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Precio por noche Hoteles\Base de datos\"/>
    </mc:Choice>
  </mc:AlternateContent>
  <xr:revisionPtr revIDLastSave="0" documentId="13_ncr:1_{2B239123-47BF-49B5-988C-CE48E8D75D71}" xr6:coauthVersionLast="47" xr6:coauthVersionMax="47" xr10:uidLastSave="{00000000-0000-0000-0000-000000000000}"/>
  <bookViews>
    <workbookView xWindow="28680" yWindow="-120" windowWidth="29040" windowHeight="16440" xr2:uid="{24D4A020-A8A1-4CD3-9205-F838F648F628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3" i="2"/>
  <c r="I12" i="2"/>
  <c r="I7" i="2"/>
  <c r="I2" i="2"/>
  <c r="I5" i="2"/>
  <c r="I10" i="2"/>
  <c r="I4" i="2"/>
  <c r="I13" i="2"/>
  <c r="I19" i="2"/>
  <c r="I18" i="2"/>
  <c r="I15" i="2"/>
  <c r="I9" i="2"/>
  <c r="I11" i="2"/>
  <c r="I8" i="2"/>
  <c r="I17" i="2"/>
  <c r="I14" i="2"/>
  <c r="I16" i="2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W48" i="1"/>
  <c r="V48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56" i="1"/>
  <c r="U56" i="1"/>
  <c r="T57" i="1"/>
  <c r="U57" i="1"/>
  <c r="T58" i="1"/>
  <c r="U58" i="1"/>
  <c r="T59" i="1"/>
  <c r="U59" i="1"/>
  <c r="T60" i="1"/>
  <c r="U60" i="1"/>
  <c r="T61" i="1"/>
  <c r="U61" i="1"/>
  <c r="T62" i="1"/>
  <c r="U62" i="1"/>
  <c r="U48" i="1"/>
  <c r="T48" i="1"/>
  <c r="Y26" i="1"/>
  <c r="T4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25" i="1"/>
  <c r="R46" i="1"/>
  <c r="R49" i="1"/>
  <c r="S49" i="1"/>
  <c r="R50" i="1"/>
  <c r="S50" i="1"/>
  <c r="R51" i="1"/>
  <c r="S51" i="1"/>
  <c r="R52" i="1"/>
  <c r="S52" i="1"/>
  <c r="R53" i="1"/>
  <c r="S53" i="1"/>
  <c r="R54" i="1"/>
  <c r="S54" i="1"/>
  <c r="R55" i="1"/>
  <c r="S55" i="1"/>
  <c r="R56" i="1"/>
  <c r="S56" i="1"/>
  <c r="R57" i="1"/>
  <c r="S57" i="1"/>
  <c r="R58" i="1"/>
  <c r="S58" i="1"/>
  <c r="R59" i="1"/>
  <c r="S59" i="1"/>
  <c r="R60" i="1"/>
  <c r="S60" i="1"/>
  <c r="R61" i="1"/>
  <c r="S61" i="1"/>
  <c r="R62" i="1"/>
  <c r="S62" i="1"/>
  <c r="S48" i="1"/>
  <c r="R48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26" i="1"/>
  <c r="X25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60" i="1"/>
  <c r="Q60" i="1"/>
  <c r="P61" i="1"/>
  <c r="Q61" i="1"/>
  <c r="P62" i="1"/>
  <c r="Q62" i="1"/>
  <c r="Q48" i="1"/>
  <c r="P48" i="1"/>
  <c r="W26" i="1"/>
  <c r="P4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25" i="1"/>
</calcChain>
</file>

<file path=xl/sharedStrings.xml><?xml version="1.0" encoding="utf-8"?>
<sst xmlns="http://schemas.openxmlformats.org/spreadsheetml/2006/main" count="245" uniqueCount="39">
  <si>
    <t>Sep</t>
  </si>
  <si>
    <t>Nov</t>
  </si>
  <si>
    <t>Feb</t>
  </si>
  <si>
    <t>General</t>
  </si>
  <si>
    <t>4 Estrellas</t>
  </si>
  <si>
    <t>5 Estrellas </t>
  </si>
  <si>
    <t>Mazatlán</t>
  </si>
  <si>
    <t>Pto. Vallarta</t>
  </si>
  <si>
    <t>Ver.- Boca del Río</t>
  </si>
  <si>
    <t>-</t>
  </si>
  <si>
    <t>Mérida</t>
  </si>
  <si>
    <t>Nue. Nayarit</t>
  </si>
  <si>
    <t>Cabo San Lucas</t>
  </si>
  <si>
    <t>San José del Cabo</t>
  </si>
  <si>
    <t>Corredor Los Cabos</t>
  </si>
  <si>
    <t>Playa del Carmen</t>
  </si>
  <si>
    <t>Bahías de Huatulco</t>
  </si>
  <si>
    <t>Puerto Escondido</t>
  </si>
  <si>
    <t>Ensenada</t>
  </si>
  <si>
    <t>San Miguel de A.</t>
  </si>
  <si>
    <t>La Paz</t>
  </si>
  <si>
    <t>Cancún</t>
  </si>
  <si>
    <t>San Miguel</t>
  </si>
  <si>
    <t>ciudad</t>
  </si>
  <si>
    <t>Acapulco</t>
  </si>
  <si>
    <t>Bahía Huatulco</t>
  </si>
  <si>
    <t>Isla Mujeres</t>
  </si>
  <si>
    <t>Los Cabos</t>
  </si>
  <si>
    <t>Puerto Vallarta</t>
  </si>
  <si>
    <t>Riviera Nayarit</t>
  </si>
  <si>
    <t>San Miguel de Allende</t>
  </si>
  <si>
    <t>Tulum</t>
  </si>
  <si>
    <t>Veracruz</t>
  </si>
  <si>
    <t>Columna1</t>
  </si>
  <si>
    <t>prom_total</t>
  </si>
  <si>
    <t>prom_4_estrellas</t>
  </si>
  <si>
    <t>prom_5_estrellas</t>
  </si>
  <si>
    <t>Columna2</t>
  </si>
  <si>
    <t>Col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</si>
</sst>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"/>
    <numFmt numFmtId="165" formatCode="_-&quot;$&quot;* #,##0_-;\-&quot;$&quot;* #,##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164" fontId="0" fillId="0" borderId="0" xfId="0" applyNumberFormat="1"/>
    <xf numFmtId="165" fontId="0" fillId="0" borderId="0" xfId="3" applyNumberFormat="1" applyFont="1" applyFill="1" applyBorder="1"/>
    <xf numFmtId="165" fontId="0" fillId="0" borderId="0" xfId="0" applyNumberFormat="1"/>
    <xf numFmtId="0" fontId="3" fillId="0" borderId="0" xfId="0" applyFont="1"/>
    <xf numFmtId="44" fontId="0" fillId="0" borderId="0" xfId="0" applyNumberFormat="1"/>
    <xf numFmtId="1" fontId="0" fillId="0" borderId="0" xfId="0" applyNumberFormat="1"/>
    <xf numFmtId="165" fontId="0" fillId="0" borderId="0" xfId="3" applyNumberFormat="1" applyFont="1"/>
    <xf numFmtId="44" fontId="0" fillId="0" borderId="0" xfId="3" applyFont="1"/>
    <xf numFmtId="14" fontId="0" fillId="0" borderId="0" xfId="3" applyNumberFormat="1" applyFont="1"/>
  </cellXfs>
  <cellStyles count="4">
    <cellStyle name="Moneda" xfId="3" builtinId="4"/>
    <cellStyle name="Moneda 2" xfId="2" xr:uid="{30C3708F-AA3E-476C-815D-5014AF0352DC}"/>
    <cellStyle name="Normal" xfId="0" builtinId="0"/>
    <cellStyle name="Normal 2 2" xfId="1" xr:uid="{2B62640D-B399-465C-9CD7-CC6003A8A748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3831A1-B5B1-4877-BF44-B33764065903}" name="Tabla13" displayName="Tabla13" ref="A1:C19" totalsRowShown="0">
  <autoFilter ref="A1:C19" xr:uid="{873831A1-B5B1-4877-BF44-B33764065903}"/>
  <sortState xmlns:xlrd2="http://schemas.microsoft.com/office/spreadsheetml/2017/richdata2" ref="A2:B19">
    <sortCondition ref="A2:A20"/>
  </sortState>
  <tableColumns count="3">
    <tableColumn id="1" xr3:uid="{64A8E3F3-02BD-41CA-A3AB-89E6E1B10AC2}" name="Columna1"/>
    <tableColumn id="2" xr3:uid="{8FDA5FC1-ADF4-4040-9393-9046E1E51BF9}" name="ciudad"/>
    <tableColumn id="3" xr3:uid="{C63A76F7-5EC2-49C2-8443-B4253880EA11}" name="Columna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25EBBD-3194-4747-AE0A-D622419B92D9}" name="Tabla1" displayName="Tabla1" ref="E1:I19" totalsRowShown="0" dataDxfId="3" dataCellStyle="Moneda">
  <autoFilter ref="E1:I19" xr:uid="{0425EBBD-3194-4747-AE0A-D622419B92D9}"/>
  <sortState xmlns:xlrd2="http://schemas.microsoft.com/office/spreadsheetml/2017/richdata2" ref="E2:I19">
    <sortCondition ref="I1:I19"/>
  </sortState>
  <tableColumns count="5">
    <tableColumn id="1" xr3:uid="{83E4B8DB-2539-4BD9-831F-C77BAC42CD5D}" name="ciudad"/>
    <tableColumn id="2" xr3:uid="{D94A7D49-857D-4C36-BFAB-39418FA4C88D}" name="prom_total" dataDxfId="2" dataCellStyle="Moneda"/>
    <tableColumn id="3" xr3:uid="{3611C9CF-1544-4A1E-8384-42F543AF4020}" name="prom_4_estrellas" dataDxfId="1" dataCellStyle="Moneda"/>
    <tableColumn id="4" xr3:uid="{BACC4AE2-BD89-4403-8BC1-CB15F4059E08}" name="prom_5_estrellas" dataDxfId="0" dataCellStyle="Moneda"/>
    <tableColumn id="5" xr3:uid="{C6AFF97C-7BFA-4B66-99E0-11D484F246E0}" name="Col">
      <calculatedColumnFormula>VLOOKUP(Tabla1[[#This Row],[ciudad]],Tabla13[[ciudad]:[Columna2]],2,0)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EB412-6BED-4DC6-9911-9B13E49854EA}">
  <dimension ref="A1:BF65"/>
  <sheetViews>
    <sheetView tabSelected="1" topLeftCell="AF37" zoomScaleNormal="100" workbookViewId="0">
      <selection activeCell="AT56" sqref="AT56"/>
    </sheetView>
  </sheetViews>
  <sheetFormatPr baseColWidth="10" defaultRowHeight="14.5" x14ac:dyDescent="0.35"/>
  <cols>
    <col min="1" max="1" width="20.453125" customWidth="1"/>
    <col min="2" max="5" width="11" customWidth="1"/>
    <col min="6" max="6" width="11.36328125" customWidth="1"/>
    <col min="7" max="8" width="11" customWidth="1"/>
    <col min="9" max="10" width="11.36328125" customWidth="1"/>
    <col min="11" max="11" width="11" customWidth="1"/>
    <col min="12" max="13" width="11.36328125" customWidth="1"/>
    <col min="14" max="14" width="11" customWidth="1"/>
    <col min="15" max="16" width="11.36328125" customWidth="1"/>
    <col min="17" max="17" width="11" customWidth="1"/>
    <col min="18" max="19" width="11.36328125" customWidth="1"/>
    <col min="20" max="20" width="11" customWidth="1"/>
    <col min="21" max="22" width="11.36328125" customWidth="1"/>
    <col min="23" max="24" width="10.90625" customWidth="1"/>
    <col min="25" max="25" width="11.36328125" customWidth="1"/>
    <col min="26" max="26" width="11" customWidth="1"/>
    <col min="27" max="27" width="11.1796875" customWidth="1"/>
    <col min="28" max="28" width="11.453125" customWidth="1"/>
    <col min="29" max="29" width="11" customWidth="1"/>
    <col min="30" max="31" width="11.36328125" customWidth="1"/>
    <col min="32" max="32" width="11" bestFit="1" customWidth="1"/>
    <col min="33" max="34" width="11.1796875" bestFit="1" customWidth="1"/>
    <col min="35" max="36" width="11.1796875" customWidth="1"/>
    <col min="37" max="37" width="11.1796875" bestFit="1" customWidth="1"/>
    <col min="38" max="38" width="11" bestFit="1" customWidth="1"/>
    <col min="39" max="39" width="11.1796875" bestFit="1" customWidth="1"/>
    <col min="40" max="40" width="11.26953125" bestFit="1" customWidth="1"/>
    <col min="41" max="43" width="11.1796875" bestFit="1" customWidth="1"/>
    <col min="44" max="44" width="11" bestFit="1" customWidth="1"/>
    <col min="45" max="46" width="11.1796875" bestFit="1" customWidth="1"/>
    <col min="53" max="53" width="11.1796875" bestFit="1" customWidth="1"/>
    <col min="54" max="54" width="13.7265625" bestFit="1" customWidth="1"/>
    <col min="55" max="55" width="12.1796875" bestFit="1" customWidth="1"/>
    <col min="56" max="58" width="11.1796875" bestFit="1" customWidth="1"/>
  </cols>
  <sheetData>
    <row r="1" spans="1:58" x14ac:dyDescent="0.35">
      <c r="B1">
        <v>2023</v>
      </c>
      <c r="D1">
        <v>2024</v>
      </c>
      <c r="N1">
        <v>2025</v>
      </c>
    </row>
    <row r="2" spans="1:58" x14ac:dyDescent="0.35">
      <c r="B2" t="s">
        <v>0</v>
      </c>
      <c r="C2" t="s">
        <v>1</v>
      </c>
      <c r="D2" t="s">
        <v>2</v>
      </c>
      <c r="E2" s="1">
        <v>45423</v>
      </c>
      <c r="F2" s="1"/>
      <c r="G2" s="1"/>
      <c r="H2" s="1">
        <v>45437</v>
      </c>
      <c r="I2" s="1"/>
      <c r="J2" s="1"/>
      <c r="K2" s="1">
        <v>45450</v>
      </c>
      <c r="L2" s="1"/>
      <c r="M2" s="1"/>
      <c r="N2" s="1">
        <v>45807</v>
      </c>
      <c r="Q2" s="1">
        <v>45825</v>
      </c>
      <c r="T2" s="1">
        <v>45854</v>
      </c>
      <c r="W2" s="1">
        <v>45869</v>
      </c>
      <c r="Z2" s="1">
        <v>45884</v>
      </c>
      <c r="AC2" s="1">
        <v>45901</v>
      </c>
      <c r="AF2" s="1">
        <v>45915</v>
      </c>
      <c r="AI2" s="1">
        <v>45930</v>
      </c>
      <c r="AL2" s="1">
        <v>45945</v>
      </c>
      <c r="AO2" s="1">
        <v>45961</v>
      </c>
      <c r="AR2" s="1">
        <v>45976</v>
      </c>
      <c r="AU2" s="1">
        <v>45992</v>
      </c>
      <c r="AX2" s="1">
        <v>46006</v>
      </c>
      <c r="BA2" s="1">
        <v>46022</v>
      </c>
      <c r="BD2" s="1">
        <v>46023</v>
      </c>
    </row>
    <row r="3" spans="1:58" x14ac:dyDescent="0.35">
      <c r="B3" t="s">
        <v>3</v>
      </c>
      <c r="C3" t="s">
        <v>3</v>
      </c>
      <c r="D3" t="s">
        <v>3</v>
      </c>
      <c r="E3" t="s">
        <v>4</v>
      </c>
      <c r="F3" t="s">
        <v>5</v>
      </c>
      <c r="G3" t="s">
        <v>3</v>
      </c>
      <c r="H3" t="s">
        <v>4</v>
      </c>
      <c r="I3" t="s">
        <v>5</v>
      </c>
      <c r="J3" t="s">
        <v>3</v>
      </c>
      <c r="K3" t="s">
        <v>4</v>
      </c>
      <c r="L3" t="s">
        <v>5</v>
      </c>
      <c r="M3" t="s">
        <v>3</v>
      </c>
      <c r="N3" t="s">
        <v>4</v>
      </c>
      <c r="O3" t="s">
        <v>5</v>
      </c>
      <c r="P3" t="s">
        <v>3</v>
      </c>
      <c r="Q3" t="s">
        <v>4</v>
      </c>
      <c r="R3" t="s">
        <v>5</v>
      </c>
      <c r="S3" t="s">
        <v>3</v>
      </c>
      <c r="T3" t="s">
        <v>4</v>
      </c>
      <c r="U3" t="s">
        <v>5</v>
      </c>
      <c r="V3" t="s">
        <v>3</v>
      </c>
      <c r="W3" t="s">
        <v>4</v>
      </c>
      <c r="X3" t="s">
        <v>5</v>
      </c>
      <c r="Y3" t="s">
        <v>3</v>
      </c>
      <c r="Z3" t="s">
        <v>4</v>
      </c>
      <c r="AA3" t="s">
        <v>5</v>
      </c>
      <c r="AB3" t="s">
        <v>3</v>
      </c>
      <c r="AC3" t="s">
        <v>4</v>
      </c>
      <c r="AD3" t="s">
        <v>5</v>
      </c>
      <c r="AE3" t="s">
        <v>3</v>
      </c>
      <c r="AF3" t="s">
        <v>4</v>
      </c>
      <c r="AG3" t="s">
        <v>5</v>
      </c>
      <c r="AH3" t="s">
        <v>3</v>
      </c>
      <c r="AI3" t="s">
        <v>4</v>
      </c>
      <c r="AJ3" t="s">
        <v>5</v>
      </c>
      <c r="AK3" t="s">
        <v>3</v>
      </c>
      <c r="AL3" t="s">
        <v>4</v>
      </c>
      <c r="AM3" t="s">
        <v>5</v>
      </c>
      <c r="AN3" t="s">
        <v>3</v>
      </c>
      <c r="AO3" t="s">
        <v>4</v>
      </c>
      <c r="AP3" t="s">
        <v>5</v>
      </c>
      <c r="AQ3" t="s">
        <v>3</v>
      </c>
      <c r="AR3" t="s">
        <v>4</v>
      </c>
      <c r="AS3" t="s">
        <v>5</v>
      </c>
      <c r="AT3" t="s">
        <v>3</v>
      </c>
      <c r="AU3" t="s">
        <v>4</v>
      </c>
      <c r="AV3" t="s">
        <v>5</v>
      </c>
      <c r="AW3" t="s">
        <v>3</v>
      </c>
      <c r="AX3" t="s">
        <v>4</v>
      </c>
      <c r="AY3" t="s">
        <v>5</v>
      </c>
      <c r="AZ3" t="s">
        <v>3</v>
      </c>
      <c r="BA3" t="s">
        <v>4</v>
      </c>
      <c r="BB3" t="s">
        <v>5</v>
      </c>
      <c r="BC3" t="s">
        <v>3</v>
      </c>
      <c r="BD3" t="s">
        <v>4</v>
      </c>
      <c r="BE3" t="s">
        <v>5</v>
      </c>
      <c r="BF3" t="s">
        <v>3</v>
      </c>
    </row>
    <row r="4" spans="1:58" x14ac:dyDescent="0.35">
      <c r="A4" t="s">
        <v>6</v>
      </c>
      <c r="B4" s="2">
        <v>166</v>
      </c>
      <c r="C4" s="2">
        <v>134</v>
      </c>
      <c r="D4" s="2">
        <v>164</v>
      </c>
      <c r="E4" s="2">
        <v>2384</v>
      </c>
      <c r="F4" s="2">
        <v>6684</v>
      </c>
      <c r="G4" s="2">
        <v>2928</v>
      </c>
      <c r="H4" s="2">
        <v>2723</v>
      </c>
      <c r="I4" s="2">
        <v>6877</v>
      </c>
      <c r="J4" s="2">
        <v>2912</v>
      </c>
      <c r="K4" s="2">
        <v>3379</v>
      </c>
      <c r="L4" s="2">
        <v>9880</v>
      </c>
      <c r="M4" s="2">
        <v>3419</v>
      </c>
      <c r="N4" s="2">
        <v>1784.4668654084223</v>
      </c>
      <c r="O4" s="2">
        <v>4911.009480992434</v>
      </c>
      <c r="P4" s="2">
        <v>1955.5054945054944</v>
      </c>
      <c r="Q4" s="3">
        <v>2100</v>
      </c>
      <c r="R4" s="3">
        <v>4023</v>
      </c>
      <c r="S4" s="3">
        <v>2579</v>
      </c>
      <c r="T4" s="3">
        <v>1736</v>
      </c>
      <c r="U4" s="3">
        <v>3018</v>
      </c>
      <c r="V4" s="3">
        <v>2124</v>
      </c>
      <c r="W4" s="4">
        <v>1918</v>
      </c>
      <c r="X4" s="4">
        <v>3520.5</v>
      </c>
      <c r="Y4" s="3">
        <v>2199</v>
      </c>
      <c r="Z4" s="3">
        <v>2317</v>
      </c>
      <c r="AA4" s="3">
        <v>8440</v>
      </c>
      <c r="AB4" s="3">
        <v>2257</v>
      </c>
      <c r="AC4" s="3">
        <v>2018</v>
      </c>
      <c r="AD4" s="3">
        <v>5885</v>
      </c>
      <c r="AE4" s="3">
        <v>1796</v>
      </c>
      <c r="AF4" s="3">
        <v>1964</v>
      </c>
      <c r="AG4" s="3">
        <v>4887</v>
      </c>
      <c r="AH4" s="3">
        <v>1723</v>
      </c>
      <c r="AI4" s="3">
        <v>2028</v>
      </c>
      <c r="AJ4" s="3">
        <v>5700</v>
      </c>
      <c r="AK4" s="3">
        <v>1775</v>
      </c>
      <c r="AL4" s="3">
        <v>1992</v>
      </c>
      <c r="AM4" s="3">
        <v>5532</v>
      </c>
      <c r="AN4" s="3">
        <v>1805</v>
      </c>
      <c r="AO4" s="3">
        <v>2022</v>
      </c>
      <c r="AP4" s="3">
        <v>6110</v>
      </c>
      <c r="AQ4" s="3">
        <v>1870</v>
      </c>
      <c r="AR4" s="3">
        <v>1838</v>
      </c>
      <c r="AS4" s="3">
        <v>4973</v>
      </c>
      <c r="AT4" s="3">
        <v>1818</v>
      </c>
      <c r="AU4" s="3">
        <v>2006</v>
      </c>
      <c r="AV4" s="3">
        <v>4272</v>
      </c>
      <c r="AW4" s="3">
        <v>1702</v>
      </c>
      <c r="AX4" s="3">
        <v>1987</v>
      </c>
      <c r="AY4" s="3">
        <v>5392</v>
      </c>
      <c r="AZ4" s="3">
        <v>1878</v>
      </c>
      <c r="BA4" s="9">
        <v>3139</v>
      </c>
      <c r="BB4" s="9">
        <v>11757</v>
      </c>
      <c r="BC4" s="9">
        <v>3631</v>
      </c>
      <c r="BD4" s="8">
        <v>1795</v>
      </c>
      <c r="BE4" s="8">
        <v>5283</v>
      </c>
      <c r="BF4" s="8">
        <v>1861</v>
      </c>
    </row>
    <row r="5" spans="1:58" x14ac:dyDescent="0.35">
      <c r="A5" t="s">
        <v>7</v>
      </c>
      <c r="B5" s="2">
        <v>192</v>
      </c>
      <c r="C5" s="2">
        <v>604</v>
      </c>
      <c r="D5" s="2">
        <v>227</v>
      </c>
      <c r="E5" s="2">
        <v>8169</v>
      </c>
      <c r="F5" s="2">
        <v>2830</v>
      </c>
      <c r="G5" s="2">
        <v>3418</v>
      </c>
      <c r="H5" s="2">
        <v>3403</v>
      </c>
      <c r="I5" s="2">
        <v>5687</v>
      </c>
      <c r="J5" s="2">
        <v>3781</v>
      </c>
      <c r="K5" s="2">
        <v>4552</v>
      </c>
      <c r="L5" s="2">
        <v>6113</v>
      </c>
      <c r="M5" s="2">
        <v>4401</v>
      </c>
      <c r="N5" s="2">
        <v>5454.3160366657285</v>
      </c>
      <c r="O5" s="2">
        <v>4693.4196616400159</v>
      </c>
      <c r="P5" s="2">
        <v>3783.9259259259261</v>
      </c>
      <c r="Q5" s="3">
        <v>4292</v>
      </c>
      <c r="R5" s="3">
        <v>7681</v>
      </c>
      <c r="S5" s="3">
        <v>5296</v>
      </c>
      <c r="T5" s="3">
        <v>2011</v>
      </c>
      <c r="U5" s="3">
        <v>7057</v>
      </c>
      <c r="V5" s="3">
        <v>4002</v>
      </c>
      <c r="W5" s="4">
        <v>3151.5</v>
      </c>
      <c r="X5" s="4">
        <v>7369</v>
      </c>
      <c r="Y5" s="3">
        <v>4169</v>
      </c>
      <c r="Z5" s="3">
        <v>3683</v>
      </c>
      <c r="AA5" s="3">
        <v>7910</v>
      </c>
      <c r="AB5" s="3">
        <v>4160</v>
      </c>
      <c r="AC5" s="3">
        <v>3077</v>
      </c>
      <c r="AD5" s="3">
        <v>7132</v>
      </c>
      <c r="AE5" s="3">
        <v>3591</v>
      </c>
      <c r="AF5" s="3">
        <v>2792</v>
      </c>
      <c r="AG5" s="3">
        <v>7245</v>
      </c>
      <c r="AH5" s="3">
        <v>3495</v>
      </c>
      <c r="AI5" s="3">
        <v>3216</v>
      </c>
      <c r="AJ5" s="3">
        <v>7467</v>
      </c>
      <c r="AK5" s="3">
        <v>3673</v>
      </c>
      <c r="AL5" s="3">
        <v>3389</v>
      </c>
      <c r="AM5" s="3">
        <v>7977</v>
      </c>
      <c r="AN5" s="3">
        <v>3962</v>
      </c>
      <c r="AO5" s="3">
        <v>4097</v>
      </c>
      <c r="AP5" s="3">
        <v>8399</v>
      </c>
      <c r="AQ5" s="3">
        <v>4505</v>
      </c>
      <c r="AR5" s="3">
        <v>4668</v>
      </c>
      <c r="AS5" s="3">
        <v>9092</v>
      </c>
      <c r="AT5" s="3">
        <v>4797</v>
      </c>
      <c r="AU5" s="3">
        <v>3658</v>
      </c>
      <c r="AV5" s="3">
        <v>8602</v>
      </c>
      <c r="AW5" s="3">
        <v>4342</v>
      </c>
      <c r="AX5" s="3">
        <v>3733</v>
      </c>
      <c r="AY5" s="3">
        <v>9087</v>
      </c>
      <c r="AZ5" s="3">
        <v>4536</v>
      </c>
      <c r="BA5" s="9">
        <v>11780</v>
      </c>
      <c r="BB5" s="9">
        <v>27425</v>
      </c>
      <c r="BC5" s="9">
        <v>23053</v>
      </c>
      <c r="BD5" s="8">
        <v>4457</v>
      </c>
      <c r="BE5" s="8">
        <v>10555</v>
      </c>
      <c r="BF5" s="8">
        <v>5284</v>
      </c>
    </row>
    <row r="6" spans="1:58" x14ac:dyDescent="0.35">
      <c r="A6" t="s">
        <v>8</v>
      </c>
      <c r="B6" s="2" t="s">
        <v>9</v>
      </c>
      <c r="C6" s="2" t="s">
        <v>9</v>
      </c>
      <c r="D6" s="2" t="s">
        <v>9</v>
      </c>
      <c r="E6" s="2">
        <v>2043</v>
      </c>
      <c r="F6" s="2">
        <v>4636</v>
      </c>
      <c r="G6" s="2">
        <v>2104</v>
      </c>
      <c r="H6" s="2">
        <v>2127</v>
      </c>
      <c r="I6" s="2">
        <v>4596</v>
      </c>
      <c r="J6" s="2">
        <v>1993</v>
      </c>
      <c r="K6" s="2">
        <v>1788</v>
      </c>
      <c r="L6" s="2">
        <v>3188</v>
      </c>
      <c r="M6" s="2">
        <v>1649</v>
      </c>
      <c r="N6" s="2">
        <v>1254.457916315539</v>
      </c>
      <c r="O6" s="2">
        <v>2588.3458264819137</v>
      </c>
      <c r="P6" s="2">
        <v>1205.2297297297298</v>
      </c>
      <c r="Q6" s="3">
        <v>1310</v>
      </c>
      <c r="R6" s="3">
        <v>1788</v>
      </c>
      <c r="S6" s="3">
        <v>1433</v>
      </c>
      <c r="T6" s="3">
        <v>2206</v>
      </c>
      <c r="U6" s="3">
        <v>3335</v>
      </c>
      <c r="V6" s="3">
        <v>2494</v>
      </c>
      <c r="W6" s="4">
        <v>1758</v>
      </c>
      <c r="X6" s="4">
        <v>2561.5</v>
      </c>
      <c r="Y6" s="3">
        <v>2729</v>
      </c>
      <c r="Z6" s="3">
        <v>2646</v>
      </c>
      <c r="AA6" s="3">
        <v>6411</v>
      </c>
      <c r="AB6" s="3">
        <v>1709</v>
      </c>
      <c r="AC6" s="3">
        <v>1722</v>
      </c>
      <c r="AD6" s="3">
        <v>6313</v>
      </c>
      <c r="AE6" s="3">
        <v>1273</v>
      </c>
      <c r="AF6" s="3">
        <v>1555</v>
      </c>
      <c r="AG6" s="3">
        <v>3706</v>
      </c>
      <c r="AH6" s="3">
        <v>1148</v>
      </c>
      <c r="AI6" s="3">
        <v>1562</v>
      </c>
      <c r="AJ6" s="3">
        <v>2740</v>
      </c>
      <c r="AK6" s="3">
        <v>1160</v>
      </c>
      <c r="AL6" s="3">
        <v>1570</v>
      </c>
      <c r="AM6" s="3">
        <v>4492</v>
      </c>
      <c r="AN6" s="3">
        <v>1142</v>
      </c>
      <c r="AO6" s="3">
        <v>1482</v>
      </c>
      <c r="AP6" s="3">
        <v>2595</v>
      </c>
      <c r="AQ6" s="3">
        <v>1102</v>
      </c>
      <c r="AR6" s="3">
        <v>1837</v>
      </c>
      <c r="AS6" s="3">
        <v>3596</v>
      </c>
      <c r="AT6" s="3">
        <v>1269</v>
      </c>
      <c r="AU6" s="3">
        <v>1441</v>
      </c>
      <c r="AV6" s="3">
        <v>3082</v>
      </c>
      <c r="AW6" s="3">
        <v>1094</v>
      </c>
      <c r="AX6" s="3">
        <v>1508</v>
      </c>
      <c r="AY6" s="3">
        <v>2964</v>
      </c>
      <c r="AZ6" s="3">
        <v>1176</v>
      </c>
      <c r="BA6" s="9">
        <v>4640</v>
      </c>
      <c r="BB6" s="9"/>
      <c r="BC6" s="9">
        <v>3816</v>
      </c>
      <c r="BD6" s="8">
        <v>1659</v>
      </c>
      <c r="BE6" s="8">
        <v>3693</v>
      </c>
      <c r="BF6" s="8">
        <v>1300</v>
      </c>
    </row>
    <row r="7" spans="1:58" x14ac:dyDescent="0.35">
      <c r="A7" t="s">
        <v>10</v>
      </c>
      <c r="B7" s="2" t="s">
        <v>9</v>
      </c>
      <c r="C7" s="2" t="s">
        <v>9</v>
      </c>
      <c r="D7" s="2" t="s">
        <v>9</v>
      </c>
      <c r="E7" s="2">
        <v>2582</v>
      </c>
      <c r="F7" s="2">
        <v>4309</v>
      </c>
      <c r="G7" s="2">
        <v>3521</v>
      </c>
      <c r="H7" s="2">
        <v>2155</v>
      </c>
      <c r="I7" s="2">
        <v>5195</v>
      </c>
      <c r="J7" s="2">
        <v>3295</v>
      </c>
      <c r="K7" s="2">
        <v>2731</v>
      </c>
      <c r="L7" s="2">
        <v>5328</v>
      </c>
      <c r="M7" s="2">
        <v>3588</v>
      </c>
      <c r="N7" s="2">
        <v>1748.5888211163794</v>
      </c>
      <c r="O7" s="2">
        <v>3487.7475772121106</v>
      </c>
      <c r="P7" s="2">
        <v>2441.6130952380954</v>
      </c>
      <c r="Q7" s="3">
        <v>4205</v>
      </c>
      <c r="R7" s="3">
        <v>3279</v>
      </c>
      <c r="S7" s="3">
        <v>3862</v>
      </c>
      <c r="T7" s="3">
        <v>2899</v>
      </c>
      <c r="U7" s="3">
        <v>2694</v>
      </c>
      <c r="V7" s="3">
        <v>2817</v>
      </c>
      <c r="W7" s="4">
        <v>3552</v>
      </c>
      <c r="X7" s="4">
        <v>2986.5</v>
      </c>
      <c r="Y7" s="3">
        <v>1925</v>
      </c>
      <c r="Z7" s="3">
        <v>2802</v>
      </c>
      <c r="AA7" s="3">
        <v>5058</v>
      </c>
      <c r="AB7" s="3">
        <v>2140</v>
      </c>
      <c r="AC7" s="3">
        <v>2360</v>
      </c>
      <c r="AD7" s="3">
        <v>4740</v>
      </c>
      <c r="AE7" s="3">
        <v>1854</v>
      </c>
      <c r="AF7" s="3">
        <v>2353</v>
      </c>
      <c r="AG7" s="3">
        <v>4566</v>
      </c>
      <c r="AH7" s="3">
        <v>1715</v>
      </c>
      <c r="AI7" s="3">
        <v>2377</v>
      </c>
      <c r="AJ7" s="3">
        <v>4722</v>
      </c>
      <c r="AK7" s="3">
        <v>1914</v>
      </c>
      <c r="AL7" s="3">
        <v>2542</v>
      </c>
      <c r="AM7" s="3">
        <v>4490</v>
      </c>
      <c r="AN7" s="3">
        <v>1863</v>
      </c>
      <c r="AO7" s="3">
        <v>2686</v>
      </c>
      <c r="AP7" s="3">
        <v>5820</v>
      </c>
      <c r="AQ7" s="3">
        <v>2244</v>
      </c>
      <c r="AR7" s="3">
        <v>2691</v>
      </c>
      <c r="AS7" s="3">
        <v>7299</v>
      </c>
      <c r="AT7" s="3">
        <v>2118</v>
      </c>
      <c r="AU7" s="3">
        <v>2543</v>
      </c>
      <c r="AV7" s="3">
        <v>5000</v>
      </c>
      <c r="AW7" s="3">
        <v>2080</v>
      </c>
      <c r="AX7" s="3">
        <v>2507</v>
      </c>
      <c r="AY7" s="3">
        <v>4712</v>
      </c>
      <c r="AZ7" s="3">
        <v>2012</v>
      </c>
      <c r="BA7" s="9">
        <v>3159</v>
      </c>
      <c r="BB7" s="9">
        <v>12115</v>
      </c>
      <c r="BC7" s="9">
        <v>2767</v>
      </c>
      <c r="BD7" s="8">
        <v>2732</v>
      </c>
      <c r="BE7" s="8">
        <v>3980</v>
      </c>
      <c r="BF7" s="8">
        <v>2015</v>
      </c>
    </row>
    <row r="8" spans="1:58" x14ac:dyDescent="0.35">
      <c r="A8" t="s">
        <v>11</v>
      </c>
      <c r="B8" s="2">
        <v>306</v>
      </c>
      <c r="C8" s="2">
        <v>385</v>
      </c>
      <c r="D8" s="2">
        <v>255</v>
      </c>
      <c r="E8" s="2">
        <v>3519</v>
      </c>
      <c r="F8" s="2">
        <v>6611</v>
      </c>
      <c r="G8" s="2">
        <v>4367</v>
      </c>
      <c r="H8" s="2">
        <v>5371</v>
      </c>
      <c r="I8" s="2">
        <v>5597</v>
      </c>
      <c r="J8" s="2">
        <v>4709</v>
      </c>
      <c r="K8" s="2">
        <v>9191</v>
      </c>
      <c r="L8" s="2">
        <v>7203</v>
      </c>
      <c r="M8" s="2">
        <v>7096</v>
      </c>
      <c r="N8" s="2">
        <v>3907.741837654452</v>
      </c>
      <c r="O8" s="2">
        <v>4481.399436722164</v>
      </c>
      <c r="P8" s="2">
        <v>3616.4545454545455</v>
      </c>
      <c r="Q8" s="3">
        <v>4363</v>
      </c>
      <c r="R8" s="3">
        <v>6247</v>
      </c>
      <c r="S8" s="3">
        <v>5303</v>
      </c>
      <c r="T8" s="3">
        <v>2899</v>
      </c>
      <c r="U8" s="3">
        <v>2694</v>
      </c>
      <c r="V8" s="3">
        <v>2817</v>
      </c>
      <c r="W8" s="4">
        <v>3631</v>
      </c>
      <c r="X8" s="4">
        <v>4470.5</v>
      </c>
      <c r="Y8" s="3">
        <v>1925</v>
      </c>
      <c r="Z8" s="3">
        <v>3716</v>
      </c>
      <c r="AA8" s="3">
        <v>10287</v>
      </c>
      <c r="AB8" s="3">
        <v>4975</v>
      </c>
      <c r="AC8" s="3">
        <v>3091</v>
      </c>
      <c r="AD8" s="3">
        <v>9209</v>
      </c>
      <c r="AE8" s="3">
        <v>4386</v>
      </c>
      <c r="AF8" s="3">
        <v>2997</v>
      </c>
      <c r="AG8" s="3">
        <v>9369</v>
      </c>
      <c r="AH8" s="3">
        <v>4348</v>
      </c>
      <c r="AI8" s="3">
        <v>2973</v>
      </c>
      <c r="AJ8" s="3">
        <v>10321</v>
      </c>
      <c r="AK8" s="3">
        <v>4823</v>
      </c>
      <c r="AL8" s="3">
        <v>3213</v>
      </c>
      <c r="AM8" s="3">
        <v>9887</v>
      </c>
      <c r="AN8" s="3">
        <v>4831</v>
      </c>
      <c r="AO8" s="3">
        <v>3409</v>
      </c>
      <c r="AP8" s="3">
        <v>11084</v>
      </c>
      <c r="AQ8" s="3">
        <v>5078</v>
      </c>
      <c r="AR8" s="3">
        <v>3961</v>
      </c>
      <c r="AS8" s="3">
        <v>12100</v>
      </c>
      <c r="AT8" s="3">
        <v>6304</v>
      </c>
      <c r="AU8" s="3">
        <v>3452</v>
      </c>
      <c r="AV8" s="3">
        <v>10923</v>
      </c>
      <c r="AW8" s="3">
        <v>5315</v>
      </c>
      <c r="AX8" s="3">
        <v>3691</v>
      </c>
      <c r="AY8" s="3">
        <v>11849</v>
      </c>
      <c r="AZ8" s="3">
        <v>5558</v>
      </c>
      <c r="BA8" s="9"/>
      <c r="BB8" s="9">
        <v>71246</v>
      </c>
      <c r="BC8" s="9">
        <v>71246</v>
      </c>
      <c r="BD8" s="8">
        <v>5017</v>
      </c>
      <c r="BE8" s="8">
        <v>14242</v>
      </c>
      <c r="BF8" s="8">
        <v>6925</v>
      </c>
    </row>
    <row r="9" spans="1:58" x14ac:dyDescent="0.35">
      <c r="A9" t="s">
        <v>12</v>
      </c>
      <c r="B9" s="2">
        <v>470</v>
      </c>
      <c r="C9" s="2">
        <v>706</v>
      </c>
      <c r="D9" s="2">
        <v>494</v>
      </c>
      <c r="E9" s="2">
        <v>3882</v>
      </c>
      <c r="F9" s="2">
        <v>12092</v>
      </c>
      <c r="G9" s="2">
        <v>6197</v>
      </c>
      <c r="H9" s="2">
        <v>4082</v>
      </c>
      <c r="I9" s="2">
        <v>10840</v>
      </c>
      <c r="J9" s="2">
        <v>5972</v>
      </c>
      <c r="K9" s="2">
        <v>4887</v>
      </c>
      <c r="L9" s="2">
        <v>10788</v>
      </c>
      <c r="M9" s="2">
        <v>6362</v>
      </c>
      <c r="N9" s="2">
        <v>6250.8299550687298</v>
      </c>
      <c r="O9" s="2">
        <v>16429.660734944915</v>
      </c>
      <c r="P9" s="2">
        <v>9023.82</v>
      </c>
      <c r="Q9" s="3">
        <v>4114</v>
      </c>
      <c r="R9" s="3">
        <v>8392</v>
      </c>
      <c r="S9" s="3">
        <v>6712</v>
      </c>
      <c r="T9" s="3">
        <v>1624</v>
      </c>
      <c r="U9" s="3">
        <v>3778</v>
      </c>
      <c r="V9" s="3">
        <v>2701</v>
      </c>
      <c r="W9" s="4">
        <v>2869</v>
      </c>
      <c r="X9" s="4">
        <v>6085</v>
      </c>
      <c r="Y9" s="3">
        <v>2453</v>
      </c>
      <c r="Z9" s="3">
        <v>5099</v>
      </c>
      <c r="AA9" s="3">
        <v>14142</v>
      </c>
      <c r="AB9" s="3">
        <v>7781</v>
      </c>
      <c r="AC9" s="3">
        <v>4068</v>
      </c>
      <c r="AD9" s="3">
        <v>12282</v>
      </c>
      <c r="AE9" s="3">
        <v>7312</v>
      </c>
      <c r="AF9" s="3">
        <v>3971</v>
      </c>
      <c r="AG9" s="3">
        <v>12357</v>
      </c>
      <c r="AH9" s="3">
        <v>7096</v>
      </c>
      <c r="AI9" s="3">
        <v>4650</v>
      </c>
      <c r="AJ9" s="3">
        <v>16077</v>
      </c>
      <c r="AK9" s="3">
        <v>8508</v>
      </c>
      <c r="AL9" s="3">
        <v>4764</v>
      </c>
      <c r="AM9" s="3">
        <v>14927</v>
      </c>
      <c r="AN9" s="3">
        <v>8234</v>
      </c>
      <c r="AO9" s="3">
        <v>5183</v>
      </c>
      <c r="AP9" s="3">
        <v>15667</v>
      </c>
      <c r="AQ9" s="3">
        <v>8548</v>
      </c>
      <c r="AR9" s="3">
        <v>5237</v>
      </c>
      <c r="AS9" s="3">
        <v>18481</v>
      </c>
      <c r="AT9" s="3">
        <v>9422</v>
      </c>
      <c r="AU9" s="3">
        <v>4705</v>
      </c>
      <c r="AV9" s="3">
        <v>16452</v>
      </c>
      <c r="AW9" s="3">
        <v>8675</v>
      </c>
      <c r="AX9" s="3">
        <v>4679</v>
      </c>
      <c r="AY9" s="3">
        <v>16202</v>
      </c>
      <c r="AZ9" s="3">
        <v>8943</v>
      </c>
      <c r="BA9" s="9">
        <v>7380</v>
      </c>
      <c r="BB9" s="9">
        <v>35584</v>
      </c>
      <c r="BC9" s="9">
        <v>16174</v>
      </c>
      <c r="BD9" s="8">
        <v>5487</v>
      </c>
      <c r="BE9" s="8">
        <v>18797</v>
      </c>
      <c r="BF9" s="8">
        <v>10291</v>
      </c>
    </row>
    <row r="10" spans="1:58" x14ac:dyDescent="0.35">
      <c r="A10" t="s">
        <v>13</v>
      </c>
      <c r="B10" s="2" t="s">
        <v>9</v>
      </c>
      <c r="C10" s="2" t="s">
        <v>9</v>
      </c>
      <c r="D10" s="2">
        <v>528</v>
      </c>
      <c r="E10" s="2">
        <v>4776</v>
      </c>
      <c r="F10" s="2">
        <v>11608</v>
      </c>
      <c r="G10" s="2">
        <v>7751</v>
      </c>
      <c r="H10" s="2">
        <v>4144</v>
      </c>
      <c r="I10" s="2">
        <v>16629</v>
      </c>
      <c r="J10" s="2">
        <v>10034</v>
      </c>
      <c r="K10" s="2">
        <v>4636</v>
      </c>
      <c r="L10" s="2">
        <v>21155</v>
      </c>
      <c r="M10" s="2">
        <v>13397</v>
      </c>
      <c r="N10" s="2">
        <v>5443.0047601168144</v>
      </c>
      <c r="O10" s="2">
        <v>18736.600570626983</v>
      </c>
      <c r="P10" s="2">
        <v>11873.72972972973</v>
      </c>
      <c r="Q10" s="3">
        <v>4450</v>
      </c>
      <c r="R10" s="3">
        <v>13256</v>
      </c>
      <c r="S10" s="3">
        <v>11085</v>
      </c>
      <c r="T10" s="3">
        <v>5252</v>
      </c>
      <c r="U10" s="3">
        <v>11509</v>
      </c>
      <c r="V10" s="3">
        <v>9716</v>
      </c>
      <c r="W10" s="4">
        <v>4851</v>
      </c>
      <c r="X10" s="4">
        <v>12382.5</v>
      </c>
      <c r="Y10" s="3">
        <v>9098</v>
      </c>
      <c r="Z10" s="3">
        <v>4147</v>
      </c>
      <c r="AA10" s="3">
        <v>16120</v>
      </c>
      <c r="AB10" s="3">
        <v>9125</v>
      </c>
      <c r="AC10" s="3">
        <v>3704</v>
      </c>
      <c r="AD10" s="3">
        <v>13765</v>
      </c>
      <c r="AE10" s="3">
        <v>8304</v>
      </c>
      <c r="AF10" s="3">
        <v>3813</v>
      </c>
      <c r="AG10" s="3">
        <v>16125</v>
      </c>
      <c r="AH10" s="3">
        <v>9108</v>
      </c>
      <c r="AI10" s="3">
        <v>4314</v>
      </c>
      <c r="AJ10" s="3">
        <v>17172</v>
      </c>
      <c r="AK10" s="3">
        <v>9757</v>
      </c>
      <c r="AL10" s="3">
        <v>4527</v>
      </c>
      <c r="AM10" s="3">
        <v>18295</v>
      </c>
      <c r="AN10" s="3">
        <v>10159</v>
      </c>
      <c r="AO10" s="3">
        <v>4876</v>
      </c>
      <c r="AP10" s="3">
        <v>16986</v>
      </c>
      <c r="AQ10" s="3">
        <v>9512</v>
      </c>
      <c r="AR10" s="3">
        <v>5386</v>
      </c>
      <c r="AS10" s="3">
        <v>21718</v>
      </c>
      <c r="AT10" s="3">
        <v>11834</v>
      </c>
      <c r="AU10" s="3">
        <v>4379</v>
      </c>
      <c r="AV10" s="3">
        <v>19925</v>
      </c>
      <c r="AW10" s="3">
        <v>10939</v>
      </c>
      <c r="AX10" s="3">
        <v>4499</v>
      </c>
      <c r="AY10" s="3">
        <v>18941</v>
      </c>
      <c r="AZ10" s="3">
        <v>11065</v>
      </c>
      <c r="BA10" s="9">
        <v>8110</v>
      </c>
      <c r="BB10" s="9">
        <v>25514</v>
      </c>
      <c r="BC10" s="9">
        <v>14634</v>
      </c>
      <c r="BD10" s="8">
        <v>5497</v>
      </c>
      <c r="BE10" s="8">
        <v>23864</v>
      </c>
      <c r="BF10" s="8">
        <v>12778</v>
      </c>
    </row>
    <row r="11" spans="1:58" x14ac:dyDescent="0.35">
      <c r="A11" t="s">
        <v>14</v>
      </c>
      <c r="B11" s="2" t="s">
        <v>9</v>
      </c>
      <c r="C11" s="2" t="s">
        <v>9</v>
      </c>
      <c r="D11" s="2">
        <v>794</v>
      </c>
      <c r="E11" s="2">
        <v>7582</v>
      </c>
      <c r="F11" s="2">
        <v>11405</v>
      </c>
      <c r="G11" s="2">
        <v>9333</v>
      </c>
      <c r="H11" s="2">
        <v>5809</v>
      </c>
      <c r="I11" s="2">
        <v>13843</v>
      </c>
      <c r="J11" s="2">
        <v>10683</v>
      </c>
      <c r="K11" s="2">
        <v>7277</v>
      </c>
      <c r="L11" s="2">
        <v>20007</v>
      </c>
      <c r="M11" s="2">
        <v>15522</v>
      </c>
      <c r="N11" s="2">
        <v>9416.6493278799062</v>
      </c>
      <c r="O11" s="2">
        <v>19642.465972641105</v>
      </c>
      <c r="P11" s="2">
        <v>15479.714285714286</v>
      </c>
      <c r="Q11" s="3">
        <v>6182</v>
      </c>
      <c r="R11" s="3">
        <v>18634</v>
      </c>
      <c r="S11" s="3">
        <v>14710</v>
      </c>
      <c r="T11" s="3">
        <v>8016</v>
      </c>
      <c r="U11" s="3">
        <v>13748</v>
      </c>
      <c r="V11" s="3">
        <v>12081</v>
      </c>
      <c r="W11" s="4">
        <v>7099</v>
      </c>
      <c r="X11" s="4">
        <v>16191</v>
      </c>
      <c r="Y11" s="3">
        <v>11316</v>
      </c>
      <c r="Z11" s="3">
        <v>6110</v>
      </c>
      <c r="AA11" s="3">
        <v>14210</v>
      </c>
      <c r="AB11" s="3">
        <v>11426</v>
      </c>
      <c r="AC11" s="3">
        <v>4739</v>
      </c>
      <c r="AD11" s="3">
        <v>12522</v>
      </c>
      <c r="AE11" s="3">
        <v>10254</v>
      </c>
      <c r="AF11" s="3">
        <v>4806</v>
      </c>
      <c r="AG11" s="3">
        <v>12347</v>
      </c>
      <c r="AH11" s="3">
        <v>10015</v>
      </c>
      <c r="AI11" s="3">
        <v>6646</v>
      </c>
      <c r="AJ11" s="3">
        <v>17215</v>
      </c>
      <c r="AK11" s="3">
        <v>13447</v>
      </c>
      <c r="AL11" s="3">
        <v>6435</v>
      </c>
      <c r="AM11" s="3">
        <v>15354</v>
      </c>
      <c r="AN11" s="3">
        <v>12459</v>
      </c>
      <c r="AO11" s="3">
        <v>6876</v>
      </c>
      <c r="AP11" s="3">
        <v>15151</v>
      </c>
      <c r="AQ11" s="3">
        <v>12400</v>
      </c>
      <c r="AR11" s="3">
        <v>6574</v>
      </c>
      <c r="AS11" s="3">
        <v>16021</v>
      </c>
      <c r="AT11" s="3">
        <v>13345</v>
      </c>
      <c r="AU11" s="3">
        <v>6596</v>
      </c>
      <c r="AV11" s="3">
        <v>14382</v>
      </c>
      <c r="AW11" s="3">
        <v>11754</v>
      </c>
      <c r="AX11" s="3">
        <v>5824</v>
      </c>
      <c r="AY11" s="3">
        <v>16578</v>
      </c>
      <c r="AZ11" s="3">
        <v>13446</v>
      </c>
      <c r="BA11" s="9">
        <v>10018</v>
      </c>
      <c r="BB11" s="9">
        <v>23105</v>
      </c>
      <c r="BC11" s="9">
        <v>19791</v>
      </c>
      <c r="BD11" s="8">
        <v>8081</v>
      </c>
      <c r="BE11" s="8">
        <v>18328</v>
      </c>
      <c r="BF11" s="8">
        <v>15033</v>
      </c>
    </row>
    <row r="12" spans="1:58" x14ac:dyDescent="0.35">
      <c r="A12" t="s">
        <v>15</v>
      </c>
      <c r="B12" s="2">
        <v>225</v>
      </c>
      <c r="C12" s="2">
        <v>372</v>
      </c>
      <c r="D12" s="2">
        <v>211</v>
      </c>
      <c r="E12" s="2">
        <v>2266</v>
      </c>
      <c r="F12" s="2">
        <v>8197</v>
      </c>
      <c r="G12" s="2">
        <v>3651</v>
      </c>
      <c r="H12" s="2">
        <v>2292</v>
      </c>
      <c r="I12" s="2">
        <v>6870</v>
      </c>
      <c r="J12" s="2">
        <v>3431</v>
      </c>
      <c r="K12" s="2">
        <v>2789</v>
      </c>
      <c r="L12" s="2">
        <v>8522</v>
      </c>
      <c r="M12" s="2">
        <v>3855</v>
      </c>
      <c r="N12" s="2">
        <v>1673.9499590379367</v>
      </c>
      <c r="O12" s="2">
        <v>5372.6214610578563</v>
      </c>
      <c r="P12" s="2">
        <v>2495.7573529411766</v>
      </c>
      <c r="Q12" s="3">
        <v>4668</v>
      </c>
      <c r="R12" s="3">
        <v>7461</v>
      </c>
      <c r="S12" s="3">
        <v>6786</v>
      </c>
      <c r="T12" s="3">
        <v>2011</v>
      </c>
      <c r="U12" s="3">
        <v>7057</v>
      </c>
      <c r="V12" s="3">
        <v>4002</v>
      </c>
      <c r="W12" s="4">
        <v>3339.5</v>
      </c>
      <c r="X12" s="4">
        <v>7259</v>
      </c>
      <c r="Y12" s="3">
        <v>4169</v>
      </c>
      <c r="Z12" s="3">
        <v>2238</v>
      </c>
      <c r="AA12" s="3">
        <v>9250</v>
      </c>
      <c r="AB12" s="3">
        <v>3674</v>
      </c>
      <c r="AC12" s="3">
        <v>2219</v>
      </c>
      <c r="AD12" s="3">
        <v>8562</v>
      </c>
      <c r="AE12" s="3">
        <v>3492</v>
      </c>
      <c r="AF12" s="3">
        <v>2145</v>
      </c>
      <c r="AG12" s="3">
        <v>8129</v>
      </c>
      <c r="AH12" s="3">
        <v>3095</v>
      </c>
      <c r="AI12" s="3">
        <v>2251</v>
      </c>
      <c r="AJ12" s="3">
        <v>9011</v>
      </c>
      <c r="AK12" s="3">
        <v>3597</v>
      </c>
      <c r="AL12" s="3">
        <v>2092</v>
      </c>
      <c r="AM12" s="3">
        <v>9373</v>
      </c>
      <c r="AN12" s="3">
        <v>3458</v>
      </c>
      <c r="AO12" s="3">
        <v>1897</v>
      </c>
      <c r="AP12" s="3">
        <v>10506</v>
      </c>
      <c r="AQ12" s="3">
        <v>4212</v>
      </c>
      <c r="AR12" s="3">
        <v>3123</v>
      </c>
      <c r="AS12" s="3">
        <v>13985</v>
      </c>
      <c r="AT12" s="3">
        <v>4570</v>
      </c>
      <c r="AU12" s="3">
        <v>1885</v>
      </c>
      <c r="AV12" s="3">
        <v>10661</v>
      </c>
      <c r="AW12" s="3">
        <v>4122</v>
      </c>
      <c r="AX12" s="3">
        <v>2035</v>
      </c>
      <c r="AY12" s="3">
        <v>10036</v>
      </c>
      <c r="AZ12" s="3">
        <v>3964</v>
      </c>
      <c r="BA12" s="9">
        <v>6025</v>
      </c>
      <c r="BB12" s="9">
        <v>26885</v>
      </c>
      <c r="BC12" s="9">
        <v>11541</v>
      </c>
      <c r="BD12" s="8">
        <v>2638</v>
      </c>
      <c r="BE12" s="8">
        <v>13514</v>
      </c>
      <c r="BF12" s="8">
        <v>5282</v>
      </c>
    </row>
    <row r="13" spans="1:58" x14ac:dyDescent="0.35">
      <c r="A13" t="s">
        <v>16</v>
      </c>
      <c r="B13" s="2">
        <v>135</v>
      </c>
      <c r="C13" s="2">
        <v>283</v>
      </c>
      <c r="D13" s="2">
        <v>198</v>
      </c>
      <c r="E13" s="2">
        <v>3108</v>
      </c>
      <c r="F13" s="2">
        <v>5550</v>
      </c>
      <c r="G13" s="2">
        <v>3889</v>
      </c>
      <c r="H13" s="2">
        <v>2276</v>
      </c>
      <c r="I13" s="2">
        <v>5702</v>
      </c>
      <c r="J13" s="2">
        <v>3246</v>
      </c>
      <c r="K13" s="2">
        <v>2321</v>
      </c>
      <c r="L13" s="2">
        <v>4088</v>
      </c>
      <c r="M13" s="2">
        <v>2568</v>
      </c>
      <c r="N13" s="2">
        <v>1728.8610721845344</v>
      </c>
      <c r="O13" s="2">
        <v>3434.2056694813846</v>
      </c>
      <c r="P13" s="2">
        <v>2157.3333333333335</v>
      </c>
      <c r="Q13" s="3">
        <v>2144</v>
      </c>
      <c r="R13" s="3">
        <v>3820</v>
      </c>
      <c r="S13" s="3">
        <v>2973</v>
      </c>
      <c r="T13" s="3">
        <v>1624</v>
      </c>
      <c r="U13" s="3">
        <v>3778</v>
      </c>
      <c r="V13" s="3">
        <v>2701</v>
      </c>
      <c r="W13" s="4">
        <v>1884</v>
      </c>
      <c r="X13" s="4">
        <v>3799</v>
      </c>
      <c r="Y13" s="3">
        <v>2453</v>
      </c>
      <c r="Z13" s="3">
        <v>3203</v>
      </c>
      <c r="AA13" s="3">
        <v>4945</v>
      </c>
      <c r="AB13" s="3">
        <v>2946</v>
      </c>
      <c r="AC13" s="3">
        <v>2666</v>
      </c>
      <c r="AD13" s="3">
        <v>3201</v>
      </c>
      <c r="AE13" s="3">
        <v>2282</v>
      </c>
      <c r="AF13" s="3">
        <v>2295</v>
      </c>
      <c r="AG13" s="3">
        <v>2934</v>
      </c>
      <c r="AH13" s="3">
        <v>2085</v>
      </c>
      <c r="AI13" s="3">
        <v>2344</v>
      </c>
      <c r="AJ13" s="3">
        <v>2941</v>
      </c>
      <c r="AK13" s="3">
        <v>2228</v>
      </c>
      <c r="AL13" s="3">
        <v>2466</v>
      </c>
      <c r="AM13" s="3">
        <v>3116</v>
      </c>
      <c r="AN13" s="3">
        <v>2014</v>
      </c>
      <c r="AO13" s="3">
        <v>2552</v>
      </c>
      <c r="AP13" s="3">
        <v>3120</v>
      </c>
      <c r="AQ13" s="3">
        <v>2355</v>
      </c>
      <c r="AR13" s="3">
        <v>4406</v>
      </c>
      <c r="AS13" s="3">
        <v>4784</v>
      </c>
      <c r="AT13" s="3">
        <v>3426</v>
      </c>
      <c r="AU13" s="3">
        <v>2687</v>
      </c>
      <c r="AV13" s="3">
        <v>3926</v>
      </c>
      <c r="AW13" s="3">
        <v>2341</v>
      </c>
      <c r="AX13" s="3">
        <v>2778</v>
      </c>
      <c r="AY13" s="3">
        <v>4160</v>
      </c>
      <c r="AZ13" s="3">
        <v>2618</v>
      </c>
      <c r="BA13" s="9">
        <v>5721</v>
      </c>
      <c r="BB13" s="9"/>
      <c r="BC13" s="9">
        <v>5721</v>
      </c>
      <c r="BD13" s="8">
        <v>4246</v>
      </c>
      <c r="BE13" s="8">
        <v>4721</v>
      </c>
      <c r="BF13" s="8">
        <v>3262</v>
      </c>
    </row>
    <row r="14" spans="1:58" x14ac:dyDescent="0.35">
      <c r="A14" t="s">
        <v>17</v>
      </c>
      <c r="B14" s="2">
        <v>174</v>
      </c>
      <c r="C14" s="2">
        <v>140</v>
      </c>
      <c r="D14" s="2">
        <v>116</v>
      </c>
      <c r="E14" s="2">
        <v>3321</v>
      </c>
      <c r="F14" s="2">
        <v>5753</v>
      </c>
      <c r="G14" s="2">
        <v>2691</v>
      </c>
      <c r="H14" s="2">
        <v>2890</v>
      </c>
      <c r="I14" s="2">
        <v>5402</v>
      </c>
      <c r="J14" s="2">
        <v>2225</v>
      </c>
      <c r="K14" s="2">
        <v>5086</v>
      </c>
      <c r="L14" s="2">
        <v>6939</v>
      </c>
      <c r="M14" s="2">
        <v>8997</v>
      </c>
      <c r="N14" s="2">
        <v>2891.9496448059172</v>
      </c>
      <c r="O14" s="2">
        <v>4981.5562009418663</v>
      </c>
      <c r="P14" s="2">
        <v>2800.205882352941</v>
      </c>
      <c r="Q14" s="3">
        <v>2179</v>
      </c>
      <c r="R14" s="3">
        <v>3921</v>
      </c>
      <c r="S14" s="3">
        <v>3006</v>
      </c>
      <c r="T14" s="3">
        <v>1863</v>
      </c>
      <c r="U14" s="3">
        <v>3341</v>
      </c>
      <c r="V14" s="3">
        <v>2662</v>
      </c>
      <c r="W14" s="4">
        <v>2021</v>
      </c>
      <c r="X14" s="4">
        <v>3631</v>
      </c>
      <c r="Y14" s="3">
        <v>3034</v>
      </c>
      <c r="Z14" s="3">
        <v>5214</v>
      </c>
      <c r="AA14" s="3">
        <v>6192</v>
      </c>
      <c r="AB14" s="3">
        <v>2790</v>
      </c>
      <c r="AC14" s="3">
        <v>5683</v>
      </c>
      <c r="AD14" s="3">
        <v>6097</v>
      </c>
      <c r="AE14" s="3">
        <v>2628</v>
      </c>
      <c r="AF14" s="3">
        <v>5125</v>
      </c>
      <c r="AG14" s="3">
        <v>6059</v>
      </c>
      <c r="AH14" s="3">
        <v>2325</v>
      </c>
      <c r="AI14" s="3">
        <v>3984</v>
      </c>
      <c r="AJ14" s="3">
        <v>7020</v>
      </c>
      <c r="AK14" s="3">
        <v>2374</v>
      </c>
      <c r="AL14" s="3">
        <v>3393</v>
      </c>
      <c r="AM14" s="3">
        <v>7049</v>
      </c>
      <c r="AN14" s="3">
        <v>2189</v>
      </c>
      <c r="AO14" s="3">
        <v>4684</v>
      </c>
      <c r="AP14" s="3">
        <v>8342</v>
      </c>
      <c r="AQ14" s="3">
        <v>2582</v>
      </c>
      <c r="AR14" s="3">
        <v>4349</v>
      </c>
      <c r="AS14" s="3">
        <v>8256</v>
      </c>
      <c r="AT14" s="3">
        <v>2551</v>
      </c>
      <c r="AU14" s="3">
        <v>3835</v>
      </c>
      <c r="AV14" s="3">
        <v>7334</v>
      </c>
      <c r="AW14" s="3">
        <v>2268</v>
      </c>
      <c r="AX14" s="3">
        <v>3693</v>
      </c>
      <c r="AY14" s="3">
        <v>7270</v>
      </c>
      <c r="AZ14" s="3">
        <v>2328</v>
      </c>
      <c r="BA14" s="9">
        <v>7072</v>
      </c>
      <c r="BB14" s="9">
        <v>18193</v>
      </c>
      <c r="BC14" s="9">
        <v>9155</v>
      </c>
      <c r="BD14" s="8">
        <v>5521</v>
      </c>
      <c r="BE14" s="8"/>
      <c r="BF14" s="8">
        <v>3029</v>
      </c>
    </row>
    <row r="15" spans="1:58" x14ac:dyDescent="0.35">
      <c r="A15" t="s">
        <v>18</v>
      </c>
      <c r="B15" s="2" t="s">
        <v>9</v>
      </c>
      <c r="C15" s="2" t="s">
        <v>9</v>
      </c>
      <c r="D15" s="2" t="s">
        <v>9</v>
      </c>
      <c r="E15" s="2">
        <v>1640</v>
      </c>
      <c r="F15" s="2">
        <v>10251</v>
      </c>
      <c r="G15" s="2">
        <v>3889</v>
      </c>
      <c r="H15" s="2">
        <v>1844</v>
      </c>
      <c r="I15" s="2">
        <v>14973</v>
      </c>
      <c r="J15" s="2">
        <v>4633</v>
      </c>
      <c r="K15" s="2">
        <v>2523</v>
      </c>
      <c r="L15" s="2" t="s">
        <v>9</v>
      </c>
      <c r="M15" s="2">
        <v>3146</v>
      </c>
      <c r="N15" s="2">
        <v>1721.0275571106581</v>
      </c>
      <c r="O15" s="2" t="s">
        <v>9</v>
      </c>
      <c r="P15" s="2">
        <v>3183.7721518987341</v>
      </c>
      <c r="Q15" s="3">
        <v>3139</v>
      </c>
      <c r="R15" s="3">
        <v>4557</v>
      </c>
      <c r="S15" s="3">
        <v>3943</v>
      </c>
      <c r="T15" s="3">
        <v>2341</v>
      </c>
      <c r="U15" s="3">
        <v>3856</v>
      </c>
      <c r="V15" s="3">
        <v>3298</v>
      </c>
      <c r="W15" s="4">
        <v>2740</v>
      </c>
      <c r="X15" s="4">
        <v>4206.5</v>
      </c>
      <c r="Y15" s="3">
        <v>3080</v>
      </c>
      <c r="Z15" s="3">
        <v>4562</v>
      </c>
      <c r="AA15" s="3">
        <v>9983</v>
      </c>
      <c r="AB15" s="3">
        <v>4108</v>
      </c>
      <c r="AC15" s="3">
        <v>3483</v>
      </c>
      <c r="AD15" s="3">
        <v>6580</v>
      </c>
      <c r="AE15" s="3">
        <v>2960</v>
      </c>
      <c r="AF15" s="3">
        <v>3450</v>
      </c>
      <c r="AG15" s="3">
        <v>10288</v>
      </c>
      <c r="AH15" s="3">
        <v>3149</v>
      </c>
      <c r="AI15" s="3">
        <v>3557</v>
      </c>
      <c r="AJ15" s="3">
        <v>8453</v>
      </c>
      <c r="AK15" s="3">
        <v>3110</v>
      </c>
      <c r="AL15" s="3">
        <v>3423</v>
      </c>
      <c r="AM15" s="3">
        <v>7966</v>
      </c>
      <c r="AN15" s="3">
        <v>3278</v>
      </c>
      <c r="AO15" s="3">
        <v>3218</v>
      </c>
      <c r="AP15" s="3">
        <v>5635</v>
      </c>
      <c r="AQ15" s="3">
        <v>2917</v>
      </c>
      <c r="AR15" s="3">
        <v>3632</v>
      </c>
      <c r="AS15" s="3">
        <v>7476</v>
      </c>
      <c r="AT15" s="3">
        <v>3536</v>
      </c>
      <c r="AU15" s="3">
        <v>3119</v>
      </c>
      <c r="AV15" s="3">
        <v>5256</v>
      </c>
      <c r="AW15" s="3">
        <v>2643</v>
      </c>
      <c r="AX15" s="3">
        <v>3003</v>
      </c>
      <c r="AY15" s="3">
        <v>5438</v>
      </c>
      <c r="AZ15" s="3">
        <v>2489</v>
      </c>
      <c r="BA15" s="9">
        <v>3092</v>
      </c>
      <c r="BB15" s="9"/>
      <c r="BC15" s="9">
        <v>3029</v>
      </c>
      <c r="BD15" s="8">
        <v>2994</v>
      </c>
      <c r="BE15" s="8">
        <v>6212</v>
      </c>
      <c r="BF15" s="8">
        <v>2967</v>
      </c>
    </row>
    <row r="16" spans="1:58" x14ac:dyDescent="0.35">
      <c r="A16" t="s">
        <v>19</v>
      </c>
      <c r="B16" s="2">
        <v>243</v>
      </c>
      <c r="C16" s="2">
        <v>287</v>
      </c>
      <c r="D16" s="2">
        <v>246</v>
      </c>
      <c r="E16" s="2">
        <v>3608</v>
      </c>
      <c r="F16" s="2">
        <v>6485</v>
      </c>
      <c r="G16" s="2">
        <v>3620</v>
      </c>
      <c r="H16" s="2">
        <v>3850</v>
      </c>
      <c r="I16" s="2">
        <v>7180</v>
      </c>
      <c r="J16" s="2">
        <v>3985</v>
      </c>
      <c r="K16" s="2">
        <v>3719</v>
      </c>
      <c r="L16" s="2">
        <v>7376</v>
      </c>
      <c r="M16" s="2">
        <v>4097</v>
      </c>
      <c r="N16" s="2">
        <v>3150.8108863395664</v>
      </c>
      <c r="O16" s="2">
        <v>5920.1321034362745</v>
      </c>
      <c r="P16" s="2">
        <v>3292.9047619047619</v>
      </c>
      <c r="Q16" s="3">
        <v>2036</v>
      </c>
      <c r="R16" s="3">
        <v>4794</v>
      </c>
      <c r="S16" s="3">
        <v>3882</v>
      </c>
      <c r="T16" s="3">
        <v>5252</v>
      </c>
      <c r="U16" s="3">
        <v>11509</v>
      </c>
      <c r="V16" s="3">
        <v>9716</v>
      </c>
      <c r="W16" s="4">
        <v>3644</v>
      </c>
      <c r="X16" s="4">
        <v>8151.5</v>
      </c>
      <c r="Y16" s="3">
        <v>9098</v>
      </c>
      <c r="Z16" s="3">
        <v>4069</v>
      </c>
      <c r="AA16" s="3">
        <v>7691</v>
      </c>
      <c r="AB16" s="3">
        <v>3749</v>
      </c>
      <c r="AC16" s="3">
        <v>3261</v>
      </c>
      <c r="AD16" s="3">
        <v>6742</v>
      </c>
      <c r="AE16" s="3">
        <v>3157</v>
      </c>
      <c r="AF16" s="3">
        <v>3151</v>
      </c>
      <c r="AG16" s="3">
        <v>6352</v>
      </c>
      <c r="AH16" s="3">
        <v>3000</v>
      </c>
      <c r="AI16" s="3">
        <v>3079</v>
      </c>
      <c r="AJ16" s="3">
        <v>7572</v>
      </c>
      <c r="AK16" s="3">
        <v>3209</v>
      </c>
      <c r="AL16" s="3">
        <v>3278</v>
      </c>
      <c r="AM16" s="3">
        <v>6514</v>
      </c>
      <c r="AN16" s="3">
        <v>3192</v>
      </c>
      <c r="AO16" s="3">
        <v>3907</v>
      </c>
      <c r="AP16" s="3">
        <v>8332</v>
      </c>
      <c r="AQ16" s="3">
        <v>3907</v>
      </c>
      <c r="AR16" s="3">
        <v>4341</v>
      </c>
      <c r="AS16" s="3">
        <v>10062</v>
      </c>
      <c r="AT16" s="3">
        <v>4493</v>
      </c>
      <c r="AU16" s="3">
        <v>3286</v>
      </c>
      <c r="AV16" s="3">
        <v>6243</v>
      </c>
      <c r="AW16" s="3">
        <v>3096</v>
      </c>
      <c r="AX16" s="3">
        <v>3309</v>
      </c>
      <c r="AY16" s="3">
        <v>7086</v>
      </c>
      <c r="AZ16" s="3">
        <v>3122</v>
      </c>
      <c r="BA16" s="9">
        <v>8277</v>
      </c>
      <c r="BB16" s="9">
        <v>15341</v>
      </c>
      <c r="BC16" s="9">
        <v>14357</v>
      </c>
      <c r="BD16" s="8">
        <v>3538</v>
      </c>
      <c r="BE16" s="8">
        <v>6922</v>
      </c>
      <c r="BF16" s="8">
        <v>3270</v>
      </c>
    </row>
    <row r="17" spans="1:58" x14ac:dyDescent="0.35">
      <c r="A17" t="s">
        <v>20</v>
      </c>
      <c r="B17" s="2">
        <v>187</v>
      </c>
      <c r="C17" s="2">
        <v>216</v>
      </c>
      <c r="D17" s="2">
        <v>197</v>
      </c>
      <c r="E17" s="2">
        <v>4964</v>
      </c>
      <c r="F17" s="2" t="s">
        <v>9</v>
      </c>
      <c r="G17" s="2">
        <v>2999</v>
      </c>
      <c r="H17" s="2">
        <v>4210</v>
      </c>
      <c r="I17" s="2" t="s">
        <v>9</v>
      </c>
      <c r="J17" s="2">
        <v>2820</v>
      </c>
      <c r="K17" s="2">
        <v>4155</v>
      </c>
      <c r="L17" s="2" t="s">
        <v>9</v>
      </c>
      <c r="M17" s="2">
        <v>2880</v>
      </c>
      <c r="N17" s="2">
        <v>4735.6545032224094</v>
      </c>
      <c r="O17" s="2" t="s">
        <v>9</v>
      </c>
      <c r="P17" s="2">
        <v>3094.6363636363635</v>
      </c>
      <c r="Q17" s="3">
        <v>3771</v>
      </c>
      <c r="R17" s="3">
        <v>4136</v>
      </c>
      <c r="S17" s="3">
        <v>3396</v>
      </c>
      <c r="T17" s="3">
        <v>2992</v>
      </c>
      <c r="U17" s="3">
        <v>2747</v>
      </c>
      <c r="V17" s="3">
        <v>2822</v>
      </c>
      <c r="W17" s="4">
        <v>3381.5</v>
      </c>
      <c r="X17" s="4">
        <v>3441.5</v>
      </c>
      <c r="Y17" s="3">
        <v>2904</v>
      </c>
      <c r="Z17" s="3">
        <v>5077</v>
      </c>
      <c r="AA17" s="3"/>
      <c r="AB17" s="3">
        <v>3490</v>
      </c>
      <c r="AC17" s="3">
        <v>3488</v>
      </c>
      <c r="AD17" s="3"/>
      <c r="AE17" s="3">
        <v>2415</v>
      </c>
      <c r="AF17" s="3">
        <v>3549</v>
      </c>
      <c r="AG17" s="3"/>
      <c r="AH17" s="3">
        <v>2524</v>
      </c>
      <c r="AI17" s="3">
        <v>3960</v>
      </c>
      <c r="AJ17" s="3"/>
      <c r="AK17" s="3">
        <v>2796</v>
      </c>
      <c r="AL17" s="3">
        <v>4038</v>
      </c>
      <c r="AM17" s="3"/>
      <c r="AN17" s="3">
        <v>2925</v>
      </c>
      <c r="AO17" s="3">
        <v>5059</v>
      </c>
      <c r="AP17" s="3"/>
      <c r="AQ17" s="3">
        <v>2947</v>
      </c>
      <c r="AR17" s="3">
        <v>5315</v>
      </c>
      <c r="AS17" s="3"/>
      <c r="AT17" s="3">
        <v>3012</v>
      </c>
      <c r="AU17" s="3">
        <v>4836</v>
      </c>
      <c r="AV17" s="3"/>
      <c r="AW17" s="3">
        <v>2961</v>
      </c>
      <c r="AX17" s="3">
        <v>4531</v>
      </c>
      <c r="AY17" s="3"/>
      <c r="AZ17" s="3">
        <v>2663</v>
      </c>
      <c r="BA17" s="9">
        <v>7983</v>
      </c>
      <c r="BB17" s="9"/>
      <c r="BC17" s="9">
        <v>3770</v>
      </c>
      <c r="BD17" s="8">
        <v>5043</v>
      </c>
      <c r="BE17" s="8"/>
      <c r="BF17" s="8">
        <v>3160</v>
      </c>
    </row>
    <row r="18" spans="1:58" x14ac:dyDescent="0.35">
      <c r="A18" t="s">
        <v>21</v>
      </c>
      <c r="B18" s="2" t="s">
        <v>9</v>
      </c>
      <c r="C18" s="2" t="s">
        <v>9</v>
      </c>
      <c r="D18" s="2" t="s">
        <v>9</v>
      </c>
      <c r="E18" s="2">
        <v>3155</v>
      </c>
      <c r="F18" s="2">
        <v>8124</v>
      </c>
      <c r="G18" s="2">
        <v>3856</v>
      </c>
      <c r="H18" s="2">
        <v>3606</v>
      </c>
      <c r="I18" s="2">
        <v>8229</v>
      </c>
      <c r="J18" s="2">
        <v>4332</v>
      </c>
      <c r="K18" s="2">
        <v>4242</v>
      </c>
      <c r="L18" s="2">
        <v>9326</v>
      </c>
      <c r="M18" s="2">
        <v>5047</v>
      </c>
      <c r="N18" s="2">
        <v>3701.7773150896983</v>
      </c>
      <c r="O18" s="2">
        <v>8699.3875130776978</v>
      </c>
      <c r="P18" s="2">
        <v>4457.977011494253</v>
      </c>
      <c r="Q18" s="3">
        <v>5197</v>
      </c>
      <c r="R18" s="3">
        <v>8811</v>
      </c>
      <c r="S18" s="3">
        <v>6384</v>
      </c>
      <c r="T18" s="3">
        <v>6612</v>
      </c>
      <c r="U18" s="3">
        <v>8732</v>
      </c>
      <c r="V18" s="3">
        <v>7153</v>
      </c>
      <c r="W18" s="4">
        <v>5904.5</v>
      </c>
      <c r="X18" s="4">
        <v>8771.5</v>
      </c>
      <c r="Y18" s="3">
        <v>6050</v>
      </c>
      <c r="Z18" s="3">
        <v>4403</v>
      </c>
      <c r="AA18" s="3">
        <v>9050</v>
      </c>
      <c r="AB18" s="3">
        <v>4619</v>
      </c>
      <c r="AC18" s="3">
        <v>3418</v>
      </c>
      <c r="AD18" s="3">
        <v>7778</v>
      </c>
      <c r="AE18" s="3">
        <v>3942</v>
      </c>
      <c r="AF18" s="3">
        <v>3159</v>
      </c>
      <c r="AG18" s="3">
        <v>7271</v>
      </c>
      <c r="AH18" s="3">
        <v>3675</v>
      </c>
      <c r="AI18" s="3">
        <v>8895</v>
      </c>
      <c r="AJ18" s="3">
        <v>8189</v>
      </c>
      <c r="AK18" s="3">
        <v>6264</v>
      </c>
      <c r="AL18" s="3">
        <v>3406</v>
      </c>
      <c r="AM18" s="3">
        <v>8592</v>
      </c>
      <c r="AN18" s="3">
        <v>4135</v>
      </c>
      <c r="AO18" s="3">
        <v>6029</v>
      </c>
      <c r="AP18" s="3">
        <v>9626</v>
      </c>
      <c r="AQ18" s="3">
        <v>5281</v>
      </c>
      <c r="AR18" s="3">
        <v>4326</v>
      </c>
      <c r="AS18" s="3">
        <v>10890</v>
      </c>
      <c r="AT18" s="3">
        <v>5067</v>
      </c>
      <c r="AU18" s="3">
        <v>6510</v>
      </c>
      <c r="AV18" s="3">
        <v>8599</v>
      </c>
      <c r="AW18" s="3">
        <v>5108</v>
      </c>
      <c r="AX18" s="3">
        <v>4038</v>
      </c>
      <c r="AY18" s="3">
        <v>788136</v>
      </c>
      <c r="AZ18" s="3">
        <v>203029</v>
      </c>
      <c r="BA18" s="9">
        <v>18395</v>
      </c>
      <c r="BB18" s="9">
        <v>1764293</v>
      </c>
      <c r="BC18" s="9">
        <v>386073</v>
      </c>
      <c r="BD18" s="8">
        <v>4730</v>
      </c>
      <c r="BE18" s="8">
        <v>10294</v>
      </c>
      <c r="BF18" s="8">
        <v>5205</v>
      </c>
    </row>
    <row r="19" spans="1:58" x14ac:dyDescent="0.35">
      <c r="A19" t="s">
        <v>24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3"/>
      <c r="R19" s="3"/>
      <c r="S19" s="3"/>
      <c r="T19" s="3"/>
      <c r="U19" s="3"/>
      <c r="V19" s="3"/>
      <c r="W19" s="4"/>
      <c r="X19" s="4"/>
      <c r="Y19" s="3"/>
      <c r="Z19" s="3">
        <v>1739</v>
      </c>
      <c r="AA19" s="3"/>
      <c r="AB19" s="3">
        <v>1276</v>
      </c>
      <c r="AC19" s="3">
        <v>1413</v>
      </c>
      <c r="AD19" s="3"/>
      <c r="AE19" s="3">
        <v>1044</v>
      </c>
      <c r="AF19" s="3">
        <v>1413</v>
      </c>
      <c r="AG19" s="3"/>
      <c r="AH19" s="3">
        <v>1066</v>
      </c>
      <c r="AI19" s="3">
        <v>1317</v>
      </c>
      <c r="AJ19" s="3"/>
      <c r="AK19" s="3">
        <v>1011</v>
      </c>
      <c r="AL19" s="3">
        <v>1413</v>
      </c>
      <c r="AM19" s="3"/>
      <c r="AN19" s="3">
        <v>996</v>
      </c>
      <c r="AO19" s="3">
        <v>1449</v>
      </c>
      <c r="AP19" s="3"/>
      <c r="AQ19" s="3">
        <v>1043</v>
      </c>
      <c r="AR19" s="3"/>
      <c r="AS19" s="3"/>
      <c r="AT19" s="3">
        <v>897</v>
      </c>
      <c r="AU19" s="3">
        <v>1537</v>
      </c>
      <c r="AV19" s="3"/>
      <c r="AW19" s="3">
        <v>1013</v>
      </c>
      <c r="AX19" s="3">
        <v>1370</v>
      </c>
      <c r="AY19" s="3"/>
      <c r="AZ19" s="3">
        <v>937</v>
      </c>
      <c r="BA19" s="9"/>
      <c r="BB19" s="9"/>
      <c r="BC19" s="9">
        <v>1501</v>
      </c>
      <c r="BD19" s="8">
        <v>1925</v>
      </c>
      <c r="BE19" s="8"/>
      <c r="BF19" s="8">
        <v>1439</v>
      </c>
    </row>
    <row r="20" spans="1:58" x14ac:dyDescent="0.35">
      <c r="A20" t="s">
        <v>26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3"/>
      <c r="R20" s="3"/>
      <c r="S20" s="3"/>
      <c r="T20" s="3"/>
      <c r="U20" s="3"/>
      <c r="V20" s="3"/>
      <c r="W20" s="4"/>
      <c r="X20" s="4"/>
      <c r="Y20" s="3"/>
      <c r="Z20" s="3">
        <v>5602</v>
      </c>
      <c r="AA20" s="3">
        <v>10468</v>
      </c>
      <c r="AB20" s="3">
        <v>5963</v>
      </c>
      <c r="AC20" s="3">
        <v>5125</v>
      </c>
      <c r="AD20" s="3">
        <v>8600</v>
      </c>
      <c r="AE20" s="3">
        <v>4798</v>
      </c>
      <c r="AF20" s="3">
        <v>4861</v>
      </c>
      <c r="AG20" s="3">
        <v>8208</v>
      </c>
      <c r="AH20" s="3">
        <v>4644</v>
      </c>
      <c r="AI20" s="3">
        <v>5233</v>
      </c>
      <c r="AJ20" s="3">
        <v>9066</v>
      </c>
      <c r="AK20" s="3">
        <v>5085</v>
      </c>
      <c r="AL20" s="3">
        <v>4807</v>
      </c>
      <c r="AM20" s="3">
        <v>9806</v>
      </c>
      <c r="AN20" s="3">
        <v>5171</v>
      </c>
      <c r="AO20" s="3">
        <v>5693</v>
      </c>
      <c r="AP20" s="3">
        <v>11357</v>
      </c>
      <c r="AQ20" s="3">
        <v>6661</v>
      </c>
      <c r="AR20" s="3">
        <v>7338</v>
      </c>
      <c r="AS20" s="3">
        <v>12409</v>
      </c>
      <c r="AT20" s="3">
        <v>7145</v>
      </c>
      <c r="AU20" s="3">
        <v>6970</v>
      </c>
      <c r="AV20" s="3">
        <v>9958</v>
      </c>
      <c r="AW20" s="3">
        <v>6080</v>
      </c>
      <c r="AX20" s="3">
        <v>6451</v>
      </c>
      <c r="AY20" s="3">
        <v>10129</v>
      </c>
      <c r="AZ20" s="3">
        <v>6182</v>
      </c>
      <c r="BA20" s="9">
        <v>22048</v>
      </c>
      <c r="BB20" s="9">
        <v>28648</v>
      </c>
      <c r="BC20" s="9">
        <v>25027</v>
      </c>
      <c r="BD20" s="8">
        <v>7374</v>
      </c>
      <c r="BE20" s="8">
        <v>12454</v>
      </c>
      <c r="BF20" s="8">
        <v>8622</v>
      </c>
    </row>
    <row r="21" spans="1:58" x14ac:dyDescent="0.35">
      <c r="A21" t="s">
        <v>31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"/>
      <c r="R21" s="3"/>
      <c r="S21" s="3"/>
      <c r="T21" s="3"/>
      <c r="U21" s="3"/>
      <c r="V21" s="3"/>
      <c r="W21" s="4"/>
      <c r="X21" s="4"/>
      <c r="Y21" s="3"/>
      <c r="Z21" s="3">
        <v>3625</v>
      </c>
      <c r="AA21" s="3">
        <v>4136</v>
      </c>
      <c r="AB21" s="3">
        <v>2994</v>
      </c>
      <c r="AC21" s="3">
        <v>3102</v>
      </c>
      <c r="AD21" s="3">
        <v>3985</v>
      </c>
      <c r="AE21" s="3">
        <v>2496</v>
      </c>
      <c r="AF21" s="3">
        <v>3144</v>
      </c>
      <c r="AG21" s="3">
        <v>4146</v>
      </c>
      <c r="AH21" s="3">
        <v>2407</v>
      </c>
      <c r="AI21" s="3">
        <v>3424</v>
      </c>
      <c r="AJ21" s="3">
        <v>3961</v>
      </c>
      <c r="AK21" s="3">
        <v>2518</v>
      </c>
      <c r="AL21" s="3">
        <v>3094</v>
      </c>
      <c r="AM21" s="3">
        <v>4010</v>
      </c>
      <c r="AN21" s="3">
        <v>2769</v>
      </c>
      <c r="AO21" s="3">
        <v>4020</v>
      </c>
      <c r="AP21" s="3">
        <v>4323</v>
      </c>
      <c r="AQ21" s="3">
        <v>3296</v>
      </c>
      <c r="AR21" s="3">
        <v>4469</v>
      </c>
      <c r="AS21" s="3">
        <v>16853</v>
      </c>
      <c r="AT21" s="3">
        <v>4306</v>
      </c>
      <c r="AU21" s="3">
        <v>3908</v>
      </c>
      <c r="AV21" s="3">
        <v>16111</v>
      </c>
      <c r="AW21" s="3">
        <v>4149</v>
      </c>
      <c r="AX21" s="3">
        <v>4376</v>
      </c>
      <c r="AY21" s="3">
        <v>4541</v>
      </c>
      <c r="AZ21" s="3">
        <v>3798</v>
      </c>
      <c r="BA21" s="9">
        <v>12637</v>
      </c>
      <c r="BB21" s="9">
        <v>13592</v>
      </c>
      <c r="BC21" s="9">
        <v>8680</v>
      </c>
      <c r="BD21" s="8">
        <v>14505</v>
      </c>
      <c r="BE21" s="8">
        <v>10197</v>
      </c>
      <c r="BF21" s="8">
        <v>9691</v>
      </c>
    </row>
    <row r="22" spans="1:58" x14ac:dyDescent="0.3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3"/>
      <c r="R22" s="3"/>
      <c r="S22" s="3"/>
      <c r="T22" s="3"/>
      <c r="U22" s="3"/>
      <c r="V22" s="3"/>
      <c r="W22" s="4"/>
      <c r="X22" s="4"/>
      <c r="Y22" s="3"/>
    </row>
    <row r="23" spans="1:58" x14ac:dyDescent="0.35">
      <c r="AG23" s="5"/>
      <c r="AH23" s="5"/>
      <c r="AI23" s="5"/>
    </row>
    <row r="24" spans="1:58" x14ac:dyDescent="0.35">
      <c r="B24">
        <v>2023</v>
      </c>
      <c r="D24">
        <v>2024</v>
      </c>
    </row>
    <row r="25" spans="1:58" x14ac:dyDescent="0.35">
      <c r="B25" s="1" t="s">
        <v>0</v>
      </c>
      <c r="C25" s="1" t="s">
        <v>1</v>
      </c>
      <c r="D25" s="1" t="s">
        <v>2</v>
      </c>
      <c r="E25" s="1">
        <v>45423</v>
      </c>
      <c r="F25" s="1">
        <v>45437</v>
      </c>
      <c r="G25" s="1">
        <v>45450</v>
      </c>
      <c r="H25" s="1">
        <v>45464</v>
      </c>
      <c r="I25" s="1">
        <v>45478</v>
      </c>
      <c r="J25" s="1">
        <v>45499</v>
      </c>
      <c r="K25" s="1">
        <v>45513</v>
      </c>
      <c r="L25" s="1">
        <v>45527</v>
      </c>
      <c r="M25" s="1">
        <v>45541</v>
      </c>
      <c r="N25" s="1">
        <v>45555</v>
      </c>
      <c r="O25" s="1">
        <v>45569</v>
      </c>
      <c r="P25" s="1">
        <v>45583</v>
      </c>
      <c r="Q25" s="1">
        <v>45597</v>
      </c>
      <c r="R25" s="1">
        <v>45611</v>
      </c>
      <c r="S25" s="1">
        <v>45682</v>
      </c>
      <c r="T25" s="1">
        <v>45695</v>
      </c>
      <c r="U25" s="1">
        <v>45709</v>
      </c>
      <c r="V25" s="1">
        <v>45807</v>
      </c>
      <c r="W25" s="1">
        <f>Q2</f>
        <v>45825</v>
      </c>
      <c r="X25" s="1">
        <f>T2</f>
        <v>45854</v>
      </c>
      <c r="Y25" s="1">
        <f>W2</f>
        <v>45869</v>
      </c>
      <c r="Z25" s="1">
        <v>45884</v>
      </c>
      <c r="AA25" s="1">
        <v>45901</v>
      </c>
      <c r="AB25" s="1">
        <v>45915</v>
      </c>
      <c r="AC25" s="1">
        <v>45930</v>
      </c>
      <c r="AD25" s="1">
        <v>45945</v>
      </c>
      <c r="AE25" s="1">
        <v>45961</v>
      </c>
      <c r="AF25" s="1">
        <v>45976</v>
      </c>
      <c r="AG25" s="1">
        <v>45992</v>
      </c>
      <c r="AH25" s="10">
        <v>46006</v>
      </c>
      <c r="AI25" s="10">
        <v>46022</v>
      </c>
      <c r="AJ25" s="1">
        <v>46023</v>
      </c>
    </row>
    <row r="26" spans="1:58" x14ac:dyDescent="0.35">
      <c r="A26" t="s">
        <v>6</v>
      </c>
      <c r="B26" s="2">
        <v>166</v>
      </c>
      <c r="C26" s="2">
        <v>134</v>
      </c>
      <c r="D26" s="2">
        <v>164</v>
      </c>
      <c r="E26" s="2">
        <v>174.49344457687721</v>
      </c>
      <c r="F26" s="2">
        <v>174.37125748502996</v>
      </c>
      <c r="G26" s="2">
        <v>195.03707929264118</v>
      </c>
      <c r="H26" s="2">
        <v>186</v>
      </c>
      <c r="I26" s="2">
        <v>191</v>
      </c>
      <c r="J26" s="2">
        <v>316</v>
      </c>
      <c r="K26" s="2">
        <v>257</v>
      </c>
      <c r="L26" s="2">
        <v>201</v>
      </c>
      <c r="M26" s="2">
        <v>146</v>
      </c>
      <c r="N26" s="2">
        <v>90</v>
      </c>
      <c r="O26" s="2">
        <v>91</v>
      </c>
      <c r="P26" s="2">
        <v>99</v>
      </c>
      <c r="Q26" s="2">
        <v>112</v>
      </c>
      <c r="R26" s="2">
        <v>119</v>
      </c>
      <c r="S26" s="2">
        <v>169</v>
      </c>
      <c r="T26" s="2">
        <v>130</v>
      </c>
      <c r="U26" s="2">
        <v>113</v>
      </c>
      <c r="V26" s="2">
        <v>101.1747461975111</v>
      </c>
      <c r="W26" s="3">
        <f>S4/19.025</f>
        <v>135.55847568988173</v>
      </c>
      <c r="X26" s="6">
        <f>V4/18.72</f>
        <v>113.46153846153847</v>
      </c>
      <c r="Y26" s="4">
        <f>Y4/18.796</f>
        <v>116.99297722919771</v>
      </c>
      <c r="Z26" s="3">
        <f>AB4/18.76</f>
        <v>120.30916844349679</v>
      </c>
      <c r="AA26" s="3">
        <v>95.84</v>
      </c>
      <c r="AB26" s="3">
        <v>94.1</v>
      </c>
      <c r="AC26" s="3">
        <v>96.73</v>
      </c>
      <c r="AD26" s="3">
        <v>98.1</v>
      </c>
      <c r="AE26" s="3">
        <v>102.19</v>
      </c>
      <c r="AF26" s="3">
        <v>99.34</v>
      </c>
      <c r="AG26" s="3">
        <v>93.01</v>
      </c>
      <c r="AH26" s="8">
        <v>104.45</v>
      </c>
      <c r="AI26" s="8">
        <v>201.95</v>
      </c>
      <c r="AJ26" s="8">
        <v>103.91</v>
      </c>
    </row>
    <row r="27" spans="1:58" x14ac:dyDescent="0.35">
      <c r="A27" t="s">
        <v>7</v>
      </c>
      <c r="B27" s="2">
        <v>192</v>
      </c>
      <c r="C27" s="2">
        <v>604</v>
      </c>
      <c r="D27" s="2">
        <v>227</v>
      </c>
      <c r="E27" s="2">
        <v>203.69487485101311</v>
      </c>
      <c r="F27" s="2">
        <v>226.40718562874252</v>
      </c>
      <c r="G27" s="2">
        <v>251.05533371363376</v>
      </c>
      <c r="H27" s="2">
        <v>179</v>
      </c>
      <c r="I27" s="2">
        <v>156</v>
      </c>
      <c r="J27" s="2">
        <v>203</v>
      </c>
      <c r="K27" s="2">
        <v>182</v>
      </c>
      <c r="L27" s="2">
        <v>161</v>
      </c>
      <c r="M27" s="2">
        <v>245</v>
      </c>
      <c r="N27" s="2">
        <v>242</v>
      </c>
      <c r="O27" s="2">
        <v>240</v>
      </c>
      <c r="P27" s="2">
        <v>341</v>
      </c>
      <c r="Q27" s="2">
        <v>243</v>
      </c>
      <c r="R27" s="2">
        <v>274.66666666666669</v>
      </c>
      <c r="S27" s="2">
        <v>428</v>
      </c>
      <c r="T27" s="2">
        <v>276.98767833981844</v>
      </c>
      <c r="U27" s="2">
        <v>186.51853522821264</v>
      </c>
      <c r="V27" s="2">
        <v>195.77431322050529</v>
      </c>
      <c r="W27" s="3">
        <f t="shared" ref="W27:W40" si="0">S5/19.025</f>
        <v>278.37056504599212</v>
      </c>
      <c r="X27" s="6">
        <f t="shared" ref="X27:X40" si="1">V5/18.72</f>
        <v>213.7820512820513</v>
      </c>
      <c r="Y27" s="4">
        <f t="shared" ref="Y27:Y40" si="2">Y5/18.796</f>
        <v>221.80251117258993</v>
      </c>
      <c r="Z27" s="3">
        <f t="shared" ref="Z27:Z42" si="3">AB5/18.76</f>
        <v>221.74840085287843</v>
      </c>
      <c r="AA27" s="3">
        <v>191.62</v>
      </c>
      <c r="AB27" s="3">
        <v>190.88</v>
      </c>
      <c r="AC27" s="3">
        <v>200.16</v>
      </c>
      <c r="AD27" s="3">
        <v>215.33</v>
      </c>
      <c r="AE27" s="3">
        <v>246.17</v>
      </c>
      <c r="AF27" s="3">
        <v>262.13</v>
      </c>
      <c r="AG27" s="3">
        <v>237.27</v>
      </c>
      <c r="AH27" s="8">
        <v>252.28</v>
      </c>
      <c r="AI27" s="8">
        <v>1282.1500000000001</v>
      </c>
      <c r="AJ27" s="8">
        <v>295.02999999999997</v>
      </c>
    </row>
    <row r="28" spans="1:58" x14ac:dyDescent="0.35">
      <c r="A28" t="s">
        <v>8</v>
      </c>
      <c r="B28" s="2" t="s">
        <v>9</v>
      </c>
      <c r="C28" s="2" t="s">
        <v>9</v>
      </c>
      <c r="D28" s="2" t="s">
        <v>9</v>
      </c>
      <c r="E28" s="2">
        <v>125.38736591179975</v>
      </c>
      <c r="F28" s="2">
        <v>119.34131736526946</v>
      </c>
      <c r="G28" s="2">
        <v>94.067313177410142</v>
      </c>
      <c r="H28" s="2">
        <v>101</v>
      </c>
      <c r="I28" s="2">
        <v>90</v>
      </c>
      <c r="J28" s="2">
        <v>97</v>
      </c>
      <c r="K28" s="2">
        <v>95</v>
      </c>
      <c r="L28" s="2">
        <v>92</v>
      </c>
      <c r="M28" s="2">
        <v>78</v>
      </c>
      <c r="N28" s="2">
        <v>63</v>
      </c>
      <c r="O28" s="2">
        <v>72</v>
      </c>
      <c r="P28" s="2">
        <v>78</v>
      </c>
      <c r="Q28" s="2">
        <v>62</v>
      </c>
      <c r="R28" s="2">
        <v>70.666666666666671</v>
      </c>
      <c r="S28" s="2">
        <v>102</v>
      </c>
      <c r="T28" s="2">
        <v>70.787079423208979</v>
      </c>
      <c r="U28" s="2">
        <v>72.457757296466966</v>
      </c>
      <c r="V28" s="2">
        <v>62.356670619294796</v>
      </c>
      <c r="W28" s="3">
        <f t="shared" si="0"/>
        <v>75.321944809461243</v>
      </c>
      <c r="X28" s="6">
        <f t="shared" si="1"/>
        <v>133.22649572649573</v>
      </c>
      <c r="Y28" s="4">
        <f t="shared" si="2"/>
        <v>145.19046605660779</v>
      </c>
      <c r="Z28" s="3">
        <f t="shared" si="3"/>
        <v>91.098081023454156</v>
      </c>
      <c r="AA28" s="3">
        <v>67.930000000000007</v>
      </c>
      <c r="AB28" s="3">
        <v>62.7</v>
      </c>
      <c r="AC28" s="3">
        <v>63.22</v>
      </c>
      <c r="AD28" s="3">
        <v>62.07</v>
      </c>
      <c r="AE28" s="3">
        <v>60.22</v>
      </c>
      <c r="AF28" s="3">
        <v>69.34</v>
      </c>
      <c r="AG28" s="3">
        <v>59.78</v>
      </c>
      <c r="AH28" s="8">
        <v>65.41</v>
      </c>
      <c r="AI28" s="8">
        <v>212.24</v>
      </c>
      <c r="AJ28" s="8">
        <v>72.59</v>
      </c>
    </row>
    <row r="29" spans="1:58" x14ac:dyDescent="0.35">
      <c r="A29" t="s">
        <v>10</v>
      </c>
      <c r="B29" s="2" t="s">
        <v>9</v>
      </c>
      <c r="C29" s="2" t="s">
        <v>9</v>
      </c>
      <c r="D29" s="2" t="s">
        <v>9</v>
      </c>
      <c r="E29" s="2">
        <v>209.83313468414778</v>
      </c>
      <c r="F29" s="2">
        <v>197.30538922155691</v>
      </c>
      <c r="G29" s="2">
        <v>204.67769537934967</v>
      </c>
      <c r="H29" s="2">
        <v>195</v>
      </c>
      <c r="I29" s="2">
        <v>147</v>
      </c>
      <c r="J29" s="2">
        <v>140</v>
      </c>
      <c r="K29" s="2">
        <v>128</v>
      </c>
      <c r="L29" s="2">
        <v>115</v>
      </c>
      <c r="M29" s="2">
        <v>106</v>
      </c>
      <c r="N29" s="2">
        <v>152</v>
      </c>
      <c r="O29" s="2">
        <v>117</v>
      </c>
      <c r="P29" s="2">
        <v>118</v>
      </c>
      <c r="Q29" s="2">
        <v>108</v>
      </c>
      <c r="R29" s="2">
        <v>114.33333333333333</v>
      </c>
      <c r="S29" s="2">
        <v>93</v>
      </c>
      <c r="T29" s="2">
        <v>77.902634285969867</v>
      </c>
      <c r="U29" s="2">
        <v>93.201812849906688</v>
      </c>
      <c r="V29" s="2">
        <v>126.32518083806372</v>
      </c>
      <c r="W29" s="3">
        <f t="shared" si="0"/>
        <v>202.99605781865966</v>
      </c>
      <c r="X29" s="6">
        <f t="shared" si="1"/>
        <v>150.48076923076923</v>
      </c>
      <c r="Y29" s="4">
        <f t="shared" si="2"/>
        <v>102.41540753351778</v>
      </c>
      <c r="Z29" s="3">
        <f t="shared" si="3"/>
        <v>114.07249466950958</v>
      </c>
      <c r="AA29" s="3">
        <v>98.93</v>
      </c>
      <c r="AB29" s="3">
        <v>93.66</v>
      </c>
      <c r="AC29" s="3">
        <v>104.31</v>
      </c>
      <c r="AD29" s="3">
        <v>101.25</v>
      </c>
      <c r="AE29" s="3">
        <v>122.62</v>
      </c>
      <c r="AF29" s="3">
        <v>115.74</v>
      </c>
      <c r="AG29" s="3">
        <v>113.66</v>
      </c>
      <c r="AH29" s="8">
        <v>111.9</v>
      </c>
      <c r="AI29" s="8">
        <v>153.88999999999999</v>
      </c>
      <c r="AJ29" s="8">
        <v>112.51</v>
      </c>
    </row>
    <row r="30" spans="1:58" x14ac:dyDescent="0.35">
      <c r="A30" t="s">
        <v>11</v>
      </c>
      <c r="B30" s="2">
        <v>306</v>
      </c>
      <c r="C30" s="2">
        <v>385</v>
      </c>
      <c r="D30" s="2">
        <v>255</v>
      </c>
      <c r="E30" s="2">
        <v>260.25029797377829</v>
      </c>
      <c r="F30" s="2">
        <v>281.9760479041916</v>
      </c>
      <c r="G30" s="2">
        <v>404.79178551055332</v>
      </c>
      <c r="H30" s="2">
        <v>281</v>
      </c>
      <c r="I30" s="2">
        <v>243</v>
      </c>
      <c r="J30" s="2">
        <v>242</v>
      </c>
      <c r="K30" s="2">
        <v>222</v>
      </c>
      <c r="L30" s="2">
        <v>202</v>
      </c>
      <c r="M30" s="2">
        <v>298</v>
      </c>
      <c r="N30" s="2">
        <v>304</v>
      </c>
      <c r="O30" s="2">
        <v>344</v>
      </c>
      <c r="P30" s="2">
        <v>365</v>
      </c>
      <c r="Q30" s="2">
        <v>305</v>
      </c>
      <c r="R30" s="2">
        <v>338</v>
      </c>
      <c r="S30" s="2">
        <v>365</v>
      </c>
      <c r="T30" s="2">
        <v>309.17871039466371</v>
      </c>
      <c r="U30" s="2">
        <v>381.81166503747147</v>
      </c>
      <c r="V30" s="2">
        <v>187.10961017459363</v>
      </c>
      <c r="W30" s="3">
        <f t="shared" si="0"/>
        <v>278.73850197109067</v>
      </c>
      <c r="X30" s="6">
        <f t="shared" si="1"/>
        <v>150.48076923076923</v>
      </c>
      <c r="Y30" s="4">
        <f t="shared" si="2"/>
        <v>102.41540753351778</v>
      </c>
      <c r="Z30" s="3">
        <f t="shared" si="3"/>
        <v>265.19189765458418</v>
      </c>
      <c r="AA30" s="3">
        <v>234.04</v>
      </c>
      <c r="AB30" s="3">
        <v>237.47</v>
      </c>
      <c r="AC30" s="3">
        <v>262.83</v>
      </c>
      <c r="AD30" s="3">
        <v>262.55</v>
      </c>
      <c r="AE30" s="3">
        <v>277.49</v>
      </c>
      <c r="AF30" s="3">
        <v>344.48</v>
      </c>
      <c r="AG30" s="3">
        <v>290.44</v>
      </c>
      <c r="AH30" s="8">
        <v>309.12</v>
      </c>
      <c r="AI30" s="8">
        <v>3962.51</v>
      </c>
      <c r="AJ30" s="8">
        <v>386.66</v>
      </c>
    </row>
    <row r="31" spans="1:58" x14ac:dyDescent="0.35">
      <c r="A31" t="s">
        <v>12</v>
      </c>
      <c r="B31" s="2">
        <v>470</v>
      </c>
      <c r="C31" s="2">
        <v>706</v>
      </c>
      <c r="D31" s="2">
        <v>494</v>
      </c>
      <c r="E31" s="2">
        <v>369.30870083432654</v>
      </c>
      <c r="F31" s="2">
        <v>357.6047904191617</v>
      </c>
      <c r="G31" s="2">
        <v>362.92070735881344</v>
      </c>
      <c r="H31" s="2">
        <v>351</v>
      </c>
      <c r="I31" s="2">
        <v>253</v>
      </c>
      <c r="J31" s="2">
        <v>328</v>
      </c>
      <c r="K31" s="2">
        <v>276</v>
      </c>
      <c r="L31" s="2">
        <v>255</v>
      </c>
      <c r="M31" s="2">
        <v>378</v>
      </c>
      <c r="N31" s="2">
        <v>429</v>
      </c>
      <c r="O31" s="2">
        <v>426</v>
      </c>
      <c r="P31" s="2">
        <v>478</v>
      </c>
      <c r="Q31" s="2">
        <v>456</v>
      </c>
      <c r="R31" s="2">
        <v>453.33333333333331</v>
      </c>
      <c r="S31" s="2">
        <v>395</v>
      </c>
      <c r="T31" s="2">
        <v>575.43287937743196</v>
      </c>
      <c r="U31" s="2">
        <v>618.64206581948508</v>
      </c>
      <c r="V31" s="2">
        <v>466.87810430463577</v>
      </c>
      <c r="W31" s="3">
        <f t="shared" si="0"/>
        <v>352.79894875164263</v>
      </c>
      <c r="X31" s="6">
        <f t="shared" si="1"/>
        <v>144.28418803418805</v>
      </c>
      <c r="Y31" s="4">
        <f t="shared" si="2"/>
        <v>130.50649074271121</v>
      </c>
      <c r="Z31" s="3">
        <f t="shared" si="3"/>
        <v>414.76545842217479</v>
      </c>
      <c r="AA31" s="3">
        <v>390.18</v>
      </c>
      <c r="AB31" s="3">
        <v>387.55</v>
      </c>
      <c r="AC31" s="3">
        <v>463.65</v>
      </c>
      <c r="AD31" s="3">
        <v>447.5</v>
      </c>
      <c r="AE31" s="3">
        <v>467.1</v>
      </c>
      <c r="AF31" s="3">
        <v>514.86</v>
      </c>
      <c r="AG31" s="3">
        <v>474.04</v>
      </c>
      <c r="AH31" s="8">
        <v>497.39</v>
      </c>
      <c r="AI31" s="8">
        <v>899.56</v>
      </c>
      <c r="AJ31" s="8">
        <v>574.6</v>
      </c>
    </row>
    <row r="32" spans="1:58" x14ac:dyDescent="0.35">
      <c r="A32" t="s">
        <v>13</v>
      </c>
      <c r="B32" s="2" t="s">
        <v>9</v>
      </c>
      <c r="C32" s="2" t="s">
        <v>9</v>
      </c>
      <c r="D32" s="2">
        <v>528</v>
      </c>
      <c r="E32" s="2">
        <v>461.91895113230032</v>
      </c>
      <c r="F32" s="2">
        <v>600.83832335329339</v>
      </c>
      <c r="G32" s="2">
        <v>764.23274386765536</v>
      </c>
      <c r="H32" s="2">
        <v>609</v>
      </c>
      <c r="I32" s="2">
        <v>493</v>
      </c>
      <c r="J32" s="2">
        <v>495</v>
      </c>
      <c r="K32" s="2">
        <v>489</v>
      </c>
      <c r="L32" s="2">
        <v>483</v>
      </c>
      <c r="M32" s="2">
        <v>647</v>
      </c>
      <c r="N32" s="2">
        <v>682</v>
      </c>
      <c r="O32" s="2">
        <v>526</v>
      </c>
      <c r="P32" s="2">
        <v>438</v>
      </c>
      <c r="Q32" s="2">
        <v>595</v>
      </c>
      <c r="R32" s="2">
        <v>519.66666666666663</v>
      </c>
      <c r="S32" s="2">
        <v>445</v>
      </c>
      <c r="T32" s="2">
        <v>577.75791355557897</v>
      </c>
      <c r="U32" s="2">
        <v>656.07980728948462</v>
      </c>
      <c r="V32" s="2">
        <v>614.32790406300342</v>
      </c>
      <c r="W32" s="3">
        <f t="shared" si="0"/>
        <v>582.65440210249676</v>
      </c>
      <c r="X32" s="6">
        <f t="shared" si="1"/>
        <v>519.017094017094</v>
      </c>
      <c r="Y32" s="4">
        <f t="shared" si="2"/>
        <v>484.03915726750375</v>
      </c>
      <c r="Z32" s="3">
        <f t="shared" si="3"/>
        <v>486.40724946695093</v>
      </c>
      <c r="AA32" s="3">
        <v>443.12</v>
      </c>
      <c r="AB32" s="3">
        <v>497.43</v>
      </c>
      <c r="AC32" s="3">
        <v>531.72</v>
      </c>
      <c r="AD32" s="3">
        <v>552.12</v>
      </c>
      <c r="AE32" s="3">
        <v>519.78</v>
      </c>
      <c r="AF32" s="3">
        <v>646.66999999999996</v>
      </c>
      <c r="AG32" s="3">
        <v>597.76</v>
      </c>
      <c r="AH32" s="8">
        <v>615.41</v>
      </c>
      <c r="AI32" s="8">
        <v>813.9</v>
      </c>
      <c r="AJ32" s="8">
        <v>713.46</v>
      </c>
    </row>
    <row r="33" spans="1:43" x14ac:dyDescent="0.35">
      <c r="A33" t="s">
        <v>14</v>
      </c>
      <c r="B33" s="2" t="s">
        <v>9</v>
      </c>
      <c r="C33" s="2" t="s">
        <v>9</v>
      </c>
      <c r="D33" s="2">
        <v>794</v>
      </c>
      <c r="E33" s="2">
        <v>556.19785458879619</v>
      </c>
      <c r="F33" s="2">
        <v>639.70059880239523</v>
      </c>
      <c r="G33" s="2">
        <v>885.45350827153447</v>
      </c>
      <c r="H33" s="2">
        <v>673</v>
      </c>
      <c r="I33" s="2">
        <v>514</v>
      </c>
      <c r="J33" s="2">
        <v>507</v>
      </c>
      <c r="K33" s="2">
        <v>471</v>
      </c>
      <c r="L33" s="2">
        <v>435</v>
      </c>
      <c r="M33" s="2">
        <v>698</v>
      </c>
      <c r="N33" s="2">
        <v>801</v>
      </c>
      <c r="O33" s="2">
        <v>743</v>
      </c>
      <c r="P33" s="2">
        <v>816</v>
      </c>
      <c r="Q33" s="2">
        <v>817</v>
      </c>
      <c r="R33" s="2">
        <v>792</v>
      </c>
      <c r="S33" s="2">
        <v>604</v>
      </c>
      <c r="T33" s="2">
        <v>807.54659021093596</v>
      </c>
      <c r="U33" s="2">
        <v>1027.5639459107199</v>
      </c>
      <c r="V33" s="2">
        <v>800.89581362346269</v>
      </c>
      <c r="W33" s="3">
        <f t="shared" si="0"/>
        <v>773.19316688567676</v>
      </c>
      <c r="X33" s="6">
        <f t="shared" si="1"/>
        <v>645.35256410256409</v>
      </c>
      <c r="Y33" s="4">
        <f t="shared" si="2"/>
        <v>602.0429878697596</v>
      </c>
      <c r="Z33" s="3">
        <f t="shared" si="3"/>
        <v>609.06183368869927</v>
      </c>
      <c r="AA33" s="3">
        <v>547.16999999999996</v>
      </c>
      <c r="AB33" s="3">
        <v>546.97</v>
      </c>
      <c r="AC33" s="3">
        <v>732.81</v>
      </c>
      <c r="AD33" s="3">
        <v>677.12</v>
      </c>
      <c r="AE33" s="3">
        <v>677.6</v>
      </c>
      <c r="AF33" s="3">
        <v>729.23</v>
      </c>
      <c r="AG33" s="3">
        <v>642.29999999999995</v>
      </c>
      <c r="AH33" s="8">
        <v>747.83</v>
      </c>
      <c r="AI33" s="8">
        <v>1100.72</v>
      </c>
      <c r="AJ33" s="8">
        <v>839.36</v>
      </c>
    </row>
    <row r="34" spans="1:43" x14ac:dyDescent="0.35">
      <c r="A34" t="s">
        <v>15</v>
      </c>
      <c r="B34" s="2">
        <v>225</v>
      </c>
      <c r="C34" s="2">
        <v>372</v>
      </c>
      <c r="D34" s="2">
        <v>211</v>
      </c>
      <c r="E34" s="2">
        <v>217.58045292014302</v>
      </c>
      <c r="F34" s="2">
        <v>205.44910179640721</v>
      </c>
      <c r="G34" s="2">
        <v>219.90872789503706</v>
      </c>
      <c r="H34" s="2">
        <v>216</v>
      </c>
      <c r="I34" s="2">
        <v>199</v>
      </c>
      <c r="J34" s="2">
        <v>197</v>
      </c>
      <c r="K34" s="2">
        <v>191</v>
      </c>
      <c r="L34" s="2">
        <v>185</v>
      </c>
      <c r="M34" s="2">
        <v>204</v>
      </c>
      <c r="N34" s="2">
        <v>190</v>
      </c>
      <c r="O34" s="2">
        <v>199</v>
      </c>
      <c r="P34" s="2">
        <v>247</v>
      </c>
      <c r="Q34" s="2">
        <v>187</v>
      </c>
      <c r="R34" s="2">
        <v>211</v>
      </c>
      <c r="S34" s="2">
        <v>286</v>
      </c>
      <c r="T34" s="2">
        <v>168.6135430177259</v>
      </c>
      <c r="U34" s="2">
        <v>158.06481598090542</v>
      </c>
      <c r="V34" s="2">
        <v>129.1265186745228</v>
      </c>
      <c r="W34" s="3">
        <f t="shared" si="0"/>
        <v>356.68856767411302</v>
      </c>
      <c r="X34" s="6">
        <f t="shared" si="1"/>
        <v>213.7820512820513</v>
      </c>
      <c r="Y34" s="4">
        <f t="shared" si="2"/>
        <v>221.80251117258993</v>
      </c>
      <c r="Z34" s="3">
        <f t="shared" si="3"/>
        <v>195.8422174840085</v>
      </c>
      <c r="AA34" s="3">
        <v>186.34</v>
      </c>
      <c r="AB34" s="3">
        <v>169.03</v>
      </c>
      <c r="AC34" s="3">
        <v>196.02</v>
      </c>
      <c r="AD34" s="3">
        <v>187.93</v>
      </c>
      <c r="AE34" s="3">
        <v>230.16</v>
      </c>
      <c r="AF34" s="3">
        <v>249.73</v>
      </c>
      <c r="AG34" s="3">
        <v>225.25</v>
      </c>
      <c r="AH34" s="8">
        <v>220.47</v>
      </c>
      <c r="AI34" s="8">
        <v>641.88</v>
      </c>
      <c r="AJ34" s="8">
        <v>294.92</v>
      </c>
    </row>
    <row r="35" spans="1:43" x14ac:dyDescent="0.35">
      <c r="A35" t="s">
        <v>16</v>
      </c>
      <c r="B35" s="2">
        <v>135</v>
      </c>
      <c r="C35" s="2">
        <v>283</v>
      </c>
      <c r="D35" s="2">
        <v>198</v>
      </c>
      <c r="E35" s="2">
        <v>231.76400476758045</v>
      </c>
      <c r="F35" s="2">
        <v>194.37125748502996</v>
      </c>
      <c r="G35" s="2">
        <v>146.49172846548774</v>
      </c>
      <c r="H35" s="2">
        <v>142</v>
      </c>
      <c r="I35" s="2">
        <v>152</v>
      </c>
      <c r="J35" s="2">
        <v>168</v>
      </c>
      <c r="K35" s="2">
        <v>156</v>
      </c>
      <c r="L35" s="2">
        <v>145</v>
      </c>
      <c r="M35" s="2">
        <v>123</v>
      </c>
      <c r="N35" s="2">
        <v>160</v>
      </c>
      <c r="O35" s="2">
        <v>148</v>
      </c>
      <c r="P35" s="2">
        <v>159</v>
      </c>
      <c r="Q35" s="2">
        <v>120</v>
      </c>
      <c r="R35" s="2">
        <v>142.33333333333334</v>
      </c>
      <c r="S35" s="2">
        <v>207</v>
      </c>
      <c r="T35" s="2">
        <v>180.2731841763943</v>
      </c>
      <c r="U35" s="2">
        <v>144.20136852394916</v>
      </c>
      <c r="V35" s="2">
        <v>111.61699779249449</v>
      </c>
      <c r="W35" s="3">
        <f t="shared" si="0"/>
        <v>156.26806833114324</v>
      </c>
      <c r="X35" s="6">
        <f t="shared" si="1"/>
        <v>144.28418803418805</v>
      </c>
      <c r="Y35" s="4">
        <f t="shared" si="2"/>
        <v>130.50649074271121</v>
      </c>
      <c r="Z35" s="3">
        <f t="shared" si="3"/>
        <v>157.03624733475479</v>
      </c>
      <c r="AA35" s="3">
        <v>121.77</v>
      </c>
      <c r="AB35" s="3">
        <v>113.87</v>
      </c>
      <c r="AC35" s="3">
        <v>121.42</v>
      </c>
      <c r="AD35" s="3">
        <v>109.46</v>
      </c>
      <c r="AE35" s="3">
        <v>128.69</v>
      </c>
      <c r="AF35" s="3">
        <v>187.21</v>
      </c>
      <c r="AG35" s="3">
        <v>127.92</v>
      </c>
      <c r="AH35" s="8">
        <v>145.61000000000001</v>
      </c>
      <c r="AI35" s="8">
        <v>318.19</v>
      </c>
      <c r="AJ35" s="8">
        <v>182.13</v>
      </c>
    </row>
    <row r="36" spans="1:43" x14ac:dyDescent="0.35">
      <c r="A36" t="s">
        <v>17</v>
      </c>
      <c r="B36" s="2">
        <v>174</v>
      </c>
      <c r="C36" s="2">
        <v>140</v>
      </c>
      <c r="D36" s="2">
        <v>116</v>
      </c>
      <c r="E36" s="2">
        <v>160.3694874851013</v>
      </c>
      <c r="F36" s="2">
        <v>133.23353293413174</v>
      </c>
      <c r="G36" s="2">
        <v>513.23445521962344</v>
      </c>
      <c r="H36" s="2">
        <v>490</v>
      </c>
      <c r="I36" s="2">
        <v>160</v>
      </c>
      <c r="J36" s="2">
        <v>151</v>
      </c>
      <c r="K36" s="2">
        <v>146</v>
      </c>
      <c r="L36" s="2">
        <v>140</v>
      </c>
      <c r="M36" s="2">
        <v>148</v>
      </c>
      <c r="N36" s="2">
        <v>141</v>
      </c>
      <c r="O36" s="2">
        <v>157</v>
      </c>
      <c r="P36" s="2">
        <v>143</v>
      </c>
      <c r="Q36" s="2">
        <v>140</v>
      </c>
      <c r="R36" s="2">
        <v>146.66666666666666</v>
      </c>
      <c r="S36" s="2">
        <v>181</v>
      </c>
      <c r="T36" s="2">
        <v>120.37809748105673</v>
      </c>
      <c r="U36" s="2">
        <v>130.54182376763021</v>
      </c>
      <c r="V36" s="2">
        <v>144.8782016945851</v>
      </c>
      <c r="W36" s="3">
        <f t="shared" si="0"/>
        <v>158.00262812089358</v>
      </c>
      <c r="X36" s="6">
        <f t="shared" si="1"/>
        <v>142.20085470085471</v>
      </c>
      <c r="Y36" s="4">
        <f t="shared" si="2"/>
        <v>161.41732283464569</v>
      </c>
      <c r="Z36" s="3">
        <f t="shared" si="3"/>
        <v>148.72068230277185</v>
      </c>
      <c r="AA36" s="3">
        <v>140.22999999999999</v>
      </c>
      <c r="AB36" s="3">
        <v>126.98</v>
      </c>
      <c r="AC36" s="3">
        <v>129.37</v>
      </c>
      <c r="AD36" s="3">
        <v>118.97</v>
      </c>
      <c r="AE36" s="3">
        <v>141.09</v>
      </c>
      <c r="AF36" s="3">
        <v>139.4</v>
      </c>
      <c r="AG36" s="3">
        <v>123.93</v>
      </c>
      <c r="AH36" s="8">
        <v>129.47999999999999</v>
      </c>
      <c r="AI36" s="8">
        <v>509.18</v>
      </c>
      <c r="AJ36" s="8">
        <v>169.12</v>
      </c>
    </row>
    <row r="37" spans="1:43" x14ac:dyDescent="0.35">
      <c r="A37" t="s">
        <v>18</v>
      </c>
      <c r="B37" s="2" t="s">
        <v>9</v>
      </c>
      <c r="C37" s="2" t="s">
        <v>9</v>
      </c>
      <c r="D37" s="2" t="s">
        <v>9</v>
      </c>
      <c r="E37" s="2">
        <v>231.76400476758045</v>
      </c>
      <c r="F37" s="2">
        <v>277.42514970059881</v>
      </c>
      <c r="G37" s="2">
        <v>179.46377638334283</v>
      </c>
      <c r="H37" s="2">
        <v>176</v>
      </c>
      <c r="I37" s="2">
        <v>259</v>
      </c>
      <c r="J37" s="2">
        <v>229</v>
      </c>
      <c r="K37" s="2">
        <v>216</v>
      </c>
      <c r="L37" s="2">
        <v>202</v>
      </c>
      <c r="M37" s="2">
        <v>149</v>
      </c>
      <c r="N37" s="2">
        <v>134</v>
      </c>
      <c r="O37" s="2">
        <v>194</v>
      </c>
      <c r="P37" s="2">
        <v>191</v>
      </c>
      <c r="Q37" s="2">
        <v>159</v>
      </c>
      <c r="R37" s="2">
        <v>181.33333333333334</v>
      </c>
      <c r="S37" s="2">
        <v>173</v>
      </c>
      <c r="T37" s="2">
        <v>153.84714115866839</v>
      </c>
      <c r="U37" s="2">
        <v>197.36789143810014</v>
      </c>
      <c r="V37" s="2">
        <v>164.72331083913153</v>
      </c>
      <c r="W37" s="3">
        <f t="shared" si="0"/>
        <v>207.25361366622866</v>
      </c>
      <c r="X37" s="6">
        <f t="shared" si="1"/>
        <v>176.17521367521368</v>
      </c>
      <c r="Y37" s="4">
        <f t="shared" si="2"/>
        <v>163.86465205362845</v>
      </c>
      <c r="Z37" s="3">
        <f t="shared" si="3"/>
        <v>218.97654584221746</v>
      </c>
      <c r="AA37" s="3">
        <v>157.94999999999999</v>
      </c>
      <c r="AB37" s="3">
        <v>171.98</v>
      </c>
      <c r="AC37" s="3">
        <v>169.48</v>
      </c>
      <c r="AD37" s="3">
        <v>178.15</v>
      </c>
      <c r="AE37" s="3">
        <v>159.4</v>
      </c>
      <c r="AF37" s="3">
        <v>193.22</v>
      </c>
      <c r="AG37" s="3">
        <v>144.43</v>
      </c>
      <c r="AH37" s="8">
        <v>138.43</v>
      </c>
      <c r="AI37" s="8">
        <v>168.46</v>
      </c>
      <c r="AJ37" s="8">
        <v>165.66</v>
      </c>
    </row>
    <row r="38" spans="1:43" x14ac:dyDescent="0.35">
      <c r="A38" t="s">
        <v>22</v>
      </c>
      <c r="B38" s="2">
        <v>243</v>
      </c>
      <c r="C38" s="2">
        <v>287</v>
      </c>
      <c r="D38" s="2">
        <v>246</v>
      </c>
      <c r="E38" s="2">
        <v>215.73301549463645</v>
      </c>
      <c r="F38" s="2">
        <v>238.62275449101799</v>
      </c>
      <c r="G38" s="2">
        <v>233.71363377067883</v>
      </c>
      <c r="H38" s="2">
        <v>228</v>
      </c>
      <c r="I38" s="2">
        <v>209</v>
      </c>
      <c r="J38" s="2">
        <v>207</v>
      </c>
      <c r="K38" s="2">
        <v>208</v>
      </c>
      <c r="L38" s="2">
        <v>208</v>
      </c>
      <c r="M38" s="2">
        <v>188</v>
      </c>
      <c r="N38" s="2">
        <v>182</v>
      </c>
      <c r="O38" s="2">
        <v>218</v>
      </c>
      <c r="P38" s="2">
        <v>240</v>
      </c>
      <c r="Q38" s="2">
        <v>200</v>
      </c>
      <c r="R38" s="2">
        <v>219.33333333333334</v>
      </c>
      <c r="S38" s="2">
        <v>148</v>
      </c>
      <c r="T38" s="2">
        <v>214.58259639193494</v>
      </c>
      <c r="U38" s="2">
        <v>247.06201802975994</v>
      </c>
      <c r="V38" s="2">
        <v>170.36965862503942</v>
      </c>
      <c r="W38" s="3">
        <f t="shared" si="0"/>
        <v>204.04730617608411</v>
      </c>
      <c r="X38" s="6">
        <f t="shared" si="1"/>
        <v>519.017094017094</v>
      </c>
      <c r="Y38" s="4">
        <f t="shared" si="2"/>
        <v>484.03915726750375</v>
      </c>
      <c r="Z38" s="3">
        <f t="shared" si="3"/>
        <v>199.84008528784648</v>
      </c>
      <c r="AA38" s="3">
        <v>168.46</v>
      </c>
      <c r="AB38" s="3">
        <v>163.84</v>
      </c>
      <c r="AC38" s="3">
        <v>174.88</v>
      </c>
      <c r="AD38" s="3">
        <v>173.48</v>
      </c>
      <c r="AE38" s="3">
        <v>213.5</v>
      </c>
      <c r="AF38" s="3">
        <v>245.52</v>
      </c>
      <c r="AG38" s="3">
        <v>169.18</v>
      </c>
      <c r="AH38" s="8">
        <v>173.64</v>
      </c>
      <c r="AI38" s="8">
        <v>798.5</v>
      </c>
      <c r="AJ38" s="8">
        <v>182.58</v>
      </c>
    </row>
    <row r="39" spans="1:43" x14ac:dyDescent="0.35">
      <c r="A39" t="s">
        <v>20</v>
      </c>
      <c r="B39" s="2">
        <v>187</v>
      </c>
      <c r="C39" s="2">
        <v>216</v>
      </c>
      <c r="D39" s="2">
        <v>197</v>
      </c>
      <c r="E39" s="2">
        <v>178.72467222884384</v>
      </c>
      <c r="F39" s="2">
        <v>168.86227544910182</v>
      </c>
      <c r="G39" s="2">
        <v>164.28978893325726</v>
      </c>
      <c r="H39" s="2">
        <v>171</v>
      </c>
      <c r="I39" s="2">
        <v>180</v>
      </c>
      <c r="J39" s="2">
        <v>172</v>
      </c>
      <c r="K39" s="2">
        <v>178</v>
      </c>
      <c r="L39" s="2">
        <v>184</v>
      </c>
      <c r="M39" s="2">
        <v>144</v>
      </c>
      <c r="N39" s="2">
        <v>209</v>
      </c>
      <c r="O39" s="2">
        <v>154</v>
      </c>
      <c r="P39" s="2">
        <v>173</v>
      </c>
      <c r="Q39" s="2">
        <v>150</v>
      </c>
      <c r="R39" s="2">
        <v>159</v>
      </c>
      <c r="S39" s="2">
        <v>140</v>
      </c>
      <c r="T39" s="2">
        <v>181.57894736842104</v>
      </c>
      <c r="U39" s="2">
        <v>184.03714565004887</v>
      </c>
      <c r="V39" s="2">
        <v>160.11156682721253</v>
      </c>
      <c r="W39" s="3">
        <f t="shared" si="0"/>
        <v>178.5019710906702</v>
      </c>
      <c r="X39" s="6">
        <f t="shared" si="1"/>
        <v>150.74786324786325</v>
      </c>
      <c r="Y39" s="4">
        <f t="shared" si="2"/>
        <v>154.50095765056395</v>
      </c>
      <c r="Z39" s="3">
        <f t="shared" si="3"/>
        <v>186.03411513859274</v>
      </c>
      <c r="AA39" s="3">
        <v>128.87</v>
      </c>
      <c r="AB39" s="3">
        <v>137.85</v>
      </c>
      <c r="AC39" s="3">
        <v>152.37</v>
      </c>
      <c r="AD39" s="3">
        <v>158.97</v>
      </c>
      <c r="AE39" s="3">
        <v>161.04</v>
      </c>
      <c r="AF39" s="3">
        <v>164.59</v>
      </c>
      <c r="AG39" s="3">
        <v>161.80000000000001</v>
      </c>
      <c r="AH39" s="8">
        <v>148.11000000000001</v>
      </c>
      <c r="AI39" s="8">
        <v>209.68</v>
      </c>
      <c r="AJ39" s="8">
        <v>176.44</v>
      </c>
    </row>
    <row r="40" spans="1:43" x14ac:dyDescent="0.35">
      <c r="A40" t="s">
        <v>21</v>
      </c>
      <c r="B40" s="2" t="s">
        <v>9</v>
      </c>
      <c r="C40" s="2" t="s">
        <v>9</v>
      </c>
      <c r="D40" s="2" t="s">
        <v>9</v>
      </c>
      <c r="E40" s="2">
        <v>229.79737783075089</v>
      </c>
      <c r="F40" s="2">
        <v>259.40119760479041</v>
      </c>
      <c r="G40" s="2">
        <v>287.90644609241298</v>
      </c>
      <c r="H40" s="2">
        <v>282</v>
      </c>
      <c r="I40" s="2">
        <v>241</v>
      </c>
      <c r="J40" s="2">
        <v>231</v>
      </c>
      <c r="K40" s="2">
        <v>216</v>
      </c>
      <c r="L40" s="2">
        <v>201</v>
      </c>
      <c r="M40" s="2">
        <v>204</v>
      </c>
      <c r="N40" s="2">
        <v>207</v>
      </c>
      <c r="O40" s="2">
        <v>206</v>
      </c>
      <c r="P40" s="2">
        <v>223</v>
      </c>
      <c r="Q40" s="2">
        <v>235</v>
      </c>
      <c r="R40" s="2">
        <v>221.33333333333334</v>
      </c>
      <c r="S40" s="2">
        <v>367</v>
      </c>
      <c r="T40" s="2">
        <v>197.63436639588596</v>
      </c>
      <c r="U40" s="2">
        <v>208.30288831730533</v>
      </c>
      <c r="V40" s="2">
        <v>230.64864504833676</v>
      </c>
      <c r="W40" s="3">
        <f t="shared" si="0"/>
        <v>335.55847568988173</v>
      </c>
      <c r="X40" s="6">
        <f t="shared" si="1"/>
        <v>382.10470085470087</v>
      </c>
      <c r="Y40" s="4">
        <f t="shared" si="2"/>
        <v>321.87699510534156</v>
      </c>
      <c r="Z40" s="3">
        <f t="shared" si="3"/>
        <v>246.21535181236672</v>
      </c>
      <c r="AA40" s="3">
        <v>210.35</v>
      </c>
      <c r="AB40" s="3">
        <v>200.71</v>
      </c>
      <c r="AC40" s="3">
        <v>341.36</v>
      </c>
      <c r="AD40" s="3">
        <v>224.73</v>
      </c>
      <c r="AE40" s="3">
        <v>288.58</v>
      </c>
      <c r="AF40" s="3">
        <v>276.89</v>
      </c>
      <c r="AG40" s="3">
        <v>279.13</v>
      </c>
      <c r="AH40" s="8">
        <v>11291.94</v>
      </c>
      <c r="AI40" s="8">
        <v>21472.36</v>
      </c>
      <c r="AJ40" s="8">
        <v>290.62</v>
      </c>
    </row>
    <row r="41" spans="1:43" x14ac:dyDescent="0.35">
      <c r="A41" t="s">
        <v>24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3"/>
      <c r="X41" s="6"/>
      <c r="Y41" s="4"/>
      <c r="Z41" s="3">
        <f t="shared" si="3"/>
        <v>68.017057569296369</v>
      </c>
      <c r="AA41" s="3">
        <v>55.71</v>
      </c>
      <c r="AB41" s="3">
        <v>58.22</v>
      </c>
      <c r="AC41" s="3">
        <v>55.1</v>
      </c>
      <c r="AD41" s="3">
        <v>54.13</v>
      </c>
      <c r="AE41" s="3">
        <v>56.99</v>
      </c>
      <c r="AF41" s="3">
        <v>49.02</v>
      </c>
      <c r="AG41" s="3">
        <v>55.36</v>
      </c>
      <c r="AH41" s="8">
        <v>52.11</v>
      </c>
      <c r="AI41" s="8">
        <v>83.48</v>
      </c>
      <c r="AJ41" s="8">
        <v>80.349999999999994</v>
      </c>
    </row>
    <row r="42" spans="1:43" x14ac:dyDescent="0.35">
      <c r="A42" t="s">
        <v>26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3"/>
      <c r="X42" s="6"/>
      <c r="Y42" s="4"/>
      <c r="Z42" s="3">
        <f t="shared" si="3"/>
        <v>317.85714285714283</v>
      </c>
      <c r="AA42" s="3">
        <v>256.02999999999997</v>
      </c>
      <c r="AB42" s="3">
        <v>253.63</v>
      </c>
      <c r="AC42" s="3">
        <v>277.11</v>
      </c>
      <c r="AD42" s="3">
        <v>281.02999999999997</v>
      </c>
      <c r="AE42" s="3">
        <v>363.99</v>
      </c>
      <c r="AF42" s="3">
        <v>390.44</v>
      </c>
      <c r="AG42" s="3">
        <v>332.24</v>
      </c>
      <c r="AH42" s="8">
        <v>343.83</v>
      </c>
      <c r="AI42" s="8">
        <v>1391.94</v>
      </c>
      <c r="AJ42" s="8">
        <v>481.41</v>
      </c>
    </row>
    <row r="43" spans="1:43" x14ac:dyDescent="0.35">
      <c r="A43" t="s">
        <v>31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3"/>
      <c r="X43" s="6"/>
      <c r="Y43" s="4"/>
      <c r="Z43" s="7"/>
      <c r="AA43" s="3">
        <v>133.19</v>
      </c>
      <c r="AB43" s="3">
        <v>131.46</v>
      </c>
      <c r="AC43" s="3">
        <v>137.22</v>
      </c>
      <c r="AD43" s="3">
        <v>150.49</v>
      </c>
      <c r="AE43" s="3">
        <v>180.11</v>
      </c>
      <c r="AF43" s="3">
        <v>235.3</v>
      </c>
      <c r="AG43" s="3">
        <v>226.72</v>
      </c>
      <c r="AH43" s="8">
        <v>211.23</v>
      </c>
      <c r="AI43" s="8">
        <v>482.76</v>
      </c>
      <c r="AJ43" s="8">
        <v>541.09</v>
      </c>
    </row>
    <row r="46" spans="1:43" x14ac:dyDescent="0.35">
      <c r="B46" s="1">
        <v>45423</v>
      </c>
      <c r="C46" s="1"/>
      <c r="D46" s="1">
        <v>45437</v>
      </c>
      <c r="E46" s="1"/>
      <c r="F46" s="1">
        <v>45450</v>
      </c>
      <c r="G46" s="1"/>
      <c r="H46" s="1">
        <v>45682</v>
      </c>
      <c r="I46" s="1"/>
      <c r="J46" s="1">
        <v>45695</v>
      </c>
      <c r="K46" s="1"/>
      <c r="L46" s="1">
        <v>45709</v>
      </c>
      <c r="M46" s="1"/>
      <c r="N46" s="1">
        <v>45807</v>
      </c>
      <c r="P46" s="1">
        <f>Q2</f>
        <v>45825</v>
      </c>
      <c r="R46" s="1">
        <f>T2</f>
        <v>45854</v>
      </c>
      <c r="T46" s="1">
        <f>W2</f>
        <v>45869</v>
      </c>
      <c r="V46" s="1">
        <v>45884</v>
      </c>
      <c r="X46" s="1">
        <v>45901</v>
      </c>
      <c r="Z46" s="1">
        <v>45915</v>
      </c>
      <c r="AB46" s="1">
        <v>45930</v>
      </c>
      <c r="AD46" s="1">
        <v>45945</v>
      </c>
      <c r="AF46" s="1">
        <v>45961</v>
      </c>
      <c r="AH46" s="1">
        <v>45976</v>
      </c>
      <c r="AJ46" s="1">
        <v>45992</v>
      </c>
      <c r="AL46" s="1">
        <v>46006</v>
      </c>
      <c r="AN46" s="1">
        <v>46021</v>
      </c>
      <c r="AP46" s="1">
        <v>46023</v>
      </c>
    </row>
    <row r="47" spans="1:43" x14ac:dyDescent="0.35">
      <c r="B47" t="s">
        <v>4</v>
      </c>
      <c r="C47" t="s">
        <v>5</v>
      </c>
      <c r="D47" t="s">
        <v>4</v>
      </c>
      <c r="E47" t="s">
        <v>5</v>
      </c>
      <c r="F47" t="s">
        <v>4</v>
      </c>
      <c r="G47" t="s">
        <v>5</v>
      </c>
      <c r="H47" t="s">
        <v>4</v>
      </c>
      <c r="I47" t="s">
        <v>5</v>
      </c>
      <c r="J47" t="s">
        <v>4</v>
      </c>
      <c r="K47" t="s">
        <v>5</v>
      </c>
      <c r="L47" t="s">
        <v>4</v>
      </c>
      <c r="M47" t="s">
        <v>5</v>
      </c>
      <c r="N47" t="s">
        <v>4</v>
      </c>
      <c r="O47" t="s">
        <v>5</v>
      </c>
      <c r="P47" t="s">
        <v>4</v>
      </c>
      <c r="Q47" t="s">
        <v>5</v>
      </c>
      <c r="R47" t="s">
        <v>4</v>
      </c>
      <c r="S47" t="s">
        <v>5</v>
      </c>
      <c r="T47" t="s">
        <v>4</v>
      </c>
      <c r="U47" t="s">
        <v>5</v>
      </c>
      <c r="V47" t="s">
        <v>4</v>
      </c>
      <c r="W47" t="s">
        <v>5</v>
      </c>
      <c r="X47" t="s">
        <v>4</v>
      </c>
      <c r="Y47" t="s">
        <v>5</v>
      </c>
      <c r="Z47" t="s">
        <v>4</v>
      </c>
      <c r="AA47" t="s">
        <v>5</v>
      </c>
      <c r="AB47" t="s">
        <v>4</v>
      </c>
      <c r="AC47" t="s">
        <v>5</v>
      </c>
      <c r="AD47" t="s">
        <v>4</v>
      </c>
      <c r="AE47" t="s">
        <v>5</v>
      </c>
      <c r="AF47" t="s">
        <v>4</v>
      </c>
      <c r="AG47" t="s">
        <v>5</v>
      </c>
      <c r="AH47" t="s">
        <v>4</v>
      </c>
      <c r="AI47" t="s">
        <v>5</v>
      </c>
      <c r="AJ47" t="s">
        <v>4</v>
      </c>
      <c r="AK47" t="s">
        <v>5</v>
      </c>
      <c r="AL47" t="s">
        <v>4</v>
      </c>
      <c r="AM47" t="s">
        <v>5</v>
      </c>
      <c r="AN47" t="s">
        <v>4</v>
      </c>
      <c r="AO47" t="s">
        <v>5</v>
      </c>
      <c r="AP47" t="s">
        <v>4</v>
      </c>
      <c r="AQ47" t="s">
        <v>5</v>
      </c>
    </row>
    <row r="48" spans="1:43" x14ac:dyDescent="0.35">
      <c r="A48" t="s">
        <v>6</v>
      </c>
      <c r="B48" s="2">
        <v>142.07389749702025</v>
      </c>
      <c r="C48" s="2">
        <v>398.33134684147791</v>
      </c>
      <c r="D48" s="2">
        <v>163.05389221556888</v>
      </c>
      <c r="E48" s="2">
        <v>411.79640718562877</v>
      </c>
      <c r="F48" s="2">
        <v>192.75527666856814</v>
      </c>
      <c r="G48" s="2">
        <v>563.60524814603536</v>
      </c>
      <c r="H48" s="2">
        <v>106.80660595770951</v>
      </c>
      <c r="I48" s="2">
        <v>293.23069403714561</v>
      </c>
      <c r="J48" s="2">
        <v>107.46008471814922</v>
      </c>
      <c r="K48" s="2">
        <v>379.17888563049854</v>
      </c>
      <c r="L48" s="2">
        <v>111.08331895808178</v>
      </c>
      <c r="M48" s="2">
        <v>370.75594656239815</v>
      </c>
      <c r="N48" s="2">
        <v>92.325479377505303</v>
      </c>
      <c r="O48" s="2">
        <v>254.08782496856551</v>
      </c>
      <c r="P48" s="4">
        <f>Q4/19.025</f>
        <v>110.38107752956637</v>
      </c>
      <c r="Q48" s="4">
        <f>R4/19.025</f>
        <v>211.45860709592642</v>
      </c>
      <c r="R48" s="6">
        <f>T4/18.72</f>
        <v>92.73504273504274</v>
      </c>
      <c r="S48" s="6">
        <f>U4/18.72</f>
        <v>161.21794871794873</v>
      </c>
      <c r="T48" s="4">
        <f>W4/18.796</f>
        <v>102.04298786975953</v>
      </c>
      <c r="U48" s="4">
        <f>X4/18.796</f>
        <v>187.30048946584381</v>
      </c>
      <c r="V48" s="3">
        <f>Z4/18.76</f>
        <v>123.50746268656715</v>
      </c>
      <c r="W48" s="3">
        <f>AA4/18.76</f>
        <v>449.89339019189759</v>
      </c>
      <c r="X48" s="3">
        <v>107.68</v>
      </c>
      <c r="Y48" s="3">
        <v>314.02999999999997</v>
      </c>
      <c r="Z48" s="3">
        <v>107.26</v>
      </c>
      <c r="AA48" s="3">
        <v>266.89999999999998</v>
      </c>
      <c r="AB48" s="3">
        <v>110.52</v>
      </c>
      <c r="AC48" s="3">
        <v>310.63</v>
      </c>
      <c r="AD48" s="3">
        <v>108.26</v>
      </c>
      <c r="AE48" s="3">
        <v>300.64999999999998</v>
      </c>
      <c r="AF48" s="3">
        <v>110.49</v>
      </c>
      <c r="AG48" s="3">
        <v>333.88</v>
      </c>
      <c r="AH48" s="3">
        <v>100.44</v>
      </c>
      <c r="AI48" s="3">
        <v>271.75</v>
      </c>
      <c r="AJ48" s="3">
        <v>109.62</v>
      </c>
      <c r="AK48" s="3">
        <v>233.44</v>
      </c>
      <c r="AL48" s="8">
        <v>110.51</v>
      </c>
      <c r="AM48" s="8">
        <v>299.89</v>
      </c>
      <c r="AN48" s="8">
        <v>174.58</v>
      </c>
      <c r="AO48" s="8">
        <v>653.89</v>
      </c>
      <c r="AP48" s="8">
        <v>100.22</v>
      </c>
      <c r="AQ48" s="8">
        <v>294.97000000000003</v>
      </c>
    </row>
    <row r="49" spans="1:43" x14ac:dyDescent="0.35">
      <c r="A49" t="s">
        <v>7</v>
      </c>
      <c r="B49" s="2">
        <v>486.82955899880807</v>
      </c>
      <c r="C49" s="2">
        <v>168.65315852205003</v>
      </c>
      <c r="D49" s="2">
        <v>203.77245508982037</v>
      </c>
      <c r="E49" s="2">
        <v>340.53892215568862</v>
      </c>
      <c r="F49" s="2">
        <v>259.6691386195094</v>
      </c>
      <c r="G49" s="2">
        <v>348.71648602395891</v>
      </c>
      <c r="H49" s="2">
        <v>216.56891495601172</v>
      </c>
      <c r="I49" s="2">
        <v>406.80677745193873</v>
      </c>
      <c r="J49" s="2">
        <v>452.95698924731181</v>
      </c>
      <c r="K49" s="2">
        <v>505</v>
      </c>
      <c r="L49" s="2">
        <v>233.6483110676659</v>
      </c>
      <c r="M49" s="2">
        <v>603.76751384815907</v>
      </c>
      <c r="N49" s="2">
        <v>282.19764262550336</v>
      </c>
      <c r="O49" s="2">
        <v>242.83007355339487</v>
      </c>
      <c r="P49" s="4">
        <f t="shared" ref="P49:Q49" si="4">Q5/19.025</f>
        <v>225.59789750328517</v>
      </c>
      <c r="Q49" s="4">
        <f t="shared" si="4"/>
        <v>403.73193166885682</v>
      </c>
      <c r="R49" s="6">
        <f t="shared" ref="R49:S49" si="5">T5/18.72</f>
        <v>107.42521367521368</v>
      </c>
      <c r="S49" s="6">
        <f t="shared" si="5"/>
        <v>376.97649572649573</v>
      </c>
      <c r="T49" s="4">
        <f t="shared" ref="T49:U49" si="6">W5/18.796</f>
        <v>167.66865290487337</v>
      </c>
      <c r="U49" s="4">
        <f t="shared" si="6"/>
        <v>392.05150031921687</v>
      </c>
      <c r="V49" s="3">
        <f t="shared" ref="V49:W49" si="7">Z5/18.76</f>
        <v>196.32196162046907</v>
      </c>
      <c r="W49" s="3">
        <f t="shared" si="7"/>
        <v>421.64179104477608</v>
      </c>
      <c r="X49" s="3">
        <v>164.19</v>
      </c>
      <c r="Y49" s="3">
        <v>380.58</v>
      </c>
      <c r="Z49" s="3">
        <v>152.47999999999999</v>
      </c>
      <c r="AA49" s="3">
        <v>395.69</v>
      </c>
      <c r="AB49" s="3">
        <v>175.26</v>
      </c>
      <c r="AC49" s="3">
        <v>406.92</v>
      </c>
      <c r="AD49" s="3">
        <v>184.18</v>
      </c>
      <c r="AE49" s="3">
        <v>433.53</v>
      </c>
      <c r="AF49" s="3">
        <v>223.88</v>
      </c>
      <c r="AG49" s="3">
        <v>458.96</v>
      </c>
      <c r="AH49" s="3">
        <v>255.08</v>
      </c>
      <c r="AI49" s="3">
        <v>496.83</v>
      </c>
      <c r="AJ49" s="3">
        <v>199.89</v>
      </c>
      <c r="AK49" s="3">
        <v>470.05</v>
      </c>
      <c r="AL49" s="8">
        <v>207.62</v>
      </c>
      <c r="AM49" s="8">
        <v>505.39</v>
      </c>
      <c r="AN49" s="8">
        <v>655.16999999999996</v>
      </c>
      <c r="AO49" s="8">
        <v>1525.31</v>
      </c>
      <c r="AP49" s="8">
        <v>248.86</v>
      </c>
      <c r="AQ49" s="8">
        <v>589.34</v>
      </c>
    </row>
    <row r="50" spans="1:43" x14ac:dyDescent="0.35">
      <c r="A50" t="s">
        <v>8</v>
      </c>
      <c r="B50" s="2">
        <v>121.75208581644814</v>
      </c>
      <c r="C50" s="2">
        <v>276.28128724672229</v>
      </c>
      <c r="D50" s="2">
        <v>127.36526946107784</v>
      </c>
      <c r="E50" s="2">
        <v>275.20958083832335</v>
      </c>
      <c r="F50" s="2">
        <v>101.99657729606389</v>
      </c>
      <c r="G50" s="2">
        <v>181.85966913861949</v>
      </c>
      <c r="H50" s="2">
        <v>78.939937004453128</v>
      </c>
      <c r="I50" s="2">
        <v>193.98826979472139</v>
      </c>
      <c r="J50" s="2">
        <v>76.175735853155203</v>
      </c>
      <c r="K50" s="2">
        <v>646.79374389051804</v>
      </c>
      <c r="L50" s="2">
        <v>72.303681981101334</v>
      </c>
      <c r="M50" s="2">
        <v>659.8371599551773</v>
      </c>
      <c r="N50" s="2">
        <v>64.903658749769193</v>
      </c>
      <c r="O50" s="2">
        <v>133.91689913503279</v>
      </c>
      <c r="P50" s="4">
        <f t="shared" ref="P50:Q50" si="8">Q6/19.025</f>
        <v>68.856767411300922</v>
      </c>
      <c r="Q50" s="4">
        <f t="shared" si="8"/>
        <v>93.981603153745084</v>
      </c>
      <c r="R50" s="6">
        <f t="shared" ref="R50:S50" si="9">T6/18.72</f>
        <v>117.84188034188035</v>
      </c>
      <c r="S50" s="6">
        <f t="shared" si="9"/>
        <v>178.15170940170941</v>
      </c>
      <c r="T50" s="4">
        <f t="shared" ref="T50:U50" si="10">W6/18.796</f>
        <v>93.530538412428186</v>
      </c>
      <c r="U50" s="4">
        <f t="shared" si="10"/>
        <v>136.27899553096404</v>
      </c>
      <c r="V50" s="3">
        <f t="shared" ref="V50:W50" si="11">Z6/18.76</f>
        <v>141.04477611940297</v>
      </c>
      <c r="W50" s="3">
        <f t="shared" si="11"/>
        <v>341.73773987206818</v>
      </c>
      <c r="X50" s="3">
        <v>91.89</v>
      </c>
      <c r="Y50" s="3">
        <v>336.87</v>
      </c>
      <c r="Z50" s="3">
        <v>84.93</v>
      </c>
      <c r="AA50" s="3">
        <v>202.4</v>
      </c>
      <c r="AB50" s="3">
        <v>85.12</v>
      </c>
      <c r="AC50" s="3">
        <v>149.32</v>
      </c>
      <c r="AD50" s="3">
        <v>85.33</v>
      </c>
      <c r="AE50" s="3">
        <v>244.13</v>
      </c>
      <c r="AF50" s="3">
        <v>80.98</v>
      </c>
      <c r="AG50" s="3">
        <v>141.80000000000001</v>
      </c>
      <c r="AH50" s="3">
        <v>100.38</v>
      </c>
      <c r="AI50" s="3">
        <v>196.5</v>
      </c>
      <c r="AJ50" s="3">
        <v>78.739999999999995</v>
      </c>
      <c r="AK50" s="3">
        <v>168.42</v>
      </c>
      <c r="AL50" s="8">
        <v>83.87</v>
      </c>
      <c r="AM50" s="8">
        <v>164.85</v>
      </c>
      <c r="AN50" s="8">
        <v>258.06</v>
      </c>
      <c r="AO50" s="8"/>
      <c r="AP50" s="8">
        <v>92.63</v>
      </c>
      <c r="AQ50" s="8">
        <v>206.2</v>
      </c>
    </row>
    <row r="51" spans="1:43" x14ac:dyDescent="0.35">
      <c r="A51" t="s">
        <v>10</v>
      </c>
      <c r="B51" s="2">
        <v>153.87365911799762</v>
      </c>
      <c r="C51" s="2">
        <v>256.79380214541118</v>
      </c>
      <c r="D51" s="2">
        <v>129.04191616766468</v>
      </c>
      <c r="E51" s="2">
        <v>311.07784431137725</v>
      </c>
      <c r="F51" s="2">
        <v>155.79007415858527</v>
      </c>
      <c r="G51" s="2">
        <v>303.93610952652591</v>
      </c>
      <c r="H51" s="2">
        <v>158.25730422504614</v>
      </c>
      <c r="I51" s="2">
        <v>286.59824046920824</v>
      </c>
      <c r="J51" s="2">
        <v>142</v>
      </c>
      <c r="K51" s="2">
        <v>154.68370339338082</v>
      </c>
      <c r="L51" s="2">
        <v>154.22776148582599</v>
      </c>
      <c r="M51" s="2">
        <v>315.61094819159331</v>
      </c>
      <c r="N51" s="2">
        <v>90.46920639054116</v>
      </c>
      <c r="O51" s="2">
        <v>180.45051620509679</v>
      </c>
      <c r="P51" s="4">
        <f t="shared" ref="P51:Q51" si="12">Q7/19.025</f>
        <v>221.02496714848886</v>
      </c>
      <c r="Q51" s="4">
        <f t="shared" si="12"/>
        <v>172.35216819973721</v>
      </c>
      <c r="R51" s="6">
        <f t="shared" ref="R51:S51" si="13">T7/18.72</f>
        <v>154.86111111111111</v>
      </c>
      <c r="S51" s="6">
        <f t="shared" si="13"/>
        <v>143.91025641025641</v>
      </c>
      <c r="T51" s="4">
        <f t="shared" ref="T51:U51" si="14">W7/18.796</f>
        <v>188.97637795275591</v>
      </c>
      <c r="U51" s="4">
        <f t="shared" si="14"/>
        <v>158.89018940200043</v>
      </c>
      <c r="V51" s="3">
        <f t="shared" ref="V51:W51" si="15">Z7/18.76</f>
        <v>149.36034115138591</v>
      </c>
      <c r="W51" s="3">
        <f t="shared" si="15"/>
        <v>269.61620469083152</v>
      </c>
      <c r="X51" s="3">
        <v>125.93</v>
      </c>
      <c r="Y51" s="3">
        <v>252.93</v>
      </c>
      <c r="Z51" s="3">
        <v>128.51</v>
      </c>
      <c r="AA51" s="3">
        <v>249.37</v>
      </c>
      <c r="AB51" s="3">
        <v>129.54</v>
      </c>
      <c r="AC51" s="3">
        <v>257.33</v>
      </c>
      <c r="AD51" s="3">
        <v>138.15</v>
      </c>
      <c r="AE51" s="3">
        <v>244.02</v>
      </c>
      <c r="AF51" s="3">
        <v>146.78</v>
      </c>
      <c r="AG51" s="3">
        <v>318.02999999999997</v>
      </c>
      <c r="AH51" s="3">
        <v>147.05000000000001</v>
      </c>
      <c r="AI51" s="3">
        <v>398.85</v>
      </c>
      <c r="AJ51" s="3">
        <v>138.96</v>
      </c>
      <c r="AK51" s="3">
        <v>273.22000000000003</v>
      </c>
      <c r="AL51" s="8">
        <v>139.43</v>
      </c>
      <c r="AM51" s="8">
        <v>262.07</v>
      </c>
      <c r="AN51" s="8">
        <v>175.7</v>
      </c>
      <c r="AO51" s="8">
        <v>673.8</v>
      </c>
      <c r="AP51" s="8">
        <v>152.54</v>
      </c>
      <c r="AQ51" s="8">
        <v>222.22</v>
      </c>
    </row>
    <row r="52" spans="1:43" x14ac:dyDescent="0.35">
      <c r="A52" t="s">
        <v>11</v>
      </c>
      <c r="B52" s="2">
        <v>209.71394517282476</v>
      </c>
      <c r="C52" s="2">
        <v>393.98092967818832</v>
      </c>
      <c r="D52" s="2">
        <v>321.61676646706587</v>
      </c>
      <c r="E52" s="2">
        <v>335.14970059880238</v>
      </c>
      <c r="F52" s="2">
        <v>524.30119794637756</v>
      </c>
      <c r="G52" s="2">
        <v>410.89560752994862</v>
      </c>
      <c r="H52" s="2">
        <v>247.37156511350059</v>
      </c>
      <c r="I52" s="2">
        <v>537.42261322906484</v>
      </c>
      <c r="J52" s="2">
        <v>243.58329842200806</v>
      </c>
      <c r="K52" s="2">
        <v>867.76637341153469</v>
      </c>
      <c r="L52" s="2">
        <v>234.9322720290462</v>
      </c>
      <c r="M52" s="2">
        <v>843.19403714564999</v>
      </c>
      <c r="N52" s="2">
        <v>202.18035169983713</v>
      </c>
      <c r="O52" s="2">
        <v>231.86048410193317</v>
      </c>
      <c r="P52" s="4">
        <f t="shared" ref="P52:Q52" si="16">Q8/19.025</f>
        <v>229.32982917214193</v>
      </c>
      <c r="Q52" s="4">
        <f t="shared" si="16"/>
        <v>328.35742444152436</v>
      </c>
      <c r="R52" s="6">
        <f t="shared" ref="R52:S52" si="17">T8/18.72</f>
        <v>154.86111111111111</v>
      </c>
      <c r="S52" s="6">
        <f t="shared" si="17"/>
        <v>143.91025641025641</v>
      </c>
      <c r="T52" s="4">
        <f t="shared" ref="T52:U52" si="18">W8/18.796</f>
        <v>193.17939987231327</v>
      </c>
      <c r="U52" s="4">
        <f t="shared" si="18"/>
        <v>237.84315811874868</v>
      </c>
      <c r="V52" s="3">
        <f t="shared" ref="V52:W52" si="19">Z8/18.76</f>
        <v>198.08102345415776</v>
      </c>
      <c r="W52" s="3">
        <f t="shared" si="19"/>
        <v>548.3475479744136</v>
      </c>
      <c r="X52" s="3">
        <v>164.94</v>
      </c>
      <c r="Y52" s="3">
        <v>491.41</v>
      </c>
      <c r="Z52" s="3">
        <v>163.68</v>
      </c>
      <c r="AA52" s="3">
        <v>511.69</v>
      </c>
      <c r="AB52" s="3">
        <v>162.02000000000001</v>
      </c>
      <c r="AC52" s="3">
        <v>562.45000000000005</v>
      </c>
      <c r="AD52" s="3">
        <v>174.62</v>
      </c>
      <c r="AE52" s="3">
        <v>537.34</v>
      </c>
      <c r="AF52" s="3">
        <v>186.28</v>
      </c>
      <c r="AG52" s="3">
        <v>605.67999999999995</v>
      </c>
      <c r="AH52" s="3">
        <v>216.45</v>
      </c>
      <c r="AI52" s="3">
        <v>661.2</v>
      </c>
      <c r="AJ52" s="3">
        <v>188.63</v>
      </c>
      <c r="AK52" s="3">
        <v>596.89</v>
      </c>
      <c r="AL52" s="8">
        <v>205.28</v>
      </c>
      <c r="AM52" s="8">
        <v>659.01</v>
      </c>
      <c r="AN52" s="8"/>
      <c r="AO52" s="8">
        <v>3962.51</v>
      </c>
      <c r="AP52" s="8">
        <v>280.12</v>
      </c>
      <c r="AQ52" s="8">
        <v>795.2</v>
      </c>
    </row>
    <row r="53" spans="1:43" x14ac:dyDescent="0.35">
      <c r="A53" t="s">
        <v>12</v>
      </c>
      <c r="B53" s="2">
        <v>231.34684147794994</v>
      </c>
      <c r="C53" s="2">
        <v>720.61978545887962</v>
      </c>
      <c r="D53" s="2">
        <v>244.43113772455092</v>
      </c>
      <c r="E53" s="2">
        <v>649.1017964071857</v>
      </c>
      <c r="F53" s="2">
        <v>278.77923559612094</v>
      </c>
      <c r="G53" s="2">
        <v>615.40216771249288</v>
      </c>
      <c r="H53" s="2">
        <v>479.74444909928781</v>
      </c>
      <c r="I53" s="2">
        <v>1209.8655913978494</v>
      </c>
      <c r="J53" s="2">
        <v>190.9824046920821</v>
      </c>
      <c r="K53" s="2">
        <v>2230.2834799608991</v>
      </c>
      <c r="L53" s="2">
        <v>444.76050830889534</v>
      </c>
      <c r="M53" s="2">
        <v>1949.3320299771913</v>
      </c>
      <c r="N53" s="2">
        <v>323.40800678128778</v>
      </c>
      <c r="O53" s="2">
        <v>850.04453305799439</v>
      </c>
      <c r="P53" s="4">
        <f t="shared" ref="P53:Q53" si="20">Q9/19.025</f>
        <v>216.24178712220763</v>
      </c>
      <c r="Q53" s="4">
        <f t="shared" si="20"/>
        <v>441.1038107752957</v>
      </c>
      <c r="R53" s="6">
        <f t="shared" ref="R53:S53" si="21">T9/18.72</f>
        <v>86.752136752136764</v>
      </c>
      <c r="S53" s="6">
        <f t="shared" si="21"/>
        <v>201.81623931623932</v>
      </c>
      <c r="T53" s="4">
        <f t="shared" ref="T53:U53" si="22">W9/18.796</f>
        <v>152.63885933177272</v>
      </c>
      <c r="U53" s="4">
        <f t="shared" si="22"/>
        <v>323.73909342413282</v>
      </c>
      <c r="V53" s="3">
        <f t="shared" ref="V53:W53" si="23">Z9/18.76</f>
        <v>271.80170575692961</v>
      </c>
      <c r="W53" s="3">
        <f t="shared" si="23"/>
        <v>753.83795309168443</v>
      </c>
      <c r="X53" s="3">
        <v>217.08</v>
      </c>
      <c r="Y53" s="3">
        <v>655.39</v>
      </c>
      <c r="Z53" s="3">
        <v>216.88</v>
      </c>
      <c r="AA53" s="3">
        <v>674.88</v>
      </c>
      <c r="AB53" s="3">
        <v>253.41</v>
      </c>
      <c r="AC53" s="3">
        <v>876.13</v>
      </c>
      <c r="AD53" s="3">
        <v>258.91000000000003</v>
      </c>
      <c r="AE53" s="3">
        <v>811.25</v>
      </c>
      <c r="AF53" s="3">
        <v>283.22000000000003</v>
      </c>
      <c r="AG53" s="3">
        <v>856.12</v>
      </c>
      <c r="AH53" s="3">
        <v>286.17</v>
      </c>
      <c r="AI53" s="3">
        <v>1009.89</v>
      </c>
      <c r="AJ53" s="3">
        <v>257.10000000000002</v>
      </c>
      <c r="AK53" s="3">
        <v>899.02</v>
      </c>
      <c r="AL53" s="8">
        <v>260.23</v>
      </c>
      <c r="AM53" s="8">
        <v>901.11</v>
      </c>
      <c r="AN53" s="8">
        <v>410.46</v>
      </c>
      <c r="AO53" s="8">
        <v>1979.09</v>
      </c>
      <c r="AP53" s="8">
        <v>306.37</v>
      </c>
      <c r="AQ53" s="8">
        <v>1049.53</v>
      </c>
    </row>
    <row r="54" spans="1:43" x14ac:dyDescent="0.35">
      <c r="A54" t="s">
        <v>13</v>
      </c>
      <c r="B54" s="2">
        <v>284.62455303933251</v>
      </c>
      <c r="C54" s="2">
        <v>691.77592371871276</v>
      </c>
      <c r="D54" s="2">
        <v>248.1437125748503</v>
      </c>
      <c r="E54" s="2">
        <v>995.74850299401203</v>
      </c>
      <c r="F54" s="2">
        <v>264.46092413006272</v>
      </c>
      <c r="G54" s="2">
        <v>1206.7883628066172</v>
      </c>
      <c r="H54" s="2">
        <v>283.50217719719183</v>
      </c>
      <c r="I54" s="2">
        <v>1655.0313380484158</v>
      </c>
      <c r="J54" s="2">
        <v>398.04496578690123</v>
      </c>
      <c r="K54" s="2">
        <v>1373.7047898338221</v>
      </c>
      <c r="L54" s="2">
        <v>416.2756598240469</v>
      </c>
      <c r="M54" s="2">
        <v>1621.4748289345064</v>
      </c>
      <c r="N54" s="2">
        <v>281.61241515505043</v>
      </c>
      <c r="O54" s="2">
        <v>969.40193349684307</v>
      </c>
      <c r="P54" s="4">
        <f t="shared" ref="P54:Q54" si="24">Q10/19.025</f>
        <v>233.90275952693827</v>
      </c>
      <c r="Q54" s="4">
        <f t="shared" si="24"/>
        <v>696.76741130091989</v>
      </c>
      <c r="R54" s="6">
        <f t="shared" ref="R54:S54" si="25">T10/18.72</f>
        <v>280.5555555555556</v>
      </c>
      <c r="S54" s="6">
        <f t="shared" si="25"/>
        <v>614.79700854700855</v>
      </c>
      <c r="T54" s="4">
        <f t="shared" ref="T54:U54" si="26">W10/18.796</f>
        <v>258.08682698446478</v>
      </c>
      <c r="U54" s="4">
        <f t="shared" si="26"/>
        <v>658.78378378378386</v>
      </c>
      <c r="V54" s="3">
        <f t="shared" ref="V54:W54" si="27">Z10/18.76</f>
        <v>221.0554371002132</v>
      </c>
      <c r="W54" s="3">
        <f t="shared" si="27"/>
        <v>859.27505330490396</v>
      </c>
      <c r="X54" s="3">
        <v>197.65</v>
      </c>
      <c r="Y54" s="3">
        <v>734.53</v>
      </c>
      <c r="Z54" s="3">
        <v>208.25</v>
      </c>
      <c r="AA54" s="3">
        <v>880.67</v>
      </c>
      <c r="AB54" s="3">
        <v>235.1</v>
      </c>
      <c r="AC54" s="3">
        <v>935.8</v>
      </c>
      <c r="AD54" s="3">
        <v>246.03</v>
      </c>
      <c r="AE54" s="3">
        <v>994.29</v>
      </c>
      <c r="AF54" s="3">
        <v>266.45</v>
      </c>
      <c r="AG54" s="3">
        <v>928.2</v>
      </c>
      <c r="AH54" s="3">
        <v>294.32</v>
      </c>
      <c r="AI54" s="3">
        <v>1186.78</v>
      </c>
      <c r="AJ54" s="3">
        <v>239.29</v>
      </c>
      <c r="AK54" s="3">
        <v>1088.8</v>
      </c>
      <c r="AL54" s="8">
        <v>250.22</v>
      </c>
      <c r="AM54" s="8">
        <v>1053.45</v>
      </c>
      <c r="AN54" s="8">
        <v>451.06</v>
      </c>
      <c r="AO54" s="8">
        <v>1419.02</v>
      </c>
      <c r="AP54" s="8">
        <v>306.92</v>
      </c>
      <c r="AQ54" s="8">
        <v>1332.44</v>
      </c>
    </row>
    <row r="55" spans="1:43" x14ac:dyDescent="0.35">
      <c r="A55" t="s">
        <v>14</v>
      </c>
      <c r="B55" s="2">
        <v>451.84743742550654</v>
      </c>
      <c r="C55" s="2">
        <v>679.67818831942782</v>
      </c>
      <c r="D55" s="2">
        <v>347.8443113772455</v>
      </c>
      <c r="E55" s="2">
        <v>828.92215568862275</v>
      </c>
      <c r="F55" s="2">
        <v>415.11694238448371</v>
      </c>
      <c r="G55" s="2">
        <v>1141.3006274957215</v>
      </c>
      <c r="H55" s="2">
        <v>685.04398826979468</v>
      </c>
      <c r="I55" s="2">
        <v>1321.1652818507657</v>
      </c>
      <c r="J55" s="2">
        <v>408.07673509286411</v>
      </c>
      <c r="K55" s="2">
        <v>2163.7047898338219</v>
      </c>
      <c r="L55" s="2">
        <v>323.14271749755619</v>
      </c>
      <c r="M55" s="2">
        <v>2059.8501140436624</v>
      </c>
      <c r="N55" s="2">
        <v>487.20246936464747</v>
      </c>
      <c r="O55" s="2">
        <v>1016.2699696109844</v>
      </c>
      <c r="P55" s="4">
        <f t="shared" ref="P55:Q55" si="28">Q11/19.025</f>
        <v>324.94086727989492</v>
      </c>
      <c r="Q55" s="4">
        <f t="shared" si="28"/>
        <v>979.44809461235229</v>
      </c>
      <c r="R55" s="6">
        <f t="shared" ref="R55:S55" si="29">T11/18.72</f>
        <v>428.20512820512823</v>
      </c>
      <c r="S55" s="6">
        <f t="shared" si="29"/>
        <v>734.40170940170947</v>
      </c>
      <c r="T55" s="4">
        <f t="shared" ref="T55:U55" si="30">W11/18.796</f>
        <v>377.6867418599702</v>
      </c>
      <c r="U55" s="4">
        <f t="shared" si="30"/>
        <v>861.40668227282401</v>
      </c>
      <c r="V55" s="3">
        <f t="shared" ref="V55:W55" si="31">Z11/18.76</f>
        <v>325.69296375266521</v>
      </c>
      <c r="W55" s="3">
        <f t="shared" si="31"/>
        <v>757.46268656716416</v>
      </c>
      <c r="X55" s="3">
        <v>252.88</v>
      </c>
      <c r="Y55" s="3">
        <v>668.2</v>
      </c>
      <c r="Z55" s="3">
        <v>262.48</v>
      </c>
      <c r="AA55" s="3">
        <v>674.33</v>
      </c>
      <c r="AB55" s="3">
        <v>362.18</v>
      </c>
      <c r="AC55" s="3">
        <v>938.15</v>
      </c>
      <c r="AD55" s="3">
        <v>349.73</v>
      </c>
      <c r="AE55" s="3">
        <v>834.46</v>
      </c>
      <c r="AF55" s="3">
        <v>375.74</v>
      </c>
      <c r="AG55" s="3">
        <v>827.92</v>
      </c>
      <c r="AH55" s="3">
        <v>359.23</v>
      </c>
      <c r="AI55" s="3">
        <v>875.46</v>
      </c>
      <c r="AJ55" s="3">
        <v>360.44</v>
      </c>
      <c r="AK55" s="3">
        <v>785.9</v>
      </c>
      <c r="AL55" s="8">
        <v>323.92</v>
      </c>
      <c r="AM55" s="8">
        <v>922.02</v>
      </c>
      <c r="AN55" s="8">
        <v>557.16999999999996</v>
      </c>
      <c r="AO55" s="8">
        <v>1285.04</v>
      </c>
      <c r="AP55" s="8">
        <v>451.2</v>
      </c>
      <c r="AQ55" s="8">
        <v>1023.34</v>
      </c>
    </row>
    <row r="56" spans="1:43" x14ac:dyDescent="0.35">
      <c r="A56" t="s">
        <v>15</v>
      </c>
      <c r="B56" s="2">
        <v>135.04171632896305</v>
      </c>
      <c r="C56" s="2">
        <v>488.4982121573301</v>
      </c>
      <c r="D56" s="2">
        <v>137.24550898203594</v>
      </c>
      <c r="E56" s="2">
        <v>411.37724550898207</v>
      </c>
      <c r="F56" s="2">
        <v>159.09868796349116</v>
      </c>
      <c r="G56" s="2">
        <v>486.13804905875639</v>
      </c>
      <c r="H56" s="2">
        <v>173.59199939845101</v>
      </c>
      <c r="I56" s="2">
        <v>793.06537864412621</v>
      </c>
      <c r="J56" s="2">
        <v>172.35</v>
      </c>
      <c r="K56" s="2">
        <v>660.2444544</v>
      </c>
      <c r="L56" s="2">
        <v>170.89791928501606</v>
      </c>
      <c r="M56" s="2">
        <v>699.81287529674626</v>
      </c>
      <c r="N56" s="2">
        <v>86.607510297906487</v>
      </c>
      <c r="O56" s="2">
        <v>277.97089512923515</v>
      </c>
      <c r="P56" s="4">
        <f t="shared" ref="P56:Q56" si="32">Q12/19.025</f>
        <v>245.36136662286467</v>
      </c>
      <c r="Q56" s="4">
        <f t="shared" si="32"/>
        <v>392.16819973718793</v>
      </c>
      <c r="R56" s="6">
        <f t="shared" ref="R56:S56" si="33">T12/18.72</f>
        <v>107.42521367521368</v>
      </c>
      <c r="S56" s="6">
        <f t="shared" si="33"/>
        <v>376.97649572649573</v>
      </c>
      <c r="T56" s="4">
        <f t="shared" ref="T56:U56" si="34">W12/18.796</f>
        <v>177.67078101723772</v>
      </c>
      <c r="U56" s="4">
        <f t="shared" si="34"/>
        <v>386.19919131730154</v>
      </c>
      <c r="V56" s="3">
        <f t="shared" ref="V56:W56" si="35">Z12/18.76</f>
        <v>119.29637526652451</v>
      </c>
      <c r="W56" s="3">
        <f t="shared" si="35"/>
        <v>493.07036247334753</v>
      </c>
      <c r="X56" s="3">
        <v>118.41</v>
      </c>
      <c r="Y56" s="3">
        <v>456.88</v>
      </c>
      <c r="Z56" s="3">
        <v>117.15</v>
      </c>
      <c r="AA56" s="3">
        <v>443.97</v>
      </c>
      <c r="AB56" s="3">
        <v>122.67</v>
      </c>
      <c r="AC56" s="3">
        <v>491.06</v>
      </c>
      <c r="AD56" s="3">
        <v>113.7</v>
      </c>
      <c r="AE56" s="3">
        <v>509.4</v>
      </c>
      <c r="AF56" s="3">
        <v>103.66</v>
      </c>
      <c r="AG56" s="3">
        <v>574.1</v>
      </c>
      <c r="AH56" s="3">
        <v>170.66</v>
      </c>
      <c r="AI56" s="3">
        <v>764.21</v>
      </c>
      <c r="AJ56" s="3">
        <v>103.01</v>
      </c>
      <c r="AK56" s="3">
        <v>582.57000000000005</v>
      </c>
      <c r="AL56" s="8">
        <v>113.18</v>
      </c>
      <c r="AM56" s="8">
        <v>558.17999999999995</v>
      </c>
      <c r="AN56" s="8">
        <v>335.09</v>
      </c>
      <c r="AO56" s="8">
        <v>1495.27</v>
      </c>
      <c r="AP56" s="8">
        <v>147.29</v>
      </c>
      <c r="AQ56" s="8">
        <v>754.55</v>
      </c>
    </row>
    <row r="57" spans="1:43" x14ac:dyDescent="0.35">
      <c r="A57" t="s">
        <v>16</v>
      </c>
      <c r="B57" s="2">
        <v>185.22050059594756</v>
      </c>
      <c r="C57" s="2">
        <v>330.75089392133492</v>
      </c>
      <c r="D57" s="2">
        <v>136.2874251497006</v>
      </c>
      <c r="E57" s="2">
        <v>341.43712574850304</v>
      </c>
      <c r="F57" s="2">
        <v>132.40159726183686</v>
      </c>
      <c r="G57" s="2">
        <v>233.2002281802624</v>
      </c>
      <c r="H57" s="2">
        <v>147.94721407624633</v>
      </c>
      <c r="I57" s="2">
        <v>273.14271749755619</v>
      </c>
      <c r="J57" s="2">
        <v>144.79472140762462</v>
      </c>
      <c r="K57" s="2">
        <v>263</v>
      </c>
      <c r="L57" s="2">
        <v>139.01922450309547</v>
      </c>
      <c r="M57" s="2">
        <v>253.17693059628542</v>
      </c>
      <c r="N57" s="2">
        <v>89.44852401617004</v>
      </c>
      <c r="O57" s="2">
        <v>177.68034299882993</v>
      </c>
      <c r="P57" s="4">
        <f t="shared" ref="P57:Q57" si="36">Q13/19.025</f>
        <v>112.69382391590014</v>
      </c>
      <c r="Q57" s="4">
        <f t="shared" si="36"/>
        <v>200.78843626806835</v>
      </c>
      <c r="R57" s="6">
        <f t="shared" ref="R57:S57" si="37">T13/18.72</f>
        <v>86.752136752136764</v>
      </c>
      <c r="S57" s="6">
        <f t="shared" si="37"/>
        <v>201.81623931623932</v>
      </c>
      <c r="T57" s="4">
        <f t="shared" ref="T57:U57" si="38">W13/18.796</f>
        <v>100.23409236007662</v>
      </c>
      <c r="U57" s="4">
        <f t="shared" si="38"/>
        <v>202.11747180251118</v>
      </c>
      <c r="V57" s="3">
        <f t="shared" ref="V57:W57" si="39">Z13/18.76</f>
        <v>170.73560767590618</v>
      </c>
      <c r="W57" s="3">
        <f t="shared" si="39"/>
        <v>263.59275053304901</v>
      </c>
      <c r="X57" s="3">
        <v>142.26</v>
      </c>
      <c r="Y57" s="3">
        <v>170.81</v>
      </c>
      <c r="Z57" s="3">
        <v>125.34</v>
      </c>
      <c r="AA57" s="3">
        <v>160.24</v>
      </c>
      <c r="AB57" s="3">
        <v>127.74</v>
      </c>
      <c r="AC57" s="3">
        <v>160.27000000000001</v>
      </c>
      <c r="AD57" s="3">
        <v>134.02000000000001</v>
      </c>
      <c r="AE57" s="3">
        <v>169.35</v>
      </c>
      <c r="AF57" s="3">
        <v>139.44999999999999</v>
      </c>
      <c r="AG57" s="3">
        <v>170.49</v>
      </c>
      <c r="AH57" s="3">
        <v>240.77</v>
      </c>
      <c r="AI57" s="3">
        <v>261.42</v>
      </c>
      <c r="AJ57" s="3">
        <v>146.83000000000001</v>
      </c>
      <c r="AK57" s="3">
        <v>214.54</v>
      </c>
      <c r="AL57" s="8">
        <v>154.51</v>
      </c>
      <c r="AM57" s="8">
        <v>231.37</v>
      </c>
      <c r="AN57" s="8">
        <v>318.19</v>
      </c>
      <c r="AO57" s="8"/>
      <c r="AP57" s="8">
        <v>237.07</v>
      </c>
      <c r="AQ57" s="8">
        <v>263.60000000000002</v>
      </c>
    </row>
    <row r="58" spans="1:43" x14ac:dyDescent="0.35">
      <c r="A58" t="s">
        <v>17</v>
      </c>
      <c r="B58" s="2">
        <v>197.91418355184743</v>
      </c>
      <c r="C58" s="2">
        <v>342.84862932061975</v>
      </c>
      <c r="D58" s="2">
        <v>173.05389221556888</v>
      </c>
      <c r="E58" s="2">
        <v>323.4730538922156</v>
      </c>
      <c r="F58" s="2">
        <v>290.13120365088417</v>
      </c>
      <c r="G58" s="2">
        <v>395.83571021106673</v>
      </c>
      <c r="H58" s="2">
        <v>285.15260128163357</v>
      </c>
      <c r="I58" s="2">
        <v>379</v>
      </c>
      <c r="J58" s="2">
        <v>291.26099706744867</v>
      </c>
      <c r="K58" s="2">
        <v>379</v>
      </c>
      <c r="L58" s="2">
        <v>285.15570451054322</v>
      </c>
      <c r="M58" s="2">
        <v>392.96187683284455</v>
      </c>
      <c r="N58" s="2">
        <v>149.62487814600152</v>
      </c>
      <c r="O58" s="2">
        <v>257.73780013151213</v>
      </c>
      <c r="P58" s="4">
        <f t="shared" ref="P58:Q58" si="40">Q14/19.025</f>
        <v>114.53350854139292</v>
      </c>
      <c r="Q58" s="4">
        <f t="shared" si="40"/>
        <v>206.09724047306179</v>
      </c>
      <c r="R58" s="6">
        <f t="shared" ref="R58:S58" si="41">T14/18.72</f>
        <v>99.519230769230774</v>
      </c>
      <c r="S58" s="6">
        <f t="shared" si="41"/>
        <v>178.47222222222223</v>
      </c>
      <c r="T58" s="4">
        <f t="shared" ref="T58:U58" si="42">W14/18.796</f>
        <v>107.52287720791658</v>
      </c>
      <c r="U58" s="4">
        <f t="shared" si="42"/>
        <v>193.17939987231327</v>
      </c>
      <c r="V58" s="3">
        <f t="shared" ref="V58:W58" si="43">Z14/18.76</f>
        <v>277.93176972281447</v>
      </c>
      <c r="W58" s="3">
        <f t="shared" si="43"/>
        <v>330.06396588486137</v>
      </c>
      <c r="X58" s="3">
        <v>303.26</v>
      </c>
      <c r="Y58" s="3">
        <v>325.35000000000002</v>
      </c>
      <c r="Z58" s="3">
        <v>279.89999999999998</v>
      </c>
      <c r="AA58" s="3">
        <v>330.91</v>
      </c>
      <c r="AB58" s="3">
        <v>217.11</v>
      </c>
      <c r="AC58" s="3">
        <v>382.56</v>
      </c>
      <c r="AD58" s="3">
        <v>184.4</v>
      </c>
      <c r="AE58" s="3">
        <v>383.1</v>
      </c>
      <c r="AF58" s="3">
        <v>255.96</v>
      </c>
      <c r="AG58" s="3">
        <v>455.85</v>
      </c>
      <c r="AH58" s="3">
        <v>237.65</v>
      </c>
      <c r="AI58" s="3">
        <v>451.15</v>
      </c>
      <c r="AJ58" s="3">
        <v>209.56</v>
      </c>
      <c r="AK58" s="3">
        <v>400.77</v>
      </c>
      <c r="AL58" s="8">
        <v>205.39</v>
      </c>
      <c r="AM58" s="8">
        <v>404.34</v>
      </c>
      <c r="AN58" s="8">
        <v>393.33</v>
      </c>
      <c r="AO58" s="8">
        <v>1011.85</v>
      </c>
      <c r="AP58" s="8">
        <v>308.26</v>
      </c>
      <c r="AQ58" s="8"/>
    </row>
    <row r="59" spans="1:43" x14ac:dyDescent="0.35">
      <c r="A59" t="s">
        <v>18</v>
      </c>
      <c r="B59" s="2">
        <v>97.735399284862922</v>
      </c>
      <c r="C59" s="2">
        <v>610.90584028605474</v>
      </c>
      <c r="D59" s="2">
        <v>110.41916167664671</v>
      </c>
      <c r="E59" s="2">
        <v>896.58682634730542</v>
      </c>
      <c r="F59" s="2">
        <v>143.92470051340558</v>
      </c>
      <c r="G59" s="2" t="s">
        <v>9</v>
      </c>
      <c r="H59" s="2">
        <v>178.52572647294053</v>
      </c>
      <c r="I59" s="2">
        <v>218.069403714565</v>
      </c>
      <c r="J59" s="2">
        <v>187.2043010752688</v>
      </c>
      <c r="K59" s="2">
        <v>216.96480938416423</v>
      </c>
      <c r="L59" s="2">
        <v>187.44976648202453</v>
      </c>
      <c r="M59" s="2">
        <v>434.21309872922774</v>
      </c>
      <c r="N59" s="2">
        <v>89.043230396867656</v>
      </c>
      <c r="O59" s="2">
        <v>0</v>
      </c>
      <c r="P59" s="4">
        <f t="shared" ref="P59:Q59" si="44">Q15/19.025</f>
        <v>164.99342969776612</v>
      </c>
      <c r="Q59" s="4">
        <f t="shared" si="44"/>
        <v>239.52693823915902</v>
      </c>
      <c r="R59" s="6">
        <f t="shared" ref="R59:S59" si="45">T15/18.72</f>
        <v>125.05341880341881</v>
      </c>
      <c r="S59" s="6">
        <f t="shared" si="45"/>
        <v>205.982905982906</v>
      </c>
      <c r="T59" s="4">
        <f t="shared" ref="T59:U59" si="46">W15/18.796</f>
        <v>145.77569695679932</v>
      </c>
      <c r="U59" s="4">
        <f t="shared" si="46"/>
        <v>223.79761651415197</v>
      </c>
      <c r="V59" s="3">
        <f t="shared" ref="V59:W59" si="47">Z15/18.76</f>
        <v>243.17697228144988</v>
      </c>
      <c r="W59" s="3">
        <f t="shared" si="47"/>
        <v>532.14285714285711</v>
      </c>
      <c r="X59" s="3">
        <v>185.86</v>
      </c>
      <c r="Y59" s="3">
        <v>351.12</v>
      </c>
      <c r="Z59" s="3">
        <v>188.42</v>
      </c>
      <c r="AA59" s="3">
        <v>561.88</v>
      </c>
      <c r="AB59" s="3">
        <v>193.84</v>
      </c>
      <c r="AC59" s="3">
        <v>460.65</v>
      </c>
      <c r="AD59" s="3">
        <v>186.03</v>
      </c>
      <c r="AE59" s="3">
        <v>432.93</v>
      </c>
      <c r="AF59" s="3">
        <v>175.85</v>
      </c>
      <c r="AG59" s="3">
        <v>307.92</v>
      </c>
      <c r="AH59" s="3">
        <v>198.47</v>
      </c>
      <c r="AI59" s="3">
        <v>408.52</v>
      </c>
      <c r="AJ59" s="3">
        <v>170.44</v>
      </c>
      <c r="AK59" s="3">
        <v>287.20999999999998</v>
      </c>
      <c r="AL59" s="8">
        <v>167.02</v>
      </c>
      <c r="AM59" s="8">
        <v>302.45</v>
      </c>
      <c r="AN59" s="8">
        <v>171.97</v>
      </c>
      <c r="AO59" s="8"/>
      <c r="AP59" s="8">
        <v>167.17</v>
      </c>
      <c r="AQ59" s="8">
        <v>346.85</v>
      </c>
    </row>
    <row r="60" spans="1:43" x14ac:dyDescent="0.35">
      <c r="A60" t="s">
        <v>19</v>
      </c>
      <c r="B60" s="2">
        <v>215.01787842669845</v>
      </c>
      <c r="C60" s="2">
        <v>386.47199046483905</v>
      </c>
      <c r="D60" s="2">
        <v>230.53892215568862</v>
      </c>
      <c r="E60" s="2">
        <v>429.94011976047904</v>
      </c>
      <c r="F60" s="2">
        <v>212.15059897318881</v>
      </c>
      <c r="G60" s="2">
        <v>420.76440387906445</v>
      </c>
      <c r="H60" s="2">
        <v>249.64361355490385</v>
      </c>
      <c r="I60" s="2">
        <v>486.77419354838707</v>
      </c>
      <c r="J60" s="2">
        <v>203.485546</v>
      </c>
      <c r="K60" s="2">
        <v>567.45875100000001</v>
      </c>
      <c r="L60" s="2">
        <v>216.27565982404693</v>
      </c>
      <c r="M60" s="2">
        <v>647.68450635386114</v>
      </c>
      <c r="N60" s="2">
        <v>163.01794734786665</v>
      </c>
      <c r="O60" s="2">
        <v>306.29822555030393</v>
      </c>
      <c r="P60" s="4">
        <f t="shared" ref="P60:Q60" si="48">Q16/19.025</f>
        <v>107.01708278580816</v>
      </c>
      <c r="Q60" s="4">
        <f t="shared" si="48"/>
        <v>251.98423127463866</v>
      </c>
      <c r="R60" s="6">
        <f t="shared" ref="R60:S60" si="49">T16/18.72</f>
        <v>280.5555555555556</v>
      </c>
      <c r="S60" s="6">
        <f t="shared" si="49"/>
        <v>614.79700854700855</v>
      </c>
      <c r="T60" s="4">
        <f t="shared" ref="T60:U60" si="50">W16/18.796</f>
        <v>193.87103639072143</v>
      </c>
      <c r="U60" s="4">
        <f t="shared" si="50"/>
        <v>433.68269844647801</v>
      </c>
      <c r="V60" s="3">
        <f t="shared" ref="V60:W60" si="51">Z16/18.76</f>
        <v>216.89765458422173</v>
      </c>
      <c r="W60" s="3">
        <f t="shared" si="51"/>
        <v>409.96801705756928</v>
      </c>
      <c r="X60" s="3">
        <v>174.01</v>
      </c>
      <c r="Y60" s="3">
        <v>359.77</v>
      </c>
      <c r="Z60" s="3">
        <v>172.09</v>
      </c>
      <c r="AA60" s="3">
        <v>346.91</v>
      </c>
      <c r="AB60" s="3">
        <v>167.79</v>
      </c>
      <c r="AC60" s="3">
        <v>412.64</v>
      </c>
      <c r="AD60" s="3">
        <v>178.15</v>
      </c>
      <c r="AE60" s="3">
        <v>354.02</v>
      </c>
      <c r="AF60" s="3">
        <v>213.5</v>
      </c>
      <c r="AG60" s="3">
        <v>455.3</v>
      </c>
      <c r="AH60" s="3">
        <v>237.21</v>
      </c>
      <c r="AI60" s="3">
        <v>549.84</v>
      </c>
      <c r="AJ60" s="3">
        <v>179.56</v>
      </c>
      <c r="AK60" s="3">
        <v>341.15</v>
      </c>
      <c r="AL60" s="8">
        <v>184.04</v>
      </c>
      <c r="AM60" s="8">
        <v>394.1</v>
      </c>
      <c r="AN60" s="8">
        <v>460.34</v>
      </c>
      <c r="AO60" s="8">
        <v>853.23</v>
      </c>
      <c r="AP60" s="8">
        <v>197.54</v>
      </c>
      <c r="AQ60" s="8">
        <v>386.49</v>
      </c>
    </row>
    <row r="61" spans="1:43" x14ac:dyDescent="0.35">
      <c r="A61" t="s">
        <v>20</v>
      </c>
      <c r="B61" s="2">
        <v>295.82836710369486</v>
      </c>
      <c r="C61" s="2" t="s">
        <v>9</v>
      </c>
      <c r="D61" s="2">
        <v>252.09580838323353</v>
      </c>
      <c r="E61" s="2" t="s">
        <v>9</v>
      </c>
      <c r="F61" s="2">
        <v>237.02224757558469</v>
      </c>
      <c r="G61" s="2" t="s">
        <v>9</v>
      </c>
      <c r="H61" s="2">
        <v>332.1236559139785</v>
      </c>
      <c r="I61" s="2">
        <v>0</v>
      </c>
      <c r="J61" s="2">
        <v>314.00782013685239</v>
      </c>
      <c r="K61" s="2">
        <v>0</v>
      </c>
      <c r="L61" s="2">
        <v>299.45421961550988</v>
      </c>
      <c r="M61" s="2">
        <v>0</v>
      </c>
      <c r="N61" s="2">
        <v>245.01523712864287</v>
      </c>
      <c r="O61" s="2">
        <v>0</v>
      </c>
      <c r="P61" s="4">
        <f t="shared" ref="P61:Q61" si="52">Q17/19.025</f>
        <v>198.21287779237846</v>
      </c>
      <c r="Q61" s="4">
        <f t="shared" si="52"/>
        <v>217.39816031537453</v>
      </c>
      <c r="R61" s="6">
        <f t="shared" ref="R61:S61" si="53">T17/18.72</f>
        <v>159.82905982905984</v>
      </c>
      <c r="S61" s="6">
        <f t="shared" si="53"/>
        <v>146.741452991453</v>
      </c>
      <c r="T61" s="4">
        <f t="shared" ref="T61:U61" si="54">W17/18.796</f>
        <v>179.90529899978719</v>
      </c>
      <c r="U61" s="4">
        <f t="shared" si="54"/>
        <v>183.09746754628645</v>
      </c>
      <c r="V61" s="3">
        <f t="shared" ref="V61:W61" si="55">Z17/18.76</f>
        <v>270.62899786780383</v>
      </c>
      <c r="W61" s="3">
        <f t="shared" si="55"/>
        <v>0</v>
      </c>
      <c r="X61" s="3">
        <v>186.13</v>
      </c>
      <c r="Y61" s="3"/>
      <c r="Z61" s="3">
        <v>193.83</v>
      </c>
      <c r="AA61" s="3"/>
      <c r="AB61" s="3">
        <v>215.8</v>
      </c>
      <c r="AC61" s="3"/>
      <c r="AD61" s="3">
        <v>219.46</v>
      </c>
      <c r="AE61" s="3"/>
      <c r="AF61" s="3">
        <v>276.45</v>
      </c>
      <c r="AG61" s="3"/>
      <c r="AH61" s="3">
        <v>290.44</v>
      </c>
      <c r="AI61" s="3"/>
      <c r="AJ61" s="3">
        <v>264.26</v>
      </c>
      <c r="AK61" s="3"/>
      <c r="AL61" s="8">
        <v>252</v>
      </c>
      <c r="AM61" s="8"/>
      <c r="AN61" s="8">
        <v>443.99</v>
      </c>
      <c r="AO61" s="8"/>
      <c r="AP61" s="8">
        <v>281.57</v>
      </c>
      <c r="AQ61" s="8"/>
    </row>
    <row r="62" spans="1:43" x14ac:dyDescent="0.35">
      <c r="A62" t="s">
        <v>21</v>
      </c>
      <c r="B62" s="2">
        <v>188.02145411203813</v>
      </c>
      <c r="C62" s="2">
        <v>484.14779499404051</v>
      </c>
      <c r="D62" s="2">
        <v>215.92814371257487</v>
      </c>
      <c r="E62" s="2">
        <v>492.75449101796409</v>
      </c>
      <c r="F62" s="2">
        <v>241.9851682829435</v>
      </c>
      <c r="G62" s="2">
        <v>532.002281802624</v>
      </c>
      <c r="H62" s="2">
        <v>363.47181492342781</v>
      </c>
      <c r="I62" s="2">
        <v>623.4441186054089</v>
      </c>
      <c r="J62" s="2">
        <v>356.02309668326171</v>
      </c>
      <c r="K62" s="2">
        <v>646.79374389051804</v>
      </c>
      <c r="L62" s="2">
        <v>317.20119784635915</v>
      </c>
      <c r="M62" s="2">
        <v>659.8371599551773</v>
      </c>
      <c r="N62" s="2">
        <v>191.52407466316734</v>
      </c>
      <c r="O62" s="2">
        <v>450.09248308555971</v>
      </c>
      <c r="P62" s="4">
        <f t="shared" ref="P62:Q62" si="56">Q18/19.025</f>
        <v>273.16688567674117</v>
      </c>
      <c r="Q62" s="4">
        <f t="shared" si="56"/>
        <v>463.12746386333777</v>
      </c>
      <c r="R62" s="6">
        <f t="shared" ref="R62:S62" si="57">T18/18.72</f>
        <v>353.20512820512823</v>
      </c>
      <c r="S62" s="6">
        <f t="shared" si="57"/>
        <v>466.45299145299145</v>
      </c>
      <c r="T62" s="4">
        <f t="shared" ref="T62:U62" si="58">W18/18.796</f>
        <v>314.13598638008085</v>
      </c>
      <c r="U62" s="4">
        <f t="shared" si="58"/>
        <v>466.66844009363695</v>
      </c>
      <c r="V62" s="3">
        <f t="shared" ref="V62:W62" si="59">Z18/18.76</f>
        <v>234.70149253731341</v>
      </c>
      <c r="W62" s="3">
        <f t="shared" si="59"/>
        <v>482.40938166311298</v>
      </c>
      <c r="X62" s="3">
        <v>182.39</v>
      </c>
      <c r="Y62" s="3">
        <v>415.05</v>
      </c>
      <c r="Z62" s="3">
        <v>172.53</v>
      </c>
      <c r="AA62" s="3">
        <v>397.11</v>
      </c>
      <c r="AB62" s="3">
        <v>484.74</v>
      </c>
      <c r="AC62" s="3">
        <v>446.27</v>
      </c>
      <c r="AD62" s="3">
        <v>185.11</v>
      </c>
      <c r="AE62" s="3">
        <v>466.96</v>
      </c>
      <c r="AF62" s="3">
        <v>329.45</v>
      </c>
      <c r="AG62" s="3">
        <v>526.01</v>
      </c>
      <c r="AH62" s="3">
        <v>236.39</v>
      </c>
      <c r="AI62" s="3">
        <v>595.08000000000004</v>
      </c>
      <c r="AJ62" s="3">
        <v>355.74</v>
      </c>
      <c r="AK62" s="3">
        <v>469.89</v>
      </c>
      <c r="AL62" s="8">
        <v>224.58</v>
      </c>
      <c r="AM62" s="8">
        <v>43834.04</v>
      </c>
      <c r="AN62" s="8">
        <v>1023.08</v>
      </c>
      <c r="AO62" s="8">
        <v>98125.31</v>
      </c>
      <c r="AP62" s="8">
        <v>264.10000000000002</v>
      </c>
      <c r="AQ62" s="8">
        <v>574.76</v>
      </c>
    </row>
    <row r="63" spans="1:43" x14ac:dyDescent="0.35">
      <c r="A63" t="s">
        <v>24</v>
      </c>
      <c r="V63" s="3">
        <f t="shared" ref="V63:W63" si="60">Z19/18.76</f>
        <v>92.697228144989325</v>
      </c>
      <c r="W63" s="3">
        <f t="shared" si="60"/>
        <v>0</v>
      </c>
      <c r="X63" s="3">
        <v>75.400000000000006</v>
      </c>
      <c r="Y63" s="3"/>
      <c r="Z63" s="3">
        <v>77.17</v>
      </c>
      <c r="AA63" s="3"/>
      <c r="AB63" s="3">
        <v>71.77</v>
      </c>
      <c r="AC63" s="3"/>
      <c r="AD63" s="3">
        <v>76.790000000000006</v>
      </c>
      <c r="AE63" s="3"/>
      <c r="AF63" s="3">
        <v>79.180000000000007</v>
      </c>
      <c r="AG63" s="3"/>
      <c r="AH63" s="3"/>
      <c r="AI63" s="3"/>
      <c r="AJ63" s="3">
        <v>83.99</v>
      </c>
      <c r="AK63" s="3"/>
      <c r="AL63" s="8">
        <v>76.2</v>
      </c>
      <c r="AM63" s="8"/>
      <c r="AN63" s="8"/>
      <c r="AO63" s="8"/>
      <c r="AP63" s="8">
        <v>107.48</v>
      </c>
      <c r="AQ63" s="8"/>
    </row>
    <row r="64" spans="1:43" x14ac:dyDescent="0.35">
      <c r="A64" t="s">
        <v>26</v>
      </c>
      <c r="V64" s="3">
        <f t="shared" ref="V64:W64" si="61">Z20/18.76</f>
        <v>298.61407249466947</v>
      </c>
      <c r="W64" s="3">
        <f t="shared" si="61"/>
        <v>557.9957356076759</v>
      </c>
      <c r="X64" s="3">
        <v>273.48</v>
      </c>
      <c r="Y64" s="3">
        <v>458.91</v>
      </c>
      <c r="Z64" s="3">
        <v>265.48</v>
      </c>
      <c r="AA64" s="3">
        <v>448.28</v>
      </c>
      <c r="AB64" s="3">
        <v>285.18</v>
      </c>
      <c r="AC64" s="3">
        <v>494.06</v>
      </c>
      <c r="AD64" s="3">
        <v>261.25</v>
      </c>
      <c r="AE64" s="3">
        <v>532.92999999999995</v>
      </c>
      <c r="AF64" s="3">
        <v>311.08999999999997</v>
      </c>
      <c r="AG64" s="3">
        <v>620.6</v>
      </c>
      <c r="AH64" s="3">
        <v>400.98</v>
      </c>
      <c r="AI64" s="3">
        <v>678.09</v>
      </c>
      <c r="AJ64" s="3">
        <v>380.87</v>
      </c>
      <c r="AK64" s="3">
        <v>544.15</v>
      </c>
      <c r="AL64" s="8">
        <v>358.79</v>
      </c>
      <c r="AM64" s="8">
        <v>563.35</v>
      </c>
      <c r="AN64" s="8">
        <v>1226.25</v>
      </c>
      <c r="AO64" s="8">
        <v>1593.33</v>
      </c>
      <c r="AP64" s="8">
        <v>411.73</v>
      </c>
      <c r="AQ64" s="8">
        <v>695.37</v>
      </c>
    </row>
    <row r="65" spans="1:43" x14ac:dyDescent="0.35">
      <c r="A65" t="s">
        <v>31</v>
      </c>
      <c r="V65" s="3">
        <f t="shared" ref="V65:W65" si="62">Z21/18.76</f>
        <v>193.23027718550105</v>
      </c>
      <c r="W65" s="3">
        <f t="shared" si="62"/>
        <v>220.46908315565031</v>
      </c>
      <c r="X65" s="3">
        <v>165.53</v>
      </c>
      <c r="Y65" s="3">
        <v>212.65</v>
      </c>
      <c r="Z65" s="3">
        <v>171.71</v>
      </c>
      <c r="AA65" s="3">
        <v>226.43</v>
      </c>
      <c r="AB65" s="3">
        <v>186.59</v>
      </c>
      <c r="AC65" s="3">
        <v>215.86</v>
      </c>
      <c r="AD65" s="3">
        <v>168.15</v>
      </c>
      <c r="AE65" s="3">
        <v>217.93</v>
      </c>
      <c r="AF65" s="3">
        <v>219.67</v>
      </c>
      <c r="AG65" s="3">
        <v>236.23</v>
      </c>
      <c r="AH65" s="3">
        <v>244.21</v>
      </c>
      <c r="AI65" s="3">
        <v>920.93</v>
      </c>
      <c r="AJ65" s="3">
        <v>213.55</v>
      </c>
      <c r="AK65" s="3">
        <v>880.38</v>
      </c>
      <c r="AL65" s="8">
        <v>243.38</v>
      </c>
      <c r="AM65" s="8">
        <v>252.56</v>
      </c>
      <c r="AN65" s="8">
        <v>702.84</v>
      </c>
      <c r="AO65" s="8">
        <v>755.95</v>
      </c>
      <c r="AP65" s="8">
        <v>809.88</v>
      </c>
      <c r="AQ65" s="8">
        <v>569.35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97B8E-75B5-4071-86EC-77A3967396DE}">
  <dimension ref="A1:I19"/>
  <sheetViews>
    <sheetView workbookViewId="0">
      <selection activeCell="G2" sqref="G2:H19"/>
    </sheetView>
  </sheetViews>
  <sheetFormatPr baseColWidth="10" defaultRowHeight="14.5" x14ac:dyDescent="0.35"/>
  <cols>
    <col min="3" max="4" width="38.81640625" customWidth="1"/>
    <col min="6" max="6" width="12.1796875" customWidth="1"/>
    <col min="7" max="8" width="17.453125" customWidth="1"/>
  </cols>
  <sheetData>
    <row r="1" spans="1:9" x14ac:dyDescent="0.35">
      <c r="A1" t="s">
        <v>33</v>
      </c>
      <c r="B1" t="s">
        <v>23</v>
      </c>
      <c r="C1" t="s">
        <v>37</v>
      </c>
      <c r="E1" t="s">
        <v>23</v>
      </c>
      <c r="F1" t="s">
        <v>34</v>
      </c>
      <c r="G1" t="s">
        <v>35</v>
      </c>
      <c r="H1" t="s">
        <v>36</v>
      </c>
      <c r="I1" t="s">
        <v>38</v>
      </c>
    </row>
    <row r="2" spans="1:9" x14ac:dyDescent="0.35">
      <c r="A2">
        <v>1</v>
      </c>
      <c r="B2" t="s">
        <v>6</v>
      </c>
      <c r="C2">
        <v>1</v>
      </c>
      <c r="E2" t="s">
        <v>6</v>
      </c>
      <c r="F2">
        <v>103.91</v>
      </c>
      <c r="G2">
        <v>100.22</v>
      </c>
      <c r="H2">
        <v>294.97000000000003</v>
      </c>
      <c r="I2">
        <f>VLOOKUP(Tabla1[[#This Row],[ciudad]],Tabla13[[ciudad]:[Columna2]],2,0)</f>
        <v>1</v>
      </c>
    </row>
    <row r="3" spans="1:9" x14ac:dyDescent="0.35">
      <c r="A3">
        <v>2</v>
      </c>
      <c r="B3" t="s">
        <v>28</v>
      </c>
      <c r="C3">
        <v>2</v>
      </c>
      <c r="E3" t="s">
        <v>28</v>
      </c>
      <c r="F3">
        <v>295.02999999999997</v>
      </c>
      <c r="G3">
        <v>248.86</v>
      </c>
      <c r="H3">
        <v>589.34</v>
      </c>
      <c r="I3">
        <f>VLOOKUP(Tabla1[[#This Row],[ciudad]],Tabla13[[ciudad]:[Columna2]],2,0)</f>
        <v>2</v>
      </c>
    </row>
    <row r="4" spans="1:9" x14ac:dyDescent="0.35">
      <c r="A4">
        <v>3</v>
      </c>
      <c r="B4" t="s">
        <v>32</v>
      </c>
      <c r="C4">
        <v>3</v>
      </c>
      <c r="E4" t="s">
        <v>32</v>
      </c>
      <c r="F4">
        <v>72.59</v>
      </c>
      <c r="G4">
        <v>92.63</v>
      </c>
      <c r="H4">
        <v>206.2</v>
      </c>
      <c r="I4">
        <f>VLOOKUP(Tabla1[[#This Row],[ciudad]],Tabla13[[ciudad]:[Columna2]],2,0)</f>
        <v>3</v>
      </c>
    </row>
    <row r="5" spans="1:9" x14ac:dyDescent="0.35">
      <c r="A5">
        <v>4</v>
      </c>
      <c r="B5" t="s">
        <v>10</v>
      </c>
      <c r="C5">
        <v>4</v>
      </c>
      <c r="E5" t="s">
        <v>10</v>
      </c>
      <c r="F5">
        <v>112.51</v>
      </c>
      <c r="G5">
        <v>152.54</v>
      </c>
      <c r="H5">
        <v>222.22</v>
      </c>
      <c r="I5">
        <f>VLOOKUP(Tabla1[[#This Row],[ciudad]],Tabla13[[ciudad]:[Columna2]],2,0)</f>
        <v>4</v>
      </c>
    </row>
    <row r="6" spans="1:9" x14ac:dyDescent="0.35">
      <c r="A6">
        <v>5</v>
      </c>
      <c r="B6" t="s">
        <v>29</v>
      </c>
      <c r="C6">
        <v>5</v>
      </c>
      <c r="E6" t="s">
        <v>29</v>
      </c>
      <c r="F6">
        <v>386.66</v>
      </c>
      <c r="G6">
        <v>280.12</v>
      </c>
      <c r="H6">
        <v>795.2</v>
      </c>
      <c r="I6">
        <f>VLOOKUP(Tabla1[[#This Row],[ciudad]],Tabla13[[ciudad]:[Columna2]],2,0)</f>
        <v>5</v>
      </c>
    </row>
    <row r="7" spans="1:9" x14ac:dyDescent="0.35">
      <c r="A7">
        <v>6</v>
      </c>
      <c r="B7" t="s">
        <v>27</v>
      </c>
      <c r="C7">
        <v>6</v>
      </c>
      <c r="E7" t="s">
        <v>27</v>
      </c>
      <c r="F7">
        <v>574.6</v>
      </c>
      <c r="G7">
        <v>306.37</v>
      </c>
      <c r="H7">
        <v>1049.53</v>
      </c>
      <c r="I7">
        <f>VLOOKUP(Tabla1[[#This Row],[ciudad]],Tabla13[[ciudad]:[Columna2]],2,0)</f>
        <v>6</v>
      </c>
    </row>
    <row r="8" spans="1:9" x14ac:dyDescent="0.35">
      <c r="A8">
        <v>7</v>
      </c>
      <c r="B8" t="s">
        <v>13</v>
      </c>
      <c r="C8">
        <v>7</v>
      </c>
      <c r="E8" t="s">
        <v>13</v>
      </c>
      <c r="F8">
        <v>713.46</v>
      </c>
      <c r="G8">
        <v>306.92</v>
      </c>
      <c r="H8">
        <v>1332.44</v>
      </c>
      <c r="I8">
        <f>VLOOKUP(Tabla1[[#This Row],[ciudad]],Tabla13[[ciudad]:[Columna2]],2,0)</f>
        <v>7</v>
      </c>
    </row>
    <row r="9" spans="1:9" x14ac:dyDescent="0.35">
      <c r="A9">
        <v>8</v>
      </c>
      <c r="B9" t="s">
        <v>14</v>
      </c>
      <c r="C9">
        <v>8</v>
      </c>
      <c r="E9" t="s">
        <v>14</v>
      </c>
      <c r="F9">
        <v>839.36</v>
      </c>
      <c r="G9">
        <v>451.2</v>
      </c>
      <c r="H9">
        <v>1023.34</v>
      </c>
      <c r="I9">
        <f>VLOOKUP(Tabla1[[#This Row],[ciudad]],Tabla13[[ciudad]:[Columna2]],2,0)</f>
        <v>8</v>
      </c>
    </row>
    <row r="10" spans="1:9" x14ac:dyDescent="0.35">
      <c r="A10">
        <v>9</v>
      </c>
      <c r="B10" t="s">
        <v>15</v>
      </c>
      <c r="C10">
        <v>9</v>
      </c>
      <c r="E10" t="s">
        <v>15</v>
      </c>
      <c r="F10">
        <v>294.92</v>
      </c>
      <c r="G10">
        <v>147.29</v>
      </c>
      <c r="H10">
        <v>754.55</v>
      </c>
      <c r="I10">
        <f>VLOOKUP(Tabla1[[#This Row],[ciudad]],Tabla13[[ciudad]:[Columna2]],2,0)</f>
        <v>9</v>
      </c>
    </row>
    <row r="11" spans="1:9" x14ac:dyDescent="0.35">
      <c r="A11">
        <v>10</v>
      </c>
      <c r="B11" t="s">
        <v>25</v>
      </c>
      <c r="C11">
        <v>10</v>
      </c>
      <c r="E11" t="s">
        <v>25</v>
      </c>
      <c r="F11">
        <v>182.13</v>
      </c>
      <c r="G11">
        <v>237.07</v>
      </c>
      <c r="H11">
        <v>263.60000000000002</v>
      </c>
      <c r="I11">
        <f>VLOOKUP(Tabla1[[#This Row],[ciudad]],Tabla13[[ciudad]:[Columna2]],2,0)</f>
        <v>10</v>
      </c>
    </row>
    <row r="12" spans="1:9" x14ac:dyDescent="0.35">
      <c r="A12">
        <v>11</v>
      </c>
      <c r="B12" t="s">
        <v>17</v>
      </c>
      <c r="C12">
        <v>11</v>
      </c>
      <c r="E12" t="s">
        <v>17</v>
      </c>
      <c r="F12">
        <v>169.12</v>
      </c>
      <c r="G12">
        <v>308.26</v>
      </c>
      <c r="I12">
        <f>VLOOKUP(Tabla1[[#This Row],[ciudad]],Tabla13[[ciudad]:[Columna2]],2,0)</f>
        <v>11</v>
      </c>
    </row>
    <row r="13" spans="1:9" x14ac:dyDescent="0.35">
      <c r="A13">
        <v>12</v>
      </c>
      <c r="B13" t="s">
        <v>18</v>
      </c>
      <c r="C13">
        <v>12</v>
      </c>
      <c r="E13" t="s">
        <v>18</v>
      </c>
      <c r="F13">
        <v>165.66</v>
      </c>
      <c r="G13">
        <v>167.17</v>
      </c>
      <c r="H13">
        <v>346.85</v>
      </c>
      <c r="I13">
        <f>VLOOKUP(Tabla1[[#This Row],[ciudad]],Tabla13[[ciudad]:[Columna2]],2,0)</f>
        <v>12</v>
      </c>
    </row>
    <row r="14" spans="1:9" x14ac:dyDescent="0.35">
      <c r="A14">
        <v>13</v>
      </c>
      <c r="B14" t="s">
        <v>30</v>
      </c>
      <c r="C14">
        <v>13</v>
      </c>
      <c r="E14" t="s">
        <v>30</v>
      </c>
      <c r="F14">
        <v>182.58</v>
      </c>
      <c r="G14">
        <v>197.54</v>
      </c>
      <c r="H14">
        <v>386.49</v>
      </c>
      <c r="I14">
        <f>VLOOKUP(Tabla1[[#This Row],[ciudad]],Tabla13[[ciudad]:[Columna2]],2,0)</f>
        <v>13</v>
      </c>
    </row>
    <row r="15" spans="1:9" x14ac:dyDescent="0.35">
      <c r="A15">
        <v>14</v>
      </c>
      <c r="B15" t="s">
        <v>20</v>
      </c>
      <c r="C15">
        <v>14</v>
      </c>
      <c r="E15" t="s">
        <v>20</v>
      </c>
      <c r="F15">
        <v>176.44</v>
      </c>
      <c r="G15">
        <v>281.57</v>
      </c>
      <c r="I15">
        <f>VLOOKUP(Tabla1[[#This Row],[ciudad]],Tabla13[[ciudad]:[Columna2]],2,0)</f>
        <v>14</v>
      </c>
    </row>
    <row r="16" spans="1:9" x14ac:dyDescent="0.35">
      <c r="A16">
        <v>15</v>
      </c>
      <c r="B16" t="s">
        <v>21</v>
      </c>
      <c r="C16">
        <v>15</v>
      </c>
      <c r="E16" t="s">
        <v>21</v>
      </c>
      <c r="F16">
        <v>290.62</v>
      </c>
      <c r="G16">
        <v>264.10000000000002</v>
      </c>
      <c r="H16">
        <v>574.76</v>
      </c>
      <c r="I16">
        <f>VLOOKUP(Tabla1[[#This Row],[ciudad]],Tabla13[[ciudad]:[Columna2]],2,0)</f>
        <v>15</v>
      </c>
    </row>
    <row r="17" spans="1:9" x14ac:dyDescent="0.35">
      <c r="A17">
        <v>16</v>
      </c>
      <c r="B17" t="s">
        <v>24</v>
      </c>
      <c r="C17">
        <v>16</v>
      </c>
      <c r="E17" t="s">
        <v>24</v>
      </c>
      <c r="F17">
        <v>80.349999999999994</v>
      </c>
      <c r="G17">
        <v>107.48</v>
      </c>
      <c r="I17">
        <f>VLOOKUP(Tabla1[[#This Row],[ciudad]],Tabla13[[ciudad]:[Columna2]],2,0)</f>
        <v>16</v>
      </c>
    </row>
    <row r="18" spans="1:9" x14ac:dyDescent="0.35">
      <c r="A18">
        <v>17</v>
      </c>
      <c r="B18" t="s">
        <v>26</v>
      </c>
      <c r="C18">
        <v>17</v>
      </c>
      <c r="E18" t="s">
        <v>26</v>
      </c>
      <c r="F18">
        <v>481.41</v>
      </c>
      <c r="G18">
        <v>411.73</v>
      </c>
      <c r="H18">
        <v>695.37</v>
      </c>
      <c r="I18">
        <f>VLOOKUP(Tabla1[[#This Row],[ciudad]],Tabla13[[ciudad]:[Columna2]],2,0)</f>
        <v>17</v>
      </c>
    </row>
    <row r="19" spans="1:9" x14ac:dyDescent="0.35">
      <c r="A19">
        <v>19</v>
      </c>
      <c r="B19" t="s">
        <v>31</v>
      </c>
      <c r="C19">
        <v>19</v>
      </c>
      <c r="E19" t="s">
        <v>31</v>
      </c>
      <c r="F19">
        <v>541.09</v>
      </c>
      <c r="G19">
        <v>809.88</v>
      </c>
      <c r="H19">
        <v>569.35</v>
      </c>
      <c r="I19">
        <f>VLOOKUP(Tabla1[[#This Row],[ciudad]],Tabla13[[ciudad]:[Columna2]],2,0)</f>
        <v>19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2025-05-31T18:18:18Z</dcterms:created>
  <dcterms:modified xsi:type="dcterms:W3CDTF">2026-01-05T18:31:03Z</dcterms:modified>
</cp:coreProperties>
</file>