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Veredas\Datos\"/>
    </mc:Choice>
  </mc:AlternateContent>
  <xr:revisionPtr revIDLastSave="0" documentId="13_ncr:1_{842E7703-5757-41D4-898D-1A334C2269FF}" xr6:coauthVersionLast="47" xr6:coauthVersionMax="47" xr10:uidLastSave="{00000000-0000-0000-0000-000000000000}"/>
  <bookViews>
    <workbookView xWindow="-110" yWindow="-110" windowWidth="19420" windowHeight="11020" xr2:uid="{33B8A49C-E787-4B1C-9439-3881152BA43E}"/>
  </bookViews>
  <sheets>
    <sheet name="ventas" sheetId="1" r:id="rId1"/>
    <sheet name="cartera vencida" sheetId="2" r:id="rId2"/>
  </sheets>
  <definedNames>
    <definedName name="_xlnm._FilterDatabase" localSheetId="1" hidden="1">'cartera vencida'!$B$2:$D$39</definedName>
    <definedName name="_xlnm._FilterDatabase" localSheetId="0" hidden="1">ventas!$A$1:$X$794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2" i="1"/>
  <c r="C82" i="2"/>
  <c r="S3" i="1" l="1"/>
  <c r="T3" i="1" s="1"/>
  <c r="U3" i="1" s="1"/>
  <c r="V3" i="1" s="1"/>
  <c r="S4" i="1"/>
  <c r="T4" i="1" s="1"/>
  <c r="U4" i="1" s="1"/>
  <c r="V4" i="1" s="1"/>
  <c r="S5" i="1"/>
  <c r="T5" i="1" s="1"/>
  <c r="U5" i="1" s="1"/>
  <c r="V5" i="1" s="1"/>
  <c r="S6" i="1"/>
  <c r="T6" i="1" s="1"/>
  <c r="U6" i="1" s="1"/>
  <c r="V6" i="1" s="1"/>
  <c r="S7" i="1"/>
  <c r="T7" i="1" s="1"/>
  <c r="U7" i="1" s="1"/>
  <c r="V7" i="1" s="1"/>
  <c r="S8" i="1"/>
  <c r="T8" i="1" s="1"/>
  <c r="U8" i="1" s="1"/>
  <c r="V8" i="1" s="1"/>
  <c r="S9" i="1"/>
  <c r="T9" i="1" s="1"/>
  <c r="U9" i="1" s="1"/>
  <c r="V9" i="1" s="1"/>
  <c r="S10" i="1"/>
  <c r="T10" i="1" s="1"/>
  <c r="U10" i="1" s="1"/>
  <c r="V10" i="1" s="1"/>
  <c r="S11" i="1"/>
  <c r="T11" i="1" s="1"/>
  <c r="U11" i="1" s="1"/>
  <c r="V11" i="1" s="1"/>
  <c r="S12" i="1"/>
  <c r="T12" i="1" s="1"/>
  <c r="U12" i="1" s="1"/>
  <c r="V12" i="1" s="1"/>
  <c r="S13" i="1"/>
  <c r="T13" i="1" s="1"/>
  <c r="U13" i="1" s="1"/>
  <c r="V13" i="1" s="1"/>
  <c r="S14" i="1"/>
  <c r="T14" i="1" s="1"/>
  <c r="U14" i="1" s="1"/>
  <c r="V14" i="1" s="1"/>
  <c r="S15" i="1"/>
  <c r="T15" i="1" s="1"/>
  <c r="U15" i="1" s="1"/>
  <c r="V15" i="1" s="1"/>
  <c r="S16" i="1"/>
  <c r="T16" i="1" s="1"/>
  <c r="U16" i="1" s="1"/>
  <c r="V16" i="1" s="1"/>
  <c r="S17" i="1"/>
  <c r="T17" i="1" s="1"/>
  <c r="U17" i="1" s="1"/>
  <c r="V17" i="1" s="1"/>
  <c r="S18" i="1"/>
  <c r="T18" i="1" s="1"/>
  <c r="U18" i="1" s="1"/>
  <c r="V18" i="1" s="1"/>
  <c r="S19" i="1"/>
  <c r="T19" i="1" s="1"/>
  <c r="U19" i="1" s="1"/>
  <c r="V19" i="1" s="1"/>
  <c r="S20" i="1"/>
  <c r="T20" i="1" s="1"/>
  <c r="U20" i="1" s="1"/>
  <c r="V20" i="1" s="1"/>
  <c r="S21" i="1"/>
  <c r="T21" i="1" s="1"/>
  <c r="U21" i="1" s="1"/>
  <c r="V21" i="1" s="1"/>
  <c r="S22" i="1"/>
  <c r="T22" i="1" s="1"/>
  <c r="U22" i="1" s="1"/>
  <c r="V22" i="1" s="1"/>
  <c r="S23" i="1"/>
  <c r="T23" i="1" s="1"/>
  <c r="U23" i="1" s="1"/>
  <c r="V23" i="1" s="1"/>
  <c r="S24" i="1"/>
  <c r="T24" i="1" s="1"/>
  <c r="U24" i="1" s="1"/>
  <c r="V24" i="1" s="1"/>
  <c r="S25" i="1"/>
  <c r="T25" i="1" s="1"/>
  <c r="U25" i="1" s="1"/>
  <c r="V25" i="1" s="1"/>
  <c r="S26" i="1"/>
  <c r="T26" i="1" s="1"/>
  <c r="U26" i="1" s="1"/>
  <c r="V26" i="1" s="1"/>
  <c r="S27" i="1"/>
  <c r="T27" i="1" s="1"/>
  <c r="U27" i="1" s="1"/>
  <c r="V27" i="1" s="1"/>
  <c r="S28" i="1"/>
  <c r="T28" i="1" s="1"/>
  <c r="U28" i="1" s="1"/>
  <c r="V28" i="1" s="1"/>
  <c r="S29" i="1"/>
  <c r="T29" i="1" s="1"/>
  <c r="U29" i="1" s="1"/>
  <c r="V29" i="1" s="1"/>
  <c r="S30" i="1"/>
  <c r="T30" i="1" s="1"/>
  <c r="U30" i="1" s="1"/>
  <c r="V30" i="1" s="1"/>
  <c r="S31" i="1"/>
  <c r="T31" i="1" s="1"/>
  <c r="U31" i="1" s="1"/>
  <c r="V31" i="1" s="1"/>
  <c r="S32" i="1"/>
  <c r="T32" i="1" s="1"/>
  <c r="U32" i="1" s="1"/>
  <c r="V32" i="1" s="1"/>
  <c r="S33" i="1"/>
  <c r="T33" i="1" s="1"/>
  <c r="U33" i="1" s="1"/>
  <c r="V33" i="1" s="1"/>
  <c r="S34" i="1"/>
  <c r="T34" i="1" s="1"/>
  <c r="U34" i="1" s="1"/>
  <c r="V34" i="1" s="1"/>
  <c r="S35" i="1"/>
  <c r="T35" i="1" s="1"/>
  <c r="U35" i="1" s="1"/>
  <c r="V35" i="1" s="1"/>
  <c r="S36" i="1"/>
  <c r="T36" i="1" s="1"/>
  <c r="U36" i="1" s="1"/>
  <c r="V36" i="1" s="1"/>
  <c r="S37" i="1"/>
  <c r="T37" i="1" s="1"/>
  <c r="U37" i="1" s="1"/>
  <c r="V37" i="1" s="1"/>
  <c r="S38" i="1"/>
  <c r="T38" i="1" s="1"/>
  <c r="U38" i="1" s="1"/>
  <c r="V38" i="1" s="1"/>
  <c r="S39" i="1"/>
  <c r="T39" i="1" s="1"/>
  <c r="U39" i="1" s="1"/>
  <c r="V39" i="1" s="1"/>
  <c r="S40" i="1"/>
  <c r="T40" i="1" s="1"/>
  <c r="U40" i="1" s="1"/>
  <c r="V40" i="1" s="1"/>
  <c r="S41" i="1"/>
  <c r="T41" i="1" s="1"/>
  <c r="U41" i="1" s="1"/>
  <c r="V41" i="1" s="1"/>
  <c r="S42" i="1"/>
  <c r="T42" i="1" s="1"/>
  <c r="U42" i="1" s="1"/>
  <c r="V42" i="1" s="1"/>
  <c r="S43" i="1"/>
  <c r="T43" i="1" s="1"/>
  <c r="U43" i="1" s="1"/>
  <c r="V43" i="1" s="1"/>
  <c r="S44" i="1"/>
  <c r="T44" i="1" s="1"/>
  <c r="U44" i="1" s="1"/>
  <c r="V44" i="1" s="1"/>
  <c r="S45" i="1"/>
  <c r="T45" i="1" s="1"/>
  <c r="U45" i="1" s="1"/>
  <c r="V45" i="1" s="1"/>
  <c r="S46" i="1"/>
  <c r="T46" i="1" s="1"/>
  <c r="U46" i="1" s="1"/>
  <c r="V46" i="1" s="1"/>
  <c r="S47" i="1"/>
  <c r="T47" i="1" s="1"/>
  <c r="U47" i="1" s="1"/>
  <c r="V47" i="1" s="1"/>
  <c r="S48" i="1"/>
  <c r="T48" i="1" s="1"/>
  <c r="U48" i="1" s="1"/>
  <c r="V48" i="1" s="1"/>
  <c r="S49" i="1"/>
  <c r="T49" i="1" s="1"/>
  <c r="U49" i="1" s="1"/>
  <c r="V49" i="1" s="1"/>
  <c r="S50" i="1"/>
  <c r="T50" i="1" s="1"/>
  <c r="U50" i="1" s="1"/>
  <c r="V50" i="1" s="1"/>
  <c r="S51" i="1"/>
  <c r="T51" i="1" s="1"/>
  <c r="U51" i="1" s="1"/>
  <c r="V51" i="1" s="1"/>
  <c r="S52" i="1"/>
  <c r="T52" i="1" s="1"/>
  <c r="U52" i="1" s="1"/>
  <c r="V52" i="1" s="1"/>
  <c r="S53" i="1"/>
  <c r="T53" i="1" s="1"/>
  <c r="U53" i="1" s="1"/>
  <c r="V53" i="1" s="1"/>
  <c r="S54" i="1"/>
  <c r="T54" i="1" s="1"/>
  <c r="U54" i="1" s="1"/>
  <c r="V54" i="1" s="1"/>
  <c r="S55" i="1"/>
  <c r="T55" i="1" s="1"/>
  <c r="U55" i="1" s="1"/>
  <c r="V55" i="1" s="1"/>
  <c r="S56" i="1"/>
  <c r="T56" i="1" s="1"/>
  <c r="U56" i="1" s="1"/>
  <c r="V56" i="1" s="1"/>
  <c r="S57" i="1"/>
  <c r="T57" i="1" s="1"/>
  <c r="U57" i="1" s="1"/>
  <c r="V57" i="1" s="1"/>
  <c r="S58" i="1"/>
  <c r="T58" i="1" s="1"/>
  <c r="U58" i="1" s="1"/>
  <c r="V58" i="1" s="1"/>
  <c r="S59" i="1"/>
  <c r="T59" i="1" s="1"/>
  <c r="U59" i="1" s="1"/>
  <c r="V59" i="1" s="1"/>
  <c r="S60" i="1"/>
  <c r="T60" i="1" s="1"/>
  <c r="U60" i="1" s="1"/>
  <c r="V60" i="1" s="1"/>
  <c r="S61" i="1"/>
  <c r="T61" i="1" s="1"/>
  <c r="U61" i="1" s="1"/>
  <c r="V61" i="1" s="1"/>
  <c r="S62" i="1"/>
  <c r="T62" i="1" s="1"/>
  <c r="U62" i="1" s="1"/>
  <c r="V62" i="1" s="1"/>
  <c r="S63" i="1"/>
  <c r="T63" i="1" s="1"/>
  <c r="U63" i="1" s="1"/>
  <c r="V63" i="1" s="1"/>
  <c r="S64" i="1"/>
  <c r="T64" i="1" s="1"/>
  <c r="U64" i="1" s="1"/>
  <c r="V64" i="1" s="1"/>
  <c r="S65" i="1"/>
  <c r="T65" i="1" s="1"/>
  <c r="U65" i="1" s="1"/>
  <c r="V65" i="1" s="1"/>
  <c r="S66" i="1"/>
  <c r="T66" i="1" s="1"/>
  <c r="U66" i="1" s="1"/>
  <c r="V66" i="1" s="1"/>
  <c r="S67" i="1"/>
  <c r="T67" i="1" s="1"/>
  <c r="U67" i="1" s="1"/>
  <c r="V67" i="1" s="1"/>
  <c r="S68" i="1"/>
  <c r="T68" i="1" s="1"/>
  <c r="U68" i="1" s="1"/>
  <c r="V68" i="1" s="1"/>
  <c r="S69" i="1"/>
  <c r="T69" i="1" s="1"/>
  <c r="U69" i="1" s="1"/>
  <c r="V69" i="1" s="1"/>
  <c r="S70" i="1"/>
  <c r="T70" i="1" s="1"/>
  <c r="U70" i="1" s="1"/>
  <c r="V70" i="1" s="1"/>
  <c r="S71" i="1"/>
  <c r="T71" i="1" s="1"/>
  <c r="U71" i="1" s="1"/>
  <c r="V71" i="1" s="1"/>
  <c r="S72" i="1"/>
  <c r="T72" i="1" s="1"/>
  <c r="U72" i="1" s="1"/>
  <c r="V72" i="1" s="1"/>
  <c r="S73" i="1"/>
  <c r="T73" i="1" s="1"/>
  <c r="U73" i="1" s="1"/>
  <c r="V73" i="1" s="1"/>
  <c r="S74" i="1"/>
  <c r="T74" i="1" s="1"/>
  <c r="U74" i="1" s="1"/>
  <c r="V74" i="1" s="1"/>
  <c r="S75" i="1"/>
  <c r="T75" i="1" s="1"/>
  <c r="U75" i="1" s="1"/>
  <c r="V75" i="1" s="1"/>
  <c r="S76" i="1"/>
  <c r="T76" i="1" s="1"/>
  <c r="U76" i="1" s="1"/>
  <c r="V76" i="1" s="1"/>
  <c r="S77" i="1"/>
  <c r="T77" i="1" s="1"/>
  <c r="U77" i="1" s="1"/>
  <c r="V77" i="1" s="1"/>
  <c r="S78" i="1"/>
  <c r="T78" i="1" s="1"/>
  <c r="U78" i="1" s="1"/>
  <c r="V78" i="1" s="1"/>
  <c r="S79" i="1"/>
  <c r="T79" i="1" s="1"/>
  <c r="U79" i="1" s="1"/>
  <c r="V79" i="1" s="1"/>
  <c r="S80" i="1"/>
  <c r="T80" i="1" s="1"/>
  <c r="U80" i="1" s="1"/>
  <c r="V80" i="1" s="1"/>
  <c r="S81" i="1"/>
  <c r="T81" i="1" s="1"/>
  <c r="U81" i="1" s="1"/>
  <c r="V81" i="1" s="1"/>
  <c r="S82" i="1"/>
  <c r="T82" i="1" s="1"/>
  <c r="U82" i="1" s="1"/>
  <c r="V82" i="1" s="1"/>
  <c r="S83" i="1"/>
  <c r="T83" i="1" s="1"/>
  <c r="U83" i="1" s="1"/>
  <c r="V83" i="1" s="1"/>
  <c r="S84" i="1"/>
  <c r="T84" i="1" s="1"/>
  <c r="U84" i="1" s="1"/>
  <c r="V84" i="1" s="1"/>
  <c r="S85" i="1"/>
  <c r="T85" i="1" s="1"/>
  <c r="U85" i="1" s="1"/>
  <c r="V85" i="1" s="1"/>
  <c r="S86" i="1"/>
  <c r="T86" i="1" s="1"/>
  <c r="U86" i="1" s="1"/>
  <c r="V86" i="1" s="1"/>
  <c r="S87" i="1"/>
  <c r="T87" i="1" s="1"/>
  <c r="U87" i="1" s="1"/>
  <c r="V87" i="1" s="1"/>
  <c r="S88" i="1"/>
  <c r="T88" i="1" s="1"/>
  <c r="U88" i="1" s="1"/>
  <c r="V88" i="1" s="1"/>
  <c r="S89" i="1"/>
  <c r="T89" i="1" s="1"/>
  <c r="U89" i="1" s="1"/>
  <c r="V89" i="1" s="1"/>
  <c r="S90" i="1"/>
  <c r="T90" i="1" s="1"/>
  <c r="U90" i="1" s="1"/>
  <c r="V90" i="1" s="1"/>
  <c r="S91" i="1"/>
  <c r="T91" i="1" s="1"/>
  <c r="U91" i="1" s="1"/>
  <c r="V91" i="1" s="1"/>
  <c r="S92" i="1"/>
  <c r="T92" i="1" s="1"/>
  <c r="U92" i="1" s="1"/>
  <c r="V92" i="1" s="1"/>
  <c r="S93" i="1"/>
  <c r="T93" i="1" s="1"/>
  <c r="U93" i="1" s="1"/>
  <c r="V93" i="1" s="1"/>
  <c r="S94" i="1"/>
  <c r="T94" i="1" s="1"/>
  <c r="U94" i="1" s="1"/>
  <c r="V94" i="1" s="1"/>
  <c r="S95" i="1"/>
  <c r="T95" i="1" s="1"/>
  <c r="U95" i="1" s="1"/>
  <c r="V95" i="1" s="1"/>
  <c r="S96" i="1"/>
  <c r="T96" i="1" s="1"/>
  <c r="U96" i="1" s="1"/>
  <c r="V96" i="1" s="1"/>
  <c r="S97" i="1"/>
  <c r="T97" i="1" s="1"/>
  <c r="U97" i="1" s="1"/>
  <c r="V97" i="1" s="1"/>
  <c r="S98" i="1"/>
  <c r="T98" i="1" s="1"/>
  <c r="U98" i="1" s="1"/>
  <c r="V98" i="1" s="1"/>
  <c r="S99" i="1"/>
  <c r="T99" i="1" s="1"/>
  <c r="U99" i="1" s="1"/>
  <c r="V99" i="1" s="1"/>
  <c r="S100" i="1"/>
  <c r="T100" i="1" s="1"/>
  <c r="U100" i="1" s="1"/>
  <c r="V100" i="1" s="1"/>
  <c r="S101" i="1"/>
  <c r="T101" i="1" s="1"/>
  <c r="U101" i="1" s="1"/>
  <c r="V101" i="1" s="1"/>
  <c r="S102" i="1"/>
  <c r="T102" i="1" s="1"/>
  <c r="U102" i="1" s="1"/>
  <c r="V102" i="1" s="1"/>
  <c r="S103" i="1"/>
  <c r="T103" i="1" s="1"/>
  <c r="U103" i="1" s="1"/>
  <c r="V103" i="1" s="1"/>
  <c r="S104" i="1"/>
  <c r="T104" i="1" s="1"/>
  <c r="U104" i="1" s="1"/>
  <c r="V104" i="1" s="1"/>
  <c r="S105" i="1"/>
  <c r="T105" i="1" s="1"/>
  <c r="U105" i="1" s="1"/>
  <c r="V105" i="1" s="1"/>
  <c r="S106" i="1"/>
  <c r="T106" i="1" s="1"/>
  <c r="U106" i="1" s="1"/>
  <c r="V106" i="1" s="1"/>
  <c r="S107" i="1"/>
  <c r="T107" i="1" s="1"/>
  <c r="U107" i="1" s="1"/>
  <c r="V107" i="1" s="1"/>
  <c r="S108" i="1"/>
  <c r="T108" i="1" s="1"/>
  <c r="U108" i="1" s="1"/>
  <c r="V108" i="1" s="1"/>
  <c r="S109" i="1"/>
  <c r="T109" i="1" s="1"/>
  <c r="U109" i="1" s="1"/>
  <c r="V109" i="1" s="1"/>
  <c r="S110" i="1"/>
  <c r="T110" i="1" s="1"/>
  <c r="U110" i="1" s="1"/>
  <c r="V110" i="1" s="1"/>
  <c r="S111" i="1"/>
  <c r="T111" i="1" s="1"/>
  <c r="U111" i="1" s="1"/>
  <c r="V111" i="1" s="1"/>
  <c r="S112" i="1"/>
  <c r="T112" i="1" s="1"/>
  <c r="U112" i="1" s="1"/>
  <c r="V112" i="1" s="1"/>
  <c r="S113" i="1"/>
  <c r="T113" i="1" s="1"/>
  <c r="U113" i="1" s="1"/>
  <c r="V113" i="1" s="1"/>
  <c r="S114" i="1"/>
  <c r="T114" i="1" s="1"/>
  <c r="U114" i="1" s="1"/>
  <c r="V114" i="1" s="1"/>
  <c r="S115" i="1"/>
  <c r="T115" i="1" s="1"/>
  <c r="U115" i="1" s="1"/>
  <c r="V115" i="1" s="1"/>
  <c r="S116" i="1"/>
  <c r="T116" i="1" s="1"/>
  <c r="U116" i="1" s="1"/>
  <c r="V116" i="1" s="1"/>
  <c r="S117" i="1"/>
  <c r="T117" i="1" s="1"/>
  <c r="U117" i="1" s="1"/>
  <c r="V117" i="1" s="1"/>
  <c r="S118" i="1"/>
  <c r="T118" i="1" s="1"/>
  <c r="U118" i="1" s="1"/>
  <c r="V118" i="1" s="1"/>
  <c r="S119" i="1"/>
  <c r="T119" i="1" s="1"/>
  <c r="U119" i="1" s="1"/>
  <c r="V119" i="1" s="1"/>
  <c r="S120" i="1"/>
  <c r="T120" i="1" s="1"/>
  <c r="U120" i="1" s="1"/>
  <c r="V120" i="1" s="1"/>
  <c r="S121" i="1"/>
  <c r="T121" i="1" s="1"/>
  <c r="U121" i="1" s="1"/>
  <c r="V121" i="1" s="1"/>
  <c r="S122" i="1"/>
  <c r="T122" i="1" s="1"/>
  <c r="U122" i="1" s="1"/>
  <c r="V122" i="1" s="1"/>
  <c r="S123" i="1"/>
  <c r="T123" i="1" s="1"/>
  <c r="U123" i="1" s="1"/>
  <c r="V123" i="1" s="1"/>
  <c r="S124" i="1"/>
  <c r="T124" i="1" s="1"/>
  <c r="U124" i="1" s="1"/>
  <c r="V124" i="1" s="1"/>
  <c r="S125" i="1"/>
  <c r="T125" i="1" s="1"/>
  <c r="U125" i="1" s="1"/>
  <c r="V125" i="1" s="1"/>
  <c r="S126" i="1"/>
  <c r="T126" i="1" s="1"/>
  <c r="U126" i="1" s="1"/>
  <c r="V126" i="1" s="1"/>
  <c r="S127" i="1"/>
  <c r="T127" i="1" s="1"/>
  <c r="U127" i="1" s="1"/>
  <c r="V127" i="1" s="1"/>
  <c r="S128" i="1"/>
  <c r="T128" i="1" s="1"/>
  <c r="U128" i="1" s="1"/>
  <c r="V128" i="1" s="1"/>
  <c r="S129" i="1"/>
  <c r="T129" i="1" s="1"/>
  <c r="U129" i="1" s="1"/>
  <c r="V129" i="1" s="1"/>
  <c r="S130" i="1"/>
  <c r="T130" i="1" s="1"/>
  <c r="U130" i="1" s="1"/>
  <c r="V130" i="1" s="1"/>
  <c r="S131" i="1"/>
  <c r="T131" i="1" s="1"/>
  <c r="U131" i="1" s="1"/>
  <c r="V131" i="1" s="1"/>
  <c r="S132" i="1"/>
  <c r="T132" i="1" s="1"/>
  <c r="U132" i="1" s="1"/>
  <c r="V132" i="1" s="1"/>
  <c r="S133" i="1"/>
  <c r="T133" i="1" s="1"/>
  <c r="U133" i="1" s="1"/>
  <c r="V133" i="1" s="1"/>
  <c r="S134" i="1"/>
  <c r="T134" i="1" s="1"/>
  <c r="U134" i="1" s="1"/>
  <c r="V134" i="1" s="1"/>
  <c r="S135" i="1"/>
  <c r="T135" i="1" s="1"/>
  <c r="U135" i="1" s="1"/>
  <c r="V135" i="1" s="1"/>
  <c r="S136" i="1"/>
  <c r="T136" i="1" s="1"/>
  <c r="U136" i="1" s="1"/>
  <c r="V136" i="1" s="1"/>
  <c r="S137" i="1"/>
  <c r="T137" i="1" s="1"/>
  <c r="U137" i="1" s="1"/>
  <c r="V137" i="1" s="1"/>
  <c r="S138" i="1"/>
  <c r="T138" i="1" s="1"/>
  <c r="U138" i="1" s="1"/>
  <c r="V138" i="1" s="1"/>
  <c r="S139" i="1"/>
  <c r="T139" i="1" s="1"/>
  <c r="U139" i="1" s="1"/>
  <c r="V139" i="1" s="1"/>
  <c r="S140" i="1"/>
  <c r="T140" i="1" s="1"/>
  <c r="U140" i="1" s="1"/>
  <c r="V140" i="1" s="1"/>
  <c r="S141" i="1"/>
  <c r="T141" i="1" s="1"/>
  <c r="U141" i="1" s="1"/>
  <c r="V141" i="1" s="1"/>
  <c r="S142" i="1"/>
  <c r="T142" i="1" s="1"/>
  <c r="U142" i="1" s="1"/>
  <c r="V142" i="1" s="1"/>
  <c r="S143" i="1"/>
  <c r="T143" i="1" s="1"/>
  <c r="U143" i="1" s="1"/>
  <c r="V143" i="1" s="1"/>
  <c r="S144" i="1"/>
  <c r="T144" i="1" s="1"/>
  <c r="U144" i="1" s="1"/>
  <c r="V144" i="1" s="1"/>
  <c r="S145" i="1"/>
  <c r="T145" i="1" s="1"/>
  <c r="U145" i="1" s="1"/>
  <c r="V145" i="1" s="1"/>
  <c r="S146" i="1"/>
  <c r="T146" i="1" s="1"/>
  <c r="U146" i="1" s="1"/>
  <c r="V146" i="1" s="1"/>
  <c r="S147" i="1"/>
  <c r="T147" i="1" s="1"/>
  <c r="U147" i="1" s="1"/>
  <c r="V147" i="1" s="1"/>
  <c r="S148" i="1"/>
  <c r="T148" i="1" s="1"/>
  <c r="U148" i="1" s="1"/>
  <c r="V148" i="1" s="1"/>
  <c r="S149" i="1"/>
  <c r="T149" i="1" s="1"/>
  <c r="U149" i="1" s="1"/>
  <c r="V149" i="1" s="1"/>
  <c r="S150" i="1"/>
  <c r="T150" i="1" s="1"/>
  <c r="U150" i="1" s="1"/>
  <c r="V150" i="1" s="1"/>
  <c r="S151" i="1"/>
  <c r="T151" i="1" s="1"/>
  <c r="U151" i="1" s="1"/>
  <c r="V151" i="1" s="1"/>
  <c r="S152" i="1"/>
  <c r="T152" i="1" s="1"/>
  <c r="U152" i="1" s="1"/>
  <c r="V152" i="1" s="1"/>
  <c r="S153" i="1"/>
  <c r="T153" i="1" s="1"/>
  <c r="U153" i="1" s="1"/>
  <c r="V153" i="1" s="1"/>
  <c r="S154" i="1"/>
  <c r="T154" i="1" s="1"/>
  <c r="U154" i="1" s="1"/>
  <c r="V154" i="1" s="1"/>
  <c r="S155" i="1"/>
  <c r="T155" i="1" s="1"/>
  <c r="U155" i="1" s="1"/>
  <c r="V155" i="1" s="1"/>
  <c r="S156" i="1"/>
  <c r="T156" i="1" s="1"/>
  <c r="U156" i="1" s="1"/>
  <c r="V156" i="1" s="1"/>
  <c r="S157" i="1"/>
  <c r="T157" i="1" s="1"/>
  <c r="U157" i="1" s="1"/>
  <c r="V157" i="1" s="1"/>
  <c r="S158" i="1"/>
  <c r="T158" i="1" s="1"/>
  <c r="U158" i="1" s="1"/>
  <c r="V158" i="1" s="1"/>
  <c r="S159" i="1"/>
  <c r="T159" i="1" s="1"/>
  <c r="U159" i="1" s="1"/>
  <c r="V159" i="1" s="1"/>
  <c r="S160" i="1"/>
  <c r="T160" i="1" s="1"/>
  <c r="U160" i="1" s="1"/>
  <c r="V160" i="1" s="1"/>
  <c r="S161" i="1"/>
  <c r="T161" i="1" s="1"/>
  <c r="U161" i="1" s="1"/>
  <c r="V161" i="1" s="1"/>
  <c r="S162" i="1"/>
  <c r="T162" i="1" s="1"/>
  <c r="U162" i="1" s="1"/>
  <c r="V162" i="1" s="1"/>
  <c r="S163" i="1"/>
  <c r="T163" i="1" s="1"/>
  <c r="U163" i="1" s="1"/>
  <c r="V163" i="1" s="1"/>
  <c r="S164" i="1"/>
  <c r="T164" i="1" s="1"/>
  <c r="U164" i="1" s="1"/>
  <c r="V164" i="1" s="1"/>
  <c r="S165" i="1"/>
  <c r="T165" i="1" s="1"/>
  <c r="U165" i="1" s="1"/>
  <c r="V165" i="1" s="1"/>
  <c r="S166" i="1"/>
  <c r="T166" i="1" s="1"/>
  <c r="U166" i="1" s="1"/>
  <c r="V166" i="1" s="1"/>
  <c r="S167" i="1"/>
  <c r="T167" i="1" s="1"/>
  <c r="U167" i="1" s="1"/>
  <c r="V167" i="1" s="1"/>
  <c r="S168" i="1"/>
  <c r="T168" i="1" s="1"/>
  <c r="U168" i="1" s="1"/>
  <c r="V168" i="1" s="1"/>
  <c r="S169" i="1"/>
  <c r="T169" i="1" s="1"/>
  <c r="U169" i="1" s="1"/>
  <c r="V169" i="1" s="1"/>
  <c r="S170" i="1"/>
  <c r="T170" i="1" s="1"/>
  <c r="U170" i="1" s="1"/>
  <c r="V170" i="1" s="1"/>
  <c r="S171" i="1"/>
  <c r="T171" i="1" s="1"/>
  <c r="U171" i="1" s="1"/>
  <c r="V171" i="1" s="1"/>
  <c r="S172" i="1"/>
  <c r="T172" i="1" s="1"/>
  <c r="U172" i="1" s="1"/>
  <c r="V172" i="1" s="1"/>
  <c r="S173" i="1"/>
  <c r="T173" i="1" s="1"/>
  <c r="U173" i="1" s="1"/>
  <c r="V173" i="1" s="1"/>
  <c r="S174" i="1"/>
  <c r="T174" i="1" s="1"/>
  <c r="U174" i="1" s="1"/>
  <c r="V174" i="1" s="1"/>
  <c r="S175" i="1"/>
  <c r="T175" i="1" s="1"/>
  <c r="U175" i="1" s="1"/>
  <c r="V175" i="1" s="1"/>
  <c r="S176" i="1"/>
  <c r="T176" i="1" s="1"/>
  <c r="U176" i="1" s="1"/>
  <c r="V176" i="1" s="1"/>
  <c r="S177" i="1"/>
  <c r="T177" i="1" s="1"/>
  <c r="U177" i="1" s="1"/>
  <c r="V177" i="1" s="1"/>
  <c r="S178" i="1"/>
  <c r="T178" i="1" s="1"/>
  <c r="U178" i="1" s="1"/>
  <c r="V178" i="1" s="1"/>
  <c r="S179" i="1"/>
  <c r="T179" i="1" s="1"/>
  <c r="U179" i="1" s="1"/>
  <c r="V179" i="1" s="1"/>
  <c r="S180" i="1"/>
  <c r="T180" i="1" s="1"/>
  <c r="U180" i="1" s="1"/>
  <c r="V180" i="1" s="1"/>
  <c r="S181" i="1"/>
  <c r="T181" i="1" s="1"/>
  <c r="U181" i="1" s="1"/>
  <c r="V181" i="1" s="1"/>
  <c r="S182" i="1"/>
  <c r="T182" i="1" s="1"/>
  <c r="U182" i="1" s="1"/>
  <c r="V182" i="1" s="1"/>
  <c r="S183" i="1"/>
  <c r="T183" i="1" s="1"/>
  <c r="U183" i="1" s="1"/>
  <c r="V183" i="1" s="1"/>
  <c r="S184" i="1"/>
  <c r="T184" i="1" s="1"/>
  <c r="U184" i="1" s="1"/>
  <c r="V184" i="1" s="1"/>
  <c r="S185" i="1"/>
  <c r="T185" i="1" s="1"/>
  <c r="U185" i="1" s="1"/>
  <c r="V185" i="1" s="1"/>
  <c r="S186" i="1"/>
  <c r="T186" i="1" s="1"/>
  <c r="U186" i="1" s="1"/>
  <c r="V186" i="1" s="1"/>
  <c r="S187" i="1"/>
  <c r="T187" i="1" s="1"/>
  <c r="U187" i="1" s="1"/>
  <c r="V187" i="1" s="1"/>
  <c r="S188" i="1"/>
  <c r="T188" i="1" s="1"/>
  <c r="U188" i="1" s="1"/>
  <c r="V188" i="1" s="1"/>
  <c r="S189" i="1"/>
  <c r="T189" i="1" s="1"/>
  <c r="U189" i="1" s="1"/>
  <c r="V189" i="1" s="1"/>
  <c r="S190" i="1"/>
  <c r="T190" i="1" s="1"/>
  <c r="U190" i="1" s="1"/>
  <c r="V190" i="1" s="1"/>
  <c r="S191" i="1"/>
  <c r="T191" i="1" s="1"/>
  <c r="U191" i="1" s="1"/>
  <c r="V191" i="1" s="1"/>
  <c r="S192" i="1"/>
  <c r="T192" i="1" s="1"/>
  <c r="U192" i="1" s="1"/>
  <c r="V192" i="1" s="1"/>
  <c r="S193" i="1"/>
  <c r="T193" i="1" s="1"/>
  <c r="U193" i="1" s="1"/>
  <c r="V193" i="1" s="1"/>
  <c r="S194" i="1"/>
  <c r="T194" i="1" s="1"/>
  <c r="U194" i="1" s="1"/>
  <c r="V194" i="1" s="1"/>
  <c r="S195" i="1"/>
  <c r="T195" i="1" s="1"/>
  <c r="U195" i="1" s="1"/>
  <c r="V195" i="1" s="1"/>
  <c r="S196" i="1"/>
  <c r="T196" i="1" s="1"/>
  <c r="U196" i="1" s="1"/>
  <c r="V196" i="1" s="1"/>
  <c r="S197" i="1"/>
  <c r="T197" i="1" s="1"/>
  <c r="U197" i="1" s="1"/>
  <c r="V197" i="1" s="1"/>
  <c r="S198" i="1"/>
  <c r="T198" i="1" s="1"/>
  <c r="U198" i="1" s="1"/>
  <c r="V198" i="1" s="1"/>
  <c r="S199" i="1"/>
  <c r="T199" i="1" s="1"/>
  <c r="U199" i="1" s="1"/>
  <c r="V199" i="1" s="1"/>
  <c r="S200" i="1"/>
  <c r="T200" i="1" s="1"/>
  <c r="U200" i="1" s="1"/>
  <c r="V200" i="1" s="1"/>
  <c r="S201" i="1"/>
  <c r="T201" i="1" s="1"/>
  <c r="U201" i="1" s="1"/>
  <c r="V201" i="1" s="1"/>
  <c r="S202" i="1"/>
  <c r="T202" i="1" s="1"/>
  <c r="U202" i="1" s="1"/>
  <c r="V202" i="1" s="1"/>
  <c r="S203" i="1"/>
  <c r="T203" i="1" s="1"/>
  <c r="U203" i="1" s="1"/>
  <c r="V203" i="1" s="1"/>
  <c r="S204" i="1"/>
  <c r="T204" i="1" s="1"/>
  <c r="U204" i="1" s="1"/>
  <c r="V204" i="1" s="1"/>
  <c r="S205" i="1"/>
  <c r="T205" i="1" s="1"/>
  <c r="U205" i="1" s="1"/>
  <c r="V205" i="1" s="1"/>
  <c r="S206" i="1"/>
  <c r="T206" i="1" s="1"/>
  <c r="U206" i="1" s="1"/>
  <c r="V206" i="1" s="1"/>
  <c r="S207" i="1"/>
  <c r="T207" i="1" s="1"/>
  <c r="U207" i="1" s="1"/>
  <c r="V207" i="1" s="1"/>
  <c r="S208" i="1"/>
  <c r="T208" i="1" s="1"/>
  <c r="U208" i="1" s="1"/>
  <c r="V208" i="1" s="1"/>
  <c r="S209" i="1"/>
  <c r="T209" i="1" s="1"/>
  <c r="U209" i="1" s="1"/>
  <c r="V209" i="1" s="1"/>
  <c r="S210" i="1"/>
  <c r="T210" i="1" s="1"/>
  <c r="U210" i="1" s="1"/>
  <c r="V210" i="1" s="1"/>
  <c r="S211" i="1"/>
  <c r="T211" i="1" s="1"/>
  <c r="U211" i="1" s="1"/>
  <c r="V211" i="1" s="1"/>
  <c r="S212" i="1"/>
  <c r="T212" i="1" s="1"/>
  <c r="U212" i="1" s="1"/>
  <c r="V212" i="1" s="1"/>
  <c r="S213" i="1"/>
  <c r="T213" i="1" s="1"/>
  <c r="U213" i="1" s="1"/>
  <c r="V213" i="1" s="1"/>
  <c r="S214" i="1"/>
  <c r="T214" i="1" s="1"/>
  <c r="U214" i="1" s="1"/>
  <c r="V214" i="1" s="1"/>
  <c r="S215" i="1"/>
  <c r="T215" i="1" s="1"/>
  <c r="U215" i="1" s="1"/>
  <c r="V215" i="1" s="1"/>
  <c r="S216" i="1"/>
  <c r="T216" i="1" s="1"/>
  <c r="U216" i="1" s="1"/>
  <c r="V216" i="1" s="1"/>
  <c r="S217" i="1"/>
  <c r="T217" i="1" s="1"/>
  <c r="U217" i="1" s="1"/>
  <c r="V217" i="1" s="1"/>
  <c r="S218" i="1"/>
  <c r="T218" i="1" s="1"/>
  <c r="U218" i="1" s="1"/>
  <c r="V218" i="1" s="1"/>
  <c r="S219" i="1"/>
  <c r="T219" i="1" s="1"/>
  <c r="U219" i="1" s="1"/>
  <c r="V219" i="1" s="1"/>
  <c r="S220" i="1"/>
  <c r="T220" i="1" s="1"/>
  <c r="U220" i="1" s="1"/>
  <c r="V220" i="1" s="1"/>
  <c r="S221" i="1"/>
  <c r="T221" i="1" s="1"/>
  <c r="U221" i="1" s="1"/>
  <c r="V221" i="1" s="1"/>
  <c r="S222" i="1"/>
  <c r="T222" i="1" s="1"/>
  <c r="U222" i="1" s="1"/>
  <c r="V222" i="1" s="1"/>
  <c r="S223" i="1"/>
  <c r="T223" i="1" s="1"/>
  <c r="U223" i="1" s="1"/>
  <c r="V223" i="1" s="1"/>
  <c r="S224" i="1"/>
  <c r="T224" i="1" s="1"/>
  <c r="U224" i="1" s="1"/>
  <c r="V224" i="1" s="1"/>
  <c r="S225" i="1"/>
  <c r="T225" i="1" s="1"/>
  <c r="U225" i="1" s="1"/>
  <c r="V225" i="1" s="1"/>
  <c r="S226" i="1"/>
  <c r="T226" i="1" s="1"/>
  <c r="U226" i="1" s="1"/>
  <c r="V226" i="1" s="1"/>
  <c r="S227" i="1"/>
  <c r="T227" i="1" s="1"/>
  <c r="U227" i="1" s="1"/>
  <c r="V227" i="1" s="1"/>
  <c r="S228" i="1"/>
  <c r="T228" i="1" s="1"/>
  <c r="U228" i="1" s="1"/>
  <c r="V228" i="1" s="1"/>
  <c r="S229" i="1"/>
  <c r="T229" i="1" s="1"/>
  <c r="U229" i="1" s="1"/>
  <c r="V229" i="1" s="1"/>
  <c r="S230" i="1"/>
  <c r="T230" i="1" s="1"/>
  <c r="U230" i="1" s="1"/>
  <c r="V230" i="1" s="1"/>
  <c r="S231" i="1"/>
  <c r="T231" i="1" s="1"/>
  <c r="U231" i="1" s="1"/>
  <c r="V231" i="1" s="1"/>
  <c r="S232" i="1"/>
  <c r="T232" i="1" s="1"/>
  <c r="U232" i="1" s="1"/>
  <c r="V232" i="1" s="1"/>
  <c r="S233" i="1"/>
  <c r="T233" i="1" s="1"/>
  <c r="U233" i="1" s="1"/>
  <c r="V233" i="1" s="1"/>
  <c r="S234" i="1"/>
  <c r="T234" i="1" s="1"/>
  <c r="U234" i="1" s="1"/>
  <c r="V234" i="1" s="1"/>
  <c r="S235" i="1"/>
  <c r="T235" i="1" s="1"/>
  <c r="U235" i="1" s="1"/>
  <c r="V235" i="1" s="1"/>
  <c r="S236" i="1"/>
  <c r="T236" i="1" s="1"/>
  <c r="U236" i="1" s="1"/>
  <c r="V236" i="1" s="1"/>
  <c r="S237" i="1"/>
  <c r="T237" i="1" s="1"/>
  <c r="U237" i="1" s="1"/>
  <c r="V237" i="1" s="1"/>
  <c r="S238" i="1"/>
  <c r="T238" i="1" s="1"/>
  <c r="U238" i="1" s="1"/>
  <c r="V238" i="1" s="1"/>
  <c r="S239" i="1"/>
  <c r="T239" i="1" s="1"/>
  <c r="U239" i="1" s="1"/>
  <c r="V239" i="1" s="1"/>
  <c r="S240" i="1"/>
  <c r="T240" i="1" s="1"/>
  <c r="U240" i="1" s="1"/>
  <c r="V240" i="1" s="1"/>
  <c r="S241" i="1"/>
  <c r="T241" i="1" s="1"/>
  <c r="U241" i="1" s="1"/>
  <c r="V241" i="1" s="1"/>
  <c r="S242" i="1"/>
  <c r="T242" i="1" s="1"/>
  <c r="U242" i="1" s="1"/>
  <c r="V242" i="1" s="1"/>
  <c r="S243" i="1"/>
  <c r="T243" i="1" s="1"/>
  <c r="U243" i="1" s="1"/>
  <c r="V243" i="1" s="1"/>
  <c r="S244" i="1"/>
  <c r="T244" i="1" s="1"/>
  <c r="U244" i="1" s="1"/>
  <c r="V244" i="1" s="1"/>
  <c r="S245" i="1"/>
  <c r="T245" i="1" s="1"/>
  <c r="U245" i="1" s="1"/>
  <c r="V245" i="1" s="1"/>
  <c r="S246" i="1"/>
  <c r="T246" i="1" s="1"/>
  <c r="U246" i="1" s="1"/>
  <c r="V246" i="1" s="1"/>
  <c r="S247" i="1"/>
  <c r="T247" i="1" s="1"/>
  <c r="U247" i="1" s="1"/>
  <c r="V247" i="1" s="1"/>
  <c r="S248" i="1"/>
  <c r="T248" i="1" s="1"/>
  <c r="U248" i="1" s="1"/>
  <c r="V248" i="1" s="1"/>
  <c r="S249" i="1"/>
  <c r="T249" i="1" s="1"/>
  <c r="U249" i="1" s="1"/>
  <c r="V249" i="1" s="1"/>
  <c r="S250" i="1"/>
  <c r="T250" i="1" s="1"/>
  <c r="U250" i="1" s="1"/>
  <c r="V250" i="1" s="1"/>
  <c r="S251" i="1"/>
  <c r="T251" i="1" s="1"/>
  <c r="U251" i="1" s="1"/>
  <c r="V251" i="1" s="1"/>
  <c r="S252" i="1"/>
  <c r="T252" i="1" s="1"/>
  <c r="U252" i="1" s="1"/>
  <c r="V252" i="1" s="1"/>
  <c r="S253" i="1"/>
  <c r="T253" i="1" s="1"/>
  <c r="U253" i="1" s="1"/>
  <c r="V253" i="1" s="1"/>
  <c r="S254" i="1"/>
  <c r="T254" i="1" s="1"/>
  <c r="U254" i="1" s="1"/>
  <c r="V254" i="1" s="1"/>
  <c r="S255" i="1"/>
  <c r="T255" i="1" s="1"/>
  <c r="U255" i="1" s="1"/>
  <c r="V255" i="1" s="1"/>
  <c r="S256" i="1"/>
  <c r="T256" i="1" s="1"/>
  <c r="U256" i="1" s="1"/>
  <c r="V256" i="1" s="1"/>
  <c r="S257" i="1"/>
  <c r="T257" i="1" s="1"/>
  <c r="U257" i="1" s="1"/>
  <c r="V257" i="1" s="1"/>
  <c r="S258" i="1"/>
  <c r="T258" i="1" s="1"/>
  <c r="U258" i="1" s="1"/>
  <c r="V258" i="1" s="1"/>
  <c r="S259" i="1"/>
  <c r="T259" i="1" s="1"/>
  <c r="U259" i="1" s="1"/>
  <c r="V259" i="1" s="1"/>
  <c r="S260" i="1"/>
  <c r="T260" i="1" s="1"/>
  <c r="U260" i="1" s="1"/>
  <c r="V260" i="1" s="1"/>
  <c r="S261" i="1"/>
  <c r="T261" i="1" s="1"/>
  <c r="U261" i="1" s="1"/>
  <c r="V261" i="1" s="1"/>
  <c r="S262" i="1"/>
  <c r="T262" i="1" s="1"/>
  <c r="U262" i="1" s="1"/>
  <c r="V262" i="1" s="1"/>
  <c r="S263" i="1"/>
  <c r="T263" i="1" s="1"/>
  <c r="U263" i="1" s="1"/>
  <c r="V263" i="1" s="1"/>
  <c r="S264" i="1"/>
  <c r="T264" i="1" s="1"/>
  <c r="U264" i="1" s="1"/>
  <c r="V264" i="1" s="1"/>
  <c r="S265" i="1"/>
  <c r="T265" i="1" s="1"/>
  <c r="U265" i="1" s="1"/>
  <c r="V265" i="1" s="1"/>
  <c r="S266" i="1"/>
  <c r="T266" i="1" s="1"/>
  <c r="U266" i="1" s="1"/>
  <c r="V266" i="1" s="1"/>
  <c r="S267" i="1"/>
  <c r="T267" i="1" s="1"/>
  <c r="U267" i="1" s="1"/>
  <c r="V267" i="1" s="1"/>
  <c r="S268" i="1"/>
  <c r="T268" i="1" s="1"/>
  <c r="U268" i="1" s="1"/>
  <c r="V268" i="1" s="1"/>
  <c r="S269" i="1"/>
  <c r="T269" i="1" s="1"/>
  <c r="U269" i="1" s="1"/>
  <c r="V269" i="1" s="1"/>
  <c r="S270" i="1"/>
  <c r="T270" i="1" s="1"/>
  <c r="U270" i="1" s="1"/>
  <c r="V270" i="1" s="1"/>
  <c r="S271" i="1"/>
  <c r="T271" i="1" s="1"/>
  <c r="U271" i="1" s="1"/>
  <c r="V271" i="1" s="1"/>
  <c r="S272" i="1"/>
  <c r="T272" i="1" s="1"/>
  <c r="U272" i="1" s="1"/>
  <c r="V272" i="1" s="1"/>
  <c r="S273" i="1"/>
  <c r="T273" i="1" s="1"/>
  <c r="U273" i="1" s="1"/>
  <c r="V273" i="1" s="1"/>
  <c r="S274" i="1"/>
  <c r="T274" i="1" s="1"/>
  <c r="U274" i="1" s="1"/>
  <c r="V274" i="1" s="1"/>
  <c r="S275" i="1"/>
  <c r="T275" i="1" s="1"/>
  <c r="U275" i="1" s="1"/>
  <c r="V275" i="1" s="1"/>
  <c r="S276" i="1"/>
  <c r="T276" i="1" s="1"/>
  <c r="U276" i="1" s="1"/>
  <c r="V276" i="1" s="1"/>
  <c r="S277" i="1"/>
  <c r="T277" i="1" s="1"/>
  <c r="U277" i="1" s="1"/>
  <c r="V277" i="1" s="1"/>
  <c r="S278" i="1"/>
  <c r="T278" i="1" s="1"/>
  <c r="U278" i="1" s="1"/>
  <c r="V278" i="1" s="1"/>
  <c r="S279" i="1"/>
  <c r="T279" i="1" s="1"/>
  <c r="U279" i="1" s="1"/>
  <c r="V279" i="1" s="1"/>
  <c r="S280" i="1"/>
  <c r="T280" i="1" s="1"/>
  <c r="U280" i="1" s="1"/>
  <c r="V280" i="1" s="1"/>
  <c r="S281" i="1"/>
  <c r="T281" i="1" s="1"/>
  <c r="U281" i="1" s="1"/>
  <c r="V281" i="1" s="1"/>
  <c r="S282" i="1"/>
  <c r="T282" i="1" s="1"/>
  <c r="U282" i="1" s="1"/>
  <c r="V282" i="1" s="1"/>
  <c r="S283" i="1"/>
  <c r="T283" i="1" s="1"/>
  <c r="U283" i="1" s="1"/>
  <c r="V283" i="1" s="1"/>
  <c r="S284" i="1"/>
  <c r="T284" i="1" s="1"/>
  <c r="U284" i="1" s="1"/>
  <c r="V284" i="1" s="1"/>
  <c r="S285" i="1"/>
  <c r="T285" i="1" s="1"/>
  <c r="U285" i="1" s="1"/>
  <c r="V285" i="1" s="1"/>
  <c r="S286" i="1"/>
  <c r="T286" i="1" s="1"/>
  <c r="U286" i="1" s="1"/>
  <c r="V286" i="1" s="1"/>
  <c r="S287" i="1"/>
  <c r="T287" i="1" s="1"/>
  <c r="U287" i="1" s="1"/>
  <c r="V287" i="1" s="1"/>
  <c r="S288" i="1"/>
  <c r="T288" i="1" s="1"/>
  <c r="U288" i="1" s="1"/>
  <c r="V288" i="1" s="1"/>
  <c r="S289" i="1"/>
  <c r="T289" i="1" s="1"/>
  <c r="U289" i="1" s="1"/>
  <c r="V289" i="1" s="1"/>
  <c r="S290" i="1"/>
  <c r="T290" i="1" s="1"/>
  <c r="U290" i="1" s="1"/>
  <c r="V290" i="1" s="1"/>
  <c r="S291" i="1"/>
  <c r="T291" i="1" s="1"/>
  <c r="U291" i="1" s="1"/>
  <c r="V291" i="1" s="1"/>
  <c r="S292" i="1"/>
  <c r="T292" i="1" s="1"/>
  <c r="U292" i="1" s="1"/>
  <c r="V292" i="1" s="1"/>
  <c r="S293" i="1"/>
  <c r="T293" i="1" s="1"/>
  <c r="U293" i="1" s="1"/>
  <c r="V293" i="1" s="1"/>
  <c r="S294" i="1"/>
  <c r="T294" i="1" s="1"/>
  <c r="U294" i="1" s="1"/>
  <c r="V294" i="1" s="1"/>
  <c r="S295" i="1"/>
  <c r="T295" i="1" s="1"/>
  <c r="U295" i="1" s="1"/>
  <c r="V295" i="1" s="1"/>
  <c r="S296" i="1"/>
  <c r="T296" i="1" s="1"/>
  <c r="U296" i="1" s="1"/>
  <c r="V296" i="1" s="1"/>
  <c r="S297" i="1"/>
  <c r="T297" i="1" s="1"/>
  <c r="U297" i="1" s="1"/>
  <c r="V297" i="1" s="1"/>
  <c r="S298" i="1"/>
  <c r="T298" i="1" s="1"/>
  <c r="U298" i="1" s="1"/>
  <c r="V298" i="1" s="1"/>
  <c r="S299" i="1"/>
  <c r="T299" i="1" s="1"/>
  <c r="U299" i="1" s="1"/>
  <c r="V299" i="1" s="1"/>
  <c r="S300" i="1"/>
  <c r="T300" i="1" s="1"/>
  <c r="U300" i="1" s="1"/>
  <c r="V300" i="1" s="1"/>
  <c r="S301" i="1"/>
  <c r="T301" i="1" s="1"/>
  <c r="U301" i="1" s="1"/>
  <c r="V301" i="1" s="1"/>
  <c r="S302" i="1"/>
  <c r="T302" i="1" s="1"/>
  <c r="U302" i="1" s="1"/>
  <c r="V302" i="1" s="1"/>
  <c r="S303" i="1"/>
  <c r="T303" i="1" s="1"/>
  <c r="U303" i="1" s="1"/>
  <c r="V303" i="1" s="1"/>
  <c r="S304" i="1"/>
  <c r="T304" i="1" s="1"/>
  <c r="U304" i="1" s="1"/>
  <c r="V304" i="1" s="1"/>
  <c r="S305" i="1"/>
  <c r="T305" i="1" s="1"/>
  <c r="U305" i="1" s="1"/>
  <c r="V305" i="1" s="1"/>
  <c r="S306" i="1"/>
  <c r="T306" i="1" s="1"/>
  <c r="U306" i="1" s="1"/>
  <c r="V306" i="1" s="1"/>
  <c r="S307" i="1"/>
  <c r="T307" i="1" s="1"/>
  <c r="U307" i="1" s="1"/>
  <c r="V307" i="1" s="1"/>
  <c r="S308" i="1"/>
  <c r="T308" i="1" s="1"/>
  <c r="U308" i="1" s="1"/>
  <c r="V308" i="1" s="1"/>
  <c r="S309" i="1"/>
  <c r="T309" i="1" s="1"/>
  <c r="U309" i="1" s="1"/>
  <c r="V309" i="1" s="1"/>
  <c r="S310" i="1"/>
  <c r="T310" i="1" s="1"/>
  <c r="U310" i="1" s="1"/>
  <c r="V310" i="1" s="1"/>
  <c r="S311" i="1"/>
  <c r="T311" i="1" s="1"/>
  <c r="U311" i="1" s="1"/>
  <c r="V311" i="1" s="1"/>
  <c r="S312" i="1"/>
  <c r="T312" i="1" s="1"/>
  <c r="U312" i="1" s="1"/>
  <c r="V312" i="1" s="1"/>
  <c r="S313" i="1"/>
  <c r="T313" i="1" s="1"/>
  <c r="U313" i="1" s="1"/>
  <c r="V313" i="1" s="1"/>
  <c r="S314" i="1"/>
  <c r="T314" i="1" s="1"/>
  <c r="U314" i="1" s="1"/>
  <c r="V314" i="1" s="1"/>
  <c r="S315" i="1"/>
  <c r="T315" i="1" s="1"/>
  <c r="U315" i="1" s="1"/>
  <c r="V315" i="1" s="1"/>
  <c r="S316" i="1"/>
  <c r="T316" i="1" s="1"/>
  <c r="U316" i="1" s="1"/>
  <c r="V316" i="1" s="1"/>
  <c r="S317" i="1"/>
  <c r="T317" i="1" s="1"/>
  <c r="U317" i="1" s="1"/>
  <c r="V317" i="1" s="1"/>
  <c r="S318" i="1"/>
  <c r="T318" i="1" s="1"/>
  <c r="U318" i="1" s="1"/>
  <c r="V318" i="1" s="1"/>
  <c r="S319" i="1"/>
  <c r="T319" i="1" s="1"/>
  <c r="U319" i="1" s="1"/>
  <c r="V319" i="1" s="1"/>
  <c r="S320" i="1"/>
  <c r="T320" i="1" s="1"/>
  <c r="U320" i="1" s="1"/>
  <c r="V320" i="1" s="1"/>
  <c r="S321" i="1"/>
  <c r="T321" i="1" s="1"/>
  <c r="U321" i="1" s="1"/>
  <c r="V321" i="1" s="1"/>
  <c r="S322" i="1"/>
  <c r="T322" i="1" s="1"/>
  <c r="U322" i="1" s="1"/>
  <c r="V322" i="1" s="1"/>
  <c r="S323" i="1"/>
  <c r="T323" i="1" s="1"/>
  <c r="U323" i="1" s="1"/>
  <c r="V323" i="1" s="1"/>
  <c r="S324" i="1"/>
  <c r="T324" i="1" s="1"/>
  <c r="U324" i="1" s="1"/>
  <c r="V324" i="1" s="1"/>
  <c r="S325" i="1"/>
  <c r="T325" i="1" s="1"/>
  <c r="U325" i="1" s="1"/>
  <c r="V325" i="1" s="1"/>
  <c r="S326" i="1"/>
  <c r="T326" i="1" s="1"/>
  <c r="U326" i="1" s="1"/>
  <c r="V326" i="1" s="1"/>
  <c r="S327" i="1"/>
  <c r="T327" i="1" s="1"/>
  <c r="U327" i="1" s="1"/>
  <c r="V327" i="1" s="1"/>
  <c r="S328" i="1"/>
  <c r="T328" i="1" s="1"/>
  <c r="U328" i="1" s="1"/>
  <c r="V328" i="1" s="1"/>
  <c r="S329" i="1"/>
  <c r="T329" i="1" s="1"/>
  <c r="U329" i="1" s="1"/>
  <c r="V329" i="1" s="1"/>
  <c r="S330" i="1"/>
  <c r="T330" i="1" s="1"/>
  <c r="U330" i="1" s="1"/>
  <c r="V330" i="1" s="1"/>
  <c r="S331" i="1"/>
  <c r="T331" i="1" s="1"/>
  <c r="U331" i="1" s="1"/>
  <c r="V331" i="1" s="1"/>
  <c r="S332" i="1"/>
  <c r="T332" i="1" s="1"/>
  <c r="U332" i="1" s="1"/>
  <c r="V332" i="1" s="1"/>
  <c r="S333" i="1"/>
  <c r="T333" i="1" s="1"/>
  <c r="U333" i="1" s="1"/>
  <c r="V333" i="1" s="1"/>
  <c r="S334" i="1"/>
  <c r="T334" i="1" s="1"/>
  <c r="U334" i="1" s="1"/>
  <c r="V334" i="1" s="1"/>
  <c r="S335" i="1"/>
  <c r="T335" i="1" s="1"/>
  <c r="U335" i="1" s="1"/>
  <c r="V335" i="1" s="1"/>
  <c r="S336" i="1"/>
  <c r="T336" i="1" s="1"/>
  <c r="U336" i="1" s="1"/>
  <c r="V336" i="1" s="1"/>
  <c r="S337" i="1"/>
  <c r="T337" i="1" s="1"/>
  <c r="U337" i="1" s="1"/>
  <c r="V337" i="1" s="1"/>
  <c r="S338" i="1"/>
  <c r="T338" i="1" s="1"/>
  <c r="U338" i="1" s="1"/>
  <c r="V338" i="1" s="1"/>
  <c r="S339" i="1"/>
  <c r="T339" i="1" s="1"/>
  <c r="U339" i="1" s="1"/>
  <c r="V339" i="1" s="1"/>
  <c r="S340" i="1"/>
  <c r="T340" i="1" s="1"/>
  <c r="U340" i="1" s="1"/>
  <c r="V340" i="1" s="1"/>
  <c r="S341" i="1"/>
  <c r="T341" i="1" s="1"/>
  <c r="U341" i="1" s="1"/>
  <c r="V341" i="1" s="1"/>
  <c r="S342" i="1"/>
  <c r="T342" i="1" s="1"/>
  <c r="U342" i="1" s="1"/>
  <c r="V342" i="1" s="1"/>
  <c r="S343" i="1"/>
  <c r="T343" i="1" s="1"/>
  <c r="U343" i="1" s="1"/>
  <c r="V343" i="1" s="1"/>
  <c r="S344" i="1"/>
  <c r="T344" i="1" s="1"/>
  <c r="U344" i="1" s="1"/>
  <c r="V344" i="1" s="1"/>
  <c r="S345" i="1"/>
  <c r="T345" i="1" s="1"/>
  <c r="U345" i="1" s="1"/>
  <c r="V345" i="1" s="1"/>
  <c r="S346" i="1"/>
  <c r="T346" i="1" s="1"/>
  <c r="U346" i="1" s="1"/>
  <c r="V346" i="1" s="1"/>
  <c r="S347" i="1"/>
  <c r="T347" i="1" s="1"/>
  <c r="U347" i="1" s="1"/>
  <c r="V347" i="1" s="1"/>
  <c r="S348" i="1"/>
  <c r="T348" i="1" s="1"/>
  <c r="U348" i="1" s="1"/>
  <c r="V348" i="1" s="1"/>
  <c r="S349" i="1"/>
  <c r="T349" i="1" s="1"/>
  <c r="U349" i="1" s="1"/>
  <c r="V349" i="1" s="1"/>
  <c r="S350" i="1"/>
  <c r="T350" i="1" s="1"/>
  <c r="U350" i="1" s="1"/>
  <c r="V350" i="1" s="1"/>
  <c r="S351" i="1"/>
  <c r="T351" i="1" s="1"/>
  <c r="U351" i="1" s="1"/>
  <c r="V351" i="1" s="1"/>
  <c r="S352" i="1"/>
  <c r="T352" i="1" s="1"/>
  <c r="U352" i="1" s="1"/>
  <c r="V352" i="1" s="1"/>
  <c r="S353" i="1"/>
  <c r="T353" i="1" s="1"/>
  <c r="U353" i="1" s="1"/>
  <c r="V353" i="1" s="1"/>
  <c r="S354" i="1"/>
  <c r="T354" i="1" s="1"/>
  <c r="U354" i="1" s="1"/>
  <c r="V354" i="1" s="1"/>
  <c r="S355" i="1"/>
  <c r="T355" i="1" s="1"/>
  <c r="U355" i="1" s="1"/>
  <c r="V355" i="1" s="1"/>
  <c r="S356" i="1"/>
  <c r="T356" i="1" s="1"/>
  <c r="U356" i="1" s="1"/>
  <c r="V356" i="1" s="1"/>
  <c r="S357" i="1"/>
  <c r="T357" i="1" s="1"/>
  <c r="U357" i="1" s="1"/>
  <c r="V357" i="1" s="1"/>
  <c r="S358" i="1"/>
  <c r="T358" i="1" s="1"/>
  <c r="U358" i="1" s="1"/>
  <c r="V358" i="1" s="1"/>
  <c r="S359" i="1"/>
  <c r="T359" i="1" s="1"/>
  <c r="U359" i="1" s="1"/>
  <c r="V359" i="1" s="1"/>
  <c r="S360" i="1"/>
  <c r="T360" i="1" s="1"/>
  <c r="U360" i="1" s="1"/>
  <c r="V360" i="1" s="1"/>
  <c r="S361" i="1"/>
  <c r="T361" i="1" s="1"/>
  <c r="U361" i="1" s="1"/>
  <c r="V361" i="1" s="1"/>
  <c r="S362" i="1"/>
  <c r="T362" i="1" s="1"/>
  <c r="U362" i="1" s="1"/>
  <c r="V362" i="1" s="1"/>
  <c r="S363" i="1"/>
  <c r="T363" i="1" s="1"/>
  <c r="U363" i="1" s="1"/>
  <c r="V363" i="1" s="1"/>
  <c r="S364" i="1"/>
  <c r="T364" i="1" s="1"/>
  <c r="U364" i="1" s="1"/>
  <c r="V364" i="1" s="1"/>
  <c r="S365" i="1"/>
  <c r="T365" i="1" s="1"/>
  <c r="U365" i="1" s="1"/>
  <c r="V365" i="1" s="1"/>
  <c r="S366" i="1"/>
  <c r="T366" i="1" s="1"/>
  <c r="U366" i="1" s="1"/>
  <c r="V366" i="1" s="1"/>
  <c r="S367" i="1"/>
  <c r="T367" i="1" s="1"/>
  <c r="U367" i="1" s="1"/>
  <c r="V367" i="1" s="1"/>
  <c r="S368" i="1"/>
  <c r="T368" i="1" s="1"/>
  <c r="U368" i="1" s="1"/>
  <c r="V368" i="1" s="1"/>
  <c r="S369" i="1"/>
  <c r="T369" i="1" s="1"/>
  <c r="U369" i="1" s="1"/>
  <c r="V369" i="1" s="1"/>
  <c r="S370" i="1"/>
  <c r="T370" i="1" s="1"/>
  <c r="U370" i="1" s="1"/>
  <c r="V370" i="1" s="1"/>
  <c r="S371" i="1"/>
  <c r="T371" i="1" s="1"/>
  <c r="U371" i="1" s="1"/>
  <c r="V371" i="1" s="1"/>
  <c r="S372" i="1"/>
  <c r="T372" i="1" s="1"/>
  <c r="U372" i="1" s="1"/>
  <c r="V372" i="1" s="1"/>
  <c r="S373" i="1"/>
  <c r="T373" i="1" s="1"/>
  <c r="U373" i="1" s="1"/>
  <c r="V373" i="1" s="1"/>
  <c r="S374" i="1"/>
  <c r="T374" i="1" s="1"/>
  <c r="U374" i="1" s="1"/>
  <c r="V374" i="1" s="1"/>
  <c r="S375" i="1"/>
  <c r="T375" i="1" s="1"/>
  <c r="U375" i="1" s="1"/>
  <c r="V375" i="1" s="1"/>
  <c r="S376" i="1"/>
  <c r="T376" i="1" s="1"/>
  <c r="U376" i="1" s="1"/>
  <c r="V376" i="1" s="1"/>
  <c r="S377" i="1"/>
  <c r="T377" i="1" s="1"/>
  <c r="U377" i="1" s="1"/>
  <c r="V377" i="1" s="1"/>
  <c r="S378" i="1"/>
  <c r="T378" i="1" s="1"/>
  <c r="U378" i="1" s="1"/>
  <c r="V378" i="1" s="1"/>
  <c r="S379" i="1"/>
  <c r="T379" i="1" s="1"/>
  <c r="U379" i="1" s="1"/>
  <c r="V379" i="1" s="1"/>
  <c r="S380" i="1"/>
  <c r="T380" i="1" s="1"/>
  <c r="U380" i="1" s="1"/>
  <c r="V380" i="1" s="1"/>
  <c r="S381" i="1"/>
  <c r="T381" i="1" s="1"/>
  <c r="U381" i="1" s="1"/>
  <c r="V381" i="1" s="1"/>
  <c r="S382" i="1"/>
  <c r="T382" i="1" s="1"/>
  <c r="U382" i="1" s="1"/>
  <c r="V382" i="1" s="1"/>
  <c r="S383" i="1"/>
  <c r="T383" i="1" s="1"/>
  <c r="U383" i="1" s="1"/>
  <c r="V383" i="1" s="1"/>
  <c r="S384" i="1"/>
  <c r="T384" i="1" s="1"/>
  <c r="U384" i="1" s="1"/>
  <c r="V384" i="1" s="1"/>
  <c r="S385" i="1"/>
  <c r="T385" i="1" s="1"/>
  <c r="U385" i="1" s="1"/>
  <c r="V385" i="1" s="1"/>
  <c r="S386" i="1"/>
  <c r="T386" i="1" s="1"/>
  <c r="U386" i="1" s="1"/>
  <c r="V386" i="1" s="1"/>
  <c r="S387" i="1"/>
  <c r="T387" i="1" s="1"/>
  <c r="U387" i="1" s="1"/>
  <c r="V387" i="1" s="1"/>
  <c r="S388" i="1"/>
  <c r="T388" i="1" s="1"/>
  <c r="U388" i="1" s="1"/>
  <c r="V388" i="1" s="1"/>
  <c r="S389" i="1"/>
  <c r="T389" i="1" s="1"/>
  <c r="U389" i="1" s="1"/>
  <c r="V389" i="1" s="1"/>
  <c r="S390" i="1"/>
  <c r="T390" i="1" s="1"/>
  <c r="U390" i="1" s="1"/>
  <c r="V390" i="1" s="1"/>
  <c r="S391" i="1"/>
  <c r="T391" i="1" s="1"/>
  <c r="U391" i="1" s="1"/>
  <c r="V391" i="1" s="1"/>
  <c r="S392" i="1"/>
  <c r="T392" i="1" s="1"/>
  <c r="U392" i="1" s="1"/>
  <c r="V392" i="1" s="1"/>
  <c r="S393" i="1"/>
  <c r="T393" i="1" s="1"/>
  <c r="U393" i="1" s="1"/>
  <c r="V393" i="1" s="1"/>
  <c r="S394" i="1"/>
  <c r="T394" i="1" s="1"/>
  <c r="U394" i="1" s="1"/>
  <c r="V394" i="1" s="1"/>
  <c r="S395" i="1"/>
  <c r="T395" i="1" s="1"/>
  <c r="U395" i="1" s="1"/>
  <c r="V395" i="1" s="1"/>
  <c r="S396" i="1"/>
  <c r="T396" i="1" s="1"/>
  <c r="U396" i="1" s="1"/>
  <c r="V396" i="1" s="1"/>
  <c r="S397" i="1"/>
  <c r="T397" i="1" s="1"/>
  <c r="U397" i="1" s="1"/>
  <c r="V397" i="1" s="1"/>
  <c r="S398" i="1"/>
  <c r="T398" i="1" s="1"/>
  <c r="U398" i="1" s="1"/>
  <c r="V398" i="1" s="1"/>
  <c r="S399" i="1"/>
  <c r="T399" i="1" s="1"/>
  <c r="U399" i="1" s="1"/>
  <c r="V399" i="1" s="1"/>
  <c r="S400" i="1"/>
  <c r="T400" i="1" s="1"/>
  <c r="U400" i="1" s="1"/>
  <c r="V400" i="1" s="1"/>
  <c r="S401" i="1"/>
  <c r="T401" i="1" s="1"/>
  <c r="U401" i="1" s="1"/>
  <c r="V401" i="1" s="1"/>
  <c r="S402" i="1"/>
  <c r="T402" i="1" s="1"/>
  <c r="U402" i="1" s="1"/>
  <c r="V402" i="1" s="1"/>
  <c r="S403" i="1"/>
  <c r="T403" i="1" s="1"/>
  <c r="U403" i="1" s="1"/>
  <c r="V403" i="1" s="1"/>
  <c r="S404" i="1"/>
  <c r="T404" i="1" s="1"/>
  <c r="U404" i="1" s="1"/>
  <c r="V404" i="1" s="1"/>
  <c r="S405" i="1"/>
  <c r="T405" i="1" s="1"/>
  <c r="U405" i="1" s="1"/>
  <c r="V405" i="1" s="1"/>
  <c r="S406" i="1"/>
  <c r="T406" i="1" s="1"/>
  <c r="U406" i="1" s="1"/>
  <c r="V406" i="1" s="1"/>
  <c r="S407" i="1"/>
  <c r="T407" i="1" s="1"/>
  <c r="U407" i="1" s="1"/>
  <c r="V407" i="1" s="1"/>
  <c r="S408" i="1"/>
  <c r="T408" i="1" s="1"/>
  <c r="U408" i="1" s="1"/>
  <c r="V408" i="1" s="1"/>
  <c r="S409" i="1"/>
  <c r="T409" i="1" s="1"/>
  <c r="U409" i="1" s="1"/>
  <c r="V409" i="1" s="1"/>
  <c r="S410" i="1"/>
  <c r="T410" i="1" s="1"/>
  <c r="U410" i="1" s="1"/>
  <c r="V410" i="1" s="1"/>
  <c r="S411" i="1"/>
  <c r="T411" i="1" s="1"/>
  <c r="U411" i="1" s="1"/>
  <c r="V411" i="1" s="1"/>
  <c r="S412" i="1"/>
  <c r="T412" i="1" s="1"/>
  <c r="U412" i="1" s="1"/>
  <c r="V412" i="1" s="1"/>
  <c r="S413" i="1"/>
  <c r="T413" i="1" s="1"/>
  <c r="U413" i="1" s="1"/>
  <c r="V413" i="1" s="1"/>
  <c r="S414" i="1"/>
  <c r="T414" i="1" s="1"/>
  <c r="U414" i="1" s="1"/>
  <c r="V414" i="1" s="1"/>
  <c r="S415" i="1"/>
  <c r="T415" i="1" s="1"/>
  <c r="U415" i="1" s="1"/>
  <c r="V415" i="1" s="1"/>
  <c r="S416" i="1"/>
  <c r="T416" i="1" s="1"/>
  <c r="U416" i="1" s="1"/>
  <c r="V416" i="1" s="1"/>
  <c r="S417" i="1"/>
  <c r="T417" i="1" s="1"/>
  <c r="U417" i="1" s="1"/>
  <c r="V417" i="1" s="1"/>
  <c r="S418" i="1"/>
  <c r="T418" i="1" s="1"/>
  <c r="U418" i="1" s="1"/>
  <c r="V418" i="1" s="1"/>
  <c r="S419" i="1"/>
  <c r="T419" i="1" s="1"/>
  <c r="U419" i="1" s="1"/>
  <c r="V419" i="1" s="1"/>
  <c r="S420" i="1"/>
  <c r="T420" i="1" s="1"/>
  <c r="U420" i="1" s="1"/>
  <c r="V420" i="1" s="1"/>
  <c r="S421" i="1"/>
  <c r="T421" i="1" s="1"/>
  <c r="U421" i="1" s="1"/>
  <c r="V421" i="1" s="1"/>
  <c r="S422" i="1"/>
  <c r="T422" i="1" s="1"/>
  <c r="U422" i="1" s="1"/>
  <c r="V422" i="1" s="1"/>
  <c r="S423" i="1"/>
  <c r="T423" i="1" s="1"/>
  <c r="U423" i="1" s="1"/>
  <c r="V423" i="1" s="1"/>
  <c r="S424" i="1"/>
  <c r="T424" i="1" s="1"/>
  <c r="U424" i="1" s="1"/>
  <c r="V424" i="1" s="1"/>
  <c r="S425" i="1"/>
  <c r="T425" i="1" s="1"/>
  <c r="U425" i="1" s="1"/>
  <c r="V425" i="1" s="1"/>
  <c r="S426" i="1"/>
  <c r="T426" i="1" s="1"/>
  <c r="U426" i="1" s="1"/>
  <c r="V426" i="1" s="1"/>
  <c r="S427" i="1"/>
  <c r="T427" i="1" s="1"/>
  <c r="U427" i="1" s="1"/>
  <c r="V427" i="1" s="1"/>
  <c r="S428" i="1"/>
  <c r="T428" i="1" s="1"/>
  <c r="U428" i="1" s="1"/>
  <c r="V428" i="1" s="1"/>
  <c r="S429" i="1"/>
  <c r="T429" i="1" s="1"/>
  <c r="U429" i="1" s="1"/>
  <c r="V429" i="1" s="1"/>
  <c r="S430" i="1"/>
  <c r="T430" i="1" s="1"/>
  <c r="U430" i="1" s="1"/>
  <c r="V430" i="1" s="1"/>
  <c r="S431" i="1"/>
  <c r="T431" i="1" s="1"/>
  <c r="U431" i="1" s="1"/>
  <c r="V431" i="1" s="1"/>
  <c r="S432" i="1"/>
  <c r="T432" i="1" s="1"/>
  <c r="U432" i="1" s="1"/>
  <c r="V432" i="1" s="1"/>
  <c r="S433" i="1"/>
  <c r="T433" i="1" s="1"/>
  <c r="U433" i="1" s="1"/>
  <c r="V433" i="1" s="1"/>
  <c r="S434" i="1"/>
  <c r="T434" i="1" s="1"/>
  <c r="U434" i="1" s="1"/>
  <c r="V434" i="1" s="1"/>
  <c r="S435" i="1"/>
  <c r="T435" i="1" s="1"/>
  <c r="U435" i="1" s="1"/>
  <c r="V435" i="1" s="1"/>
  <c r="S436" i="1"/>
  <c r="T436" i="1" s="1"/>
  <c r="U436" i="1" s="1"/>
  <c r="V436" i="1" s="1"/>
  <c r="S437" i="1"/>
  <c r="T437" i="1" s="1"/>
  <c r="U437" i="1" s="1"/>
  <c r="V437" i="1" s="1"/>
  <c r="S438" i="1"/>
  <c r="T438" i="1" s="1"/>
  <c r="U438" i="1" s="1"/>
  <c r="V438" i="1" s="1"/>
  <c r="S439" i="1"/>
  <c r="T439" i="1" s="1"/>
  <c r="U439" i="1" s="1"/>
  <c r="V439" i="1" s="1"/>
  <c r="S440" i="1"/>
  <c r="T440" i="1" s="1"/>
  <c r="U440" i="1" s="1"/>
  <c r="V440" i="1" s="1"/>
  <c r="S441" i="1"/>
  <c r="T441" i="1" s="1"/>
  <c r="U441" i="1" s="1"/>
  <c r="V441" i="1" s="1"/>
  <c r="S442" i="1"/>
  <c r="T442" i="1" s="1"/>
  <c r="U442" i="1" s="1"/>
  <c r="V442" i="1" s="1"/>
  <c r="S443" i="1"/>
  <c r="T443" i="1" s="1"/>
  <c r="U443" i="1" s="1"/>
  <c r="V443" i="1" s="1"/>
  <c r="S444" i="1"/>
  <c r="T444" i="1" s="1"/>
  <c r="U444" i="1" s="1"/>
  <c r="V444" i="1" s="1"/>
  <c r="S445" i="1"/>
  <c r="T445" i="1" s="1"/>
  <c r="U445" i="1" s="1"/>
  <c r="V445" i="1" s="1"/>
  <c r="S446" i="1"/>
  <c r="T446" i="1" s="1"/>
  <c r="U446" i="1" s="1"/>
  <c r="V446" i="1" s="1"/>
  <c r="S447" i="1"/>
  <c r="T447" i="1" s="1"/>
  <c r="U447" i="1" s="1"/>
  <c r="V447" i="1" s="1"/>
  <c r="S448" i="1"/>
  <c r="T448" i="1" s="1"/>
  <c r="U448" i="1" s="1"/>
  <c r="V448" i="1" s="1"/>
  <c r="S449" i="1"/>
  <c r="T449" i="1" s="1"/>
  <c r="U449" i="1" s="1"/>
  <c r="V449" i="1" s="1"/>
  <c r="S450" i="1"/>
  <c r="T450" i="1" s="1"/>
  <c r="U450" i="1" s="1"/>
  <c r="V450" i="1" s="1"/>
  <c r="S451" i="1"/>
  <c r="T451" i="1" s="1"/>
  <c r="U451" i="1" s="1"/>
  <c r="V451" i="1" s="1"/>
  <c r="S452" i="1"/>
  <c r="T452" i="1" s="1"/>
  <c r="U452" i="1" s="1"/>
  <c r="V452" i="1" s="1"/>
  <c r="S453" i="1"/>
  <c r="T453" i="1" s="1"/>
  <c r="U453" i="1" s="1"/>
  <c r="V453" i="1" s="1"/>
  <c r="S454" i="1"/>
  <c r="T454" i="1" s="1"/>
  <c r="U454" i="1" s="1"/>
  <c r="V454" i="1" s="1"/>
  <c r="S455" i="1"/>
  <c r="T455" i="1" s="1"/>
  <c r="U455" i="1" s="1"/>
  <c r="V455" i="1" s="1"/>
  <c r="S456" i="1"/>
  <c r="T456" i="1" s="1"/>
  <c r="U456" i="1" s="1"/>
  <c r="V456" i="1" s="1"/>
  <c r="S457" i="1"/>
  <c r="T457" i="1" s="1"/>
  <c r="U457" i="1" s="1"/>
  <c r="V457" i="1" s="1"/>
  <c r="S458" i="1"/>
  <c r="T458" i="1" s="1"/>
  <c r="U458" i="1" s="1"/>
  <c r="V458" i="1" s="1"/>
  <c r="S459" i="1"/>
  <c r="T459" i="1" s="1"/>
  <c r="U459" i="1" s="1"/>
  <c r="V459" i="1" s="1"/>
  <c r="S460" i="1"/>
  <c r="T460" i="1" s="1"/>
  <c r="U460" i="1" s="1"/>
  <c r="V460" i="1" s="1"/>
  <c r="S461" i="1"/>
  <c r="T461" i="1" s="1"/>
  <c r="U461" i="1" s="1"/>
  <c r="V461" i="1" s="1"/>
  <c r="S462" i="1"/>
  <c r="T462" i="1" s="1"/>
  <c r="U462" i="1" s="1"/>
  <c r="V462" i="1" s="1"/>
  <c r="S463" i="1"/>
  <c r="T463" i="1" s="1"/>
  <c r="U463" i="1" s="1"/>
  <c r="V463" i="1" s="1"/>
  <c r="S464" i="1"/>
  <c r="T464" i="1" s="1"/>
  <c r="U464" i="1" s="1"/>
  <c r="V464" i="1" s="1"/>
  <c r="S465" i="1"/>
  <c r="T465" i="1" s="1"/>
  <c r="U465" i="1" s="1"/>
  <c r="V465" i="1" s="1"/>
  <c r="S466" i="1"/>
  <c r="T466" i="1" s="1"/>
  <c r="U466" i="1" s="1"/>
  <c r="V466" i="1" s="1"/>
  <c r="S467" i="1"/>
  <c r="T467" i="1" s="1"/>
  <c r="U467" i="1" s="1"/>
  <c r="V467" i="1" s="1"/>
  <c r="S468" i="1"/>
  <c r="T468" i="1" s="1"/>
  <c r="U468" i="1" s="1"/>
  <c r="V468" i="1" s="1"/>
  <c r="S469" i="1"/>
  <c r="T469" i="1" s="1"/>
  <c r="U469" i="1" s="1"/>
  <c r="V469" i="1" s="1"/>
  <c r="S470" i="1"/>
  <c r="T470" i="1" s="1"/>
  <c r="U470" i="1" s="1"/>
  <c r="V470" i="1" s="1"/>
  <c r="S471" i="1"/>
  <c r="T471" i="1" s="1"/>
  <c r="U471" i="1" s="1"/>
  <c r="V471" i="1" s="1"/>
  <c r="S472" i="1"/>
  <c r="T472" i="1" s="1"/>
  <c r="U472" i="1" s="1"/>
  <c r="V472" i="1" s="1"/>
  <c r="S473" i="1"/>
  <c r="T473" i="1" s="1"/>
  <c r="U473" i="1" s="1"/>
  <c r="V473" i="1" s="1"/>
  <c r="S474" i="1"/>
  <c r="T474" i="1" s="1"/>
  <c r="U474" i="1" s="1"/>
  <c r="V474" i="1" s="1"/>
  <c r="S475" i="1"/>
  <c r="T475" i="1" s="1"/>
  <c r="U475" i="1" s="1"/>
  <c r="V475" i="1" s="1"/>
  <c r="S476" i="1"/>
  <c r="T476" i="1" s="1"/>
  <c r="U476" i="1" s="1"/>
  <c r="V476" i="1" s="1"/>
  <c r="S477" i="1"/>
  <c r="T477" i="1" s="1"/>
  <c r="U477" i="1" s="1"/>
  <c r="V477" i="1" s="1"/>
  <c r="S478" i="1"/>
  <c r="T478" i="1" s="1"/>
  <c r="U478" i="1" s="1"/>
  <c r="V478" i="1" s="1"/>
  <c r="S479" i="1"/>
  <c r="T479" i="1" s="1"/>
  <c r="U479" i="1" s="1"/>
  <c r="V479" i="1" s="1"/>
  <c r="S480" i="1"/>
  <c r="T480" i="1" s="1"/>
  <c r="U480" i="1" s="1"/>
  <c r="V480" i="1" s="1"/>
  <c r="S481" i="1"/>
  <c r="T481" i="1" s="1"/>
  <c r="U481" i="1" s="1"/>
  <c r="V481" i="1" s="1"/>
  <c r="S482" i="1"/>
  <c r="T482" i="1" s="1"/>
  <c r="U482" i="1" s="1"/>
  <c r="V482" i="1" s="1"/>
  <c r="S483" i="1"/>
  <c r="T483" i="1" s="1"/>
  <c r="U483" i="1" s="1"/>
  <c r="V483" i="1" s="1"/>
  <c r="S484" i="1"/>
  <c r="T484" i="1" s="1"/>
  <c r="U484" i="1" s="1"/>
  <c r="V484" i="1" s="1"/>
  <c r="S485" i="1"/>
  <c r="T485" i="1" s="1"/>
  <c r="U485" i="1" s="1"/>
  <c r="V485" i="1" s="1"/>
  <c r="S486" i="1"/>
  <c r="T486" i="1" s="1"/>
  <c r="U486" i="1" s="1"/>
  <c r="V486" i="1" s="1"/>
  <c r="S487" i="1"/>
  <c r="T487" i="1" s="1"/>
  <c r="U487" i="1" s="1"/>
  <c r="V487" i="1" s="1"/>
  <c r="S488" i="1"/>
  <c r="T488" i="1" s="1"/>
  <c r="U488" i="1" s="1"/>
  <c r="V488" i="1" s="1"/>
  <c r="S489" i="1"/>
  <c r="T489" i="1" s="1"/>
  <c r="U489" i="1" s="1"/>
  <c r="V489" i="1" s="1"/>
  <c r="S490" i="1"/>
  <c r="T490" i="1" s="1"/>
  <c r="U490" i="1" s="1"/>
  <c r="V490" i="1" s="1"/>
  <c r="S491" i="1"/>
  <c r="T491" i="1" s="1"/>
  <c r="U491" i="1" s="1"/>
  <c r="V491" i="1" s="1"/>
  <c r="S492" i="1"/>
  <c r="T492" i="1" s="1"/>
  <c r="U492" i="1" s="1"/>
  <c r="V492" i="1" s="1"/>
  <c r="S493" i="1"/>
  <c r="T493" i="1" s="1"/>
  <c r="U493" i="1" s="1"/>
  <c r="V493" i="1" s="1"/>
  <c r="S494" i="1"/>
  <c r="T494" i="1" s="1"/>
  <c r="U494" i="1" s="1"/>
  <c r="V494" i="1" s="1"/>
  <c r="S495" i="1"/>
  <c r="T495" i="1" s="1"/>
  <c r="U495" i="1" s="1"/>
  <c r="V495" i="1" s="1"/>
  <c r="S496" i="1"/>
  <c r="T496" i="1" s="1"/>
  <c r="U496" i="1" s="1"/>
  <c r="V496" i="1" s="1"/>
  <c r="S497" i="1"/>
  <c r="T497" i="1" s="1"/>
  <c r="U497" i="1" s="1"/>
  <c r="V497" i="1" s="1"/>
  <c r="S498" i="1"/>
  <c r="T498" i="1" s="1"/>
  <c r="U498" i="1" s="1"/>
  <c r="V498" i="1" s="1"/>
  <c r="S499" i="1"/>
  <c r="T499" i="1" s="1"/>
  <c r="U499" i="1" s="1"/>
  <c r="V499" i="1" s="1"/>
  <c r="S500" i="1"/>
  <c r="T500" i="1" s="1"/>
  <c r="U500" i="1" s="1"/>
  <c r="V500" i="1" s="1"/>
  <c r="S501" i="1"/>
  <c r="T501" i="1" s="1"/>
  <c r="U501" i="1" s="1"/>
  <c r="V501" i="1" s="1"/>
  <c r="S502" i="1"/>
  <c r="T502" i="1" s="1"/>
  <c r="U502" i="1" s="1"/>
  <c r="V502" i="1" s="1"/>
  <c r="S503" i="1"/>
  <c r="T503" i="1" s="1"/>
  <c r="U503" i="1" s="1"/>
  <c r="V503" i="1" s="1"/>
  <c r="S504" i="1"/>
  <c r="T504" i="1" s="1"/>
  <c r="U504" i="1" s="1"/>
  <c r="V504" i="1" s="1"/>
  <c r="S505" i="1"/>
  <c r="T505" i="1" s="1"/>
  <c r="U505" i="1" s="1"/>
  <c r="V505" i="1" s="1"/>
  <c r="S506" i="1"/>
  <c r="T506" i="1" s="1"/>
  <c r="U506" i="1" s="1"/>
  <c r="V506" i="1" s="1"/>
  <c r="S507" i="1"/>
  <c r="T507" i="1" s="1"/>
  <c r="U507" i="1" s="1"/>
  <c r="V507" i="1" s="1"/>
  <c r="S508" i="1"/>
  <c r="T508" i="1" s="1"/>
  <c r="U508" i="1" s="1"/>
  <c r="V508" i="1" s="1"/>
  <c r="S509" i="1"/>
  <c r="T509" i="1" s="1"/>
  <c r="U509" i="1" s="1"/>
  <c r="V509" i="1" s="1"/>
  <c r="S510" i="1"/>
  <c r="T510" i="1" s="1"/>
  <c r="U510" i="1" s="1"/>
  <c r="V510" i="1" s="1"/>
  <c r="S511" i="1"/>
  <c r="T511" i="1" s="1"/>
  <c r="U511" i="1" s="1"/>
  <c r="V511" i="1" s="1"/>
  <c r="S512" i="1"/>
  <c r="T512" i="1" s="1"/>
  <c r="U512" i="1" s="1"/>
  <c r="V512" i="1" s="1"/>
  <c r="S513" i="1"/>
  <c r="T513" i="1" s="1"/>
  <c r="U513" i="1" s="1"/>
  <c r="V513" i="1" s="1"/>
  <c r="S514" i="1"/>
  <c r="T514" i="1" s="1"/>
  <c r="U514" i="1" s="1"/>
  <c r="V514" i="1" s="1"/>
  <c r="S515" i="1"/>
  <c r="T515" i="1" s="1"/>
  <c r="U515" i="1" s="1"/>
  <c r="V515" i="1" s="1"/>
  <c r="S516" i="1"/>
  <c r="T516" i="1" s="1"/>
  <c r="U516" i="1" s="1"/>
  <c r="V516" i="1" s="1"/>
  <c r="S517" i="1"/>
  <c r="T517" i="1" s="1"/>
  <c r="U517" i="1" s="1"/>
  <c r="V517" i="1" s="1"/>
  <c r="S518" i="1"/>
  <c r="T518" i="1" s="1"/>
  <c r="U518" i="1" s="1"/>
  <c r="V518" i="1" s="1"/>
  <c r="S519" i="1"/>
  <c r="T519" i="1" s="1"/>
  <c r="U519" i="1" s="1"/>
  <c r="V519" i="1" s="1"/>
  <c r="S520" i="1"/>
  <c r="T520" i="1" s="1"/>
  <c r="U520" i="1" s="1"/>
  <c r="V520" i="1" s="1"/>
  <c r="S521" i="1"/>
  <c r="T521" i="1" s="1"/>
  <c r="U521" i="1" s="1"/>
  <c r="V521" i="1" s="1"/>
  <c r="S522" i="1"/>
  <c r="T522" i="1" s="1"/>
  <c r="U522" i="1" s="1"/>
  <c r="V522" i="1" s="1"/>
  <c r="S523" i="1"/>
  <c r="T523" i="1" s="1"/>
  <c r="U523" i="1" s="1"/>
  <c r="V523" i="1" s="1"/>
  <c r="S524" i="1"/>
  <c r="T524" i="1" s="1"/>
  <c r="U524" i="1" s="1"/>
  <c r="V524" i="1" s="1"/>
  <c r="S525" i="1"/>
  <c r="T525" i="1" s="1"/>
  <c r="U525" i="1" s="1"/>
  <c r="V525" i="1" s="1"/>
  <c r="S526" i="1"/>
  <c r="T526" i="1" s="1"/>
  <c r="U526" i="1" s="1"/>
  <c r="V526" i="1" s="1"/>
  <c r="S527" i="1"/>
  <c r="T527" i="1" s="1"/>
  <c r="U527" i="1" s="1"/>
  <c r="V527" i="1" s="1"/>
  <c r="S528" i="1"/>
  <c r="T528" i="1" s="1"/>
  <c r="U528" i="1" s="1"/>
  <c r="V528" i="1" s="1"/>
  <c r="S529" i="1"/>
  <c r="T529" i="1" s="1"/>
  <c r="U529" i="1" s="1"/>
  <c r="V529" i="1" s="1"/>
  <c r="S530" i="1"/>
  <c r="T530" i="1" s="1"/>
  <c r="U530" i="1" s="1"/>
  <c r="V530" i="1" s="1"/>
  <c r="S531" i="1"/>
  <c r="T531" i="1" s="1"/>
  <c r="U531" i="1" s="1"/>
  <c r="V531" i="1" s="1"/>
  <c r="S532" i="1"/>
  <c r="T532" i="1" s="1"/>
  <c r="U532" i="1" s="1"/>
  <c r="V532" i="1" s="1"/>
  <c r="S533" i="1"/>
  <c r="T533" i="1" s="1"/>
  <c r="U533" i="1" s="1"/>
  <c r="V533" i="1" s="1"/>
  <c r="S534" i="1"/>
  <c r="T534" i="1" s="1"/>
  <c r="U534" i="1" s="1"/>
  <c r="V534" i="1" s="1"/>
  <c r="S535" i="1"/>
  <c r="T535" i="1" s="1"/>
  <c r="U535" i="1" s="1"/>
  <c r="V535" i="1" s="1"/>
  <c r="S536" i="1"/>
  <c r="T536" i="1" s="1"/>
  <c r="U536" i="1" s="1"/>
  <c r="V536" i="1" s="1"/>
  <c r="S537" i="1"/>
  <c r="T537" i="1" s="1"/>
  <c r="U537" i="1" s="1"/>
  <c r="V537" i="1" s="1"/>
  <c r="S538" i="1"/>
  <c r="T538" i="1" s="1"/>
  <c r="U538" i="1" s="1"/>
  <c r="V538" i="1" s="1"/>
  <c r="S539" i="1"/>
  <c r="T539" i="1" s="1"/>
  <c r="U539" i="1" s="1"/>
  <c r="V539" i="1" s="1"/>
  <c r="S540" i="1"/>
  <c r="T540" i="1" s="1"/>
  <c r="U540" i="1" s="1"/>
  <c r="V540" i="1" s="1"/>
  <c r="S541" i="1"/>
  <c r="T541" i="1" s="1"/>
  <c r="U541" i="1" s="1"/>
  <c r="V541" i="1" s="1"/>
  <c r="S542" i="1"/>
  <c r="T542" i="1" s="1"/>
  <c r="U542" i="1" s="1"/>
  <c r="V542" i="1" s="1"/>
  <c r="S543" i="1"/>
  <c r="T543" i="1" s="1"/>
  <c r="U543" i="1" s="1"/>
  <c r="V543" i="1" s="1"/>
  <c r="S544" i="1"/>
  <c r="T544" i="1" s="1"/>
  <c r="U544" i="1" s="1"/>
  <c r="V544" i="1" s="1"/>
  <c r="S545" i="1"/>
  <c r="T545" i="1" s="1"/>
  <c r="U545" i="1" s="1"/>
  <c r="V545" i="1" s="1"/>
  <c r="S546" i="1"/>
  <c r="T546" i="1" s="1"/>
  <c r="U546" i="1" s="1"/>
  <c r="V546" i="1" s="1"/>
  <c r="S547" i="1"/>
  <c r="T547" i="1" s="1"/>
  <c r="U547" i="1" s="1"/>
  <c r="V547" i="1" s="1"/>
  <c r="S548" i="1"/>
  <c r="T548" i="1" s="1"/>
  <c r="U548" i="1" s="1"/>
  <c r="V548" i="1" s="1"/>
  <c r="S549" i="1"/>
  <c r="T549" i="1" s="1"/>
  <c r="U549" i="1" s="1"/>
  <c r="V549" i="1" s="1"/>
  <c r="S550" i="1"/>
  <c r="T550" i="1" s="1"/>
  <c r="U550" i="1" s="1"/>
  <c r="V550" i="1" s="1"/>
  <c r="S551" i="1"/>
  <c r="T551" i="1" s="1"/>
  <c r="U551" i="1" s="1"/>
  <c r="V551" i="1" s="1"/>
  <c r="S552" i="1"/>
  <c r="T552" i="1" s="1"/>
  <c r="U552" i="1" s="1"/>
  <c r="V552" i="1" s="1"/>
  <c r="S553" i="1"/>
  <c r="T553" i="1" s="1"/>
  <c r="U553" i="1" s="1"/>
  <c r="V553" i="1" s="1"/>
  <c r="S554" i="1"/>
  <c r="T554" i="1" s="1"/>
  <c r="U554" i="1" s="1"/>
  <c r="V554" i="1" s="1"/>
  <c r="S555" i="1"/>
  <c r="T555" i="1" s="1"/>
  <c r="U555" i="1" s="1"/>
  <c r="V555" i="1" s="1"/>
  <c r="S556" i="1"/>
  <c r="T556" i="1" s="1"/>
  <c r="U556" i="1" s="1"/>
  <c r="V556" i="1" s="1"/>
  <c r="S557" i="1"/>
  <c r="T557" i="1" s="1"/>
  <c r="U557" i="1" s="1"/>
  <c r="V557" i="1" s="1"/>
  <c r="S558" i="1"/>
  <c r="T558" i="1" s="1"/>
  <c r="U558" i="1" s="1"/>
  <c r="V558" i="1" s="1"/>
  <c r="S559" i="1"/>
  <c r="T559" i="1" s="1"/>
  <c r="U559" i="1" s="1"/>
  <c r="V559" i="1" s="1"/>
  <c r="S560" i="1"/>
  <c r="T560" i="1" s="1"/>
  <c r="U560" i="1" s="1"/>
  <c r="V560" i="1" s="1"/>
  <c r="S561" i="1"/>
  <c r="T561" i="1" s="1"/>
  <c r="U561" i="1" s="1"/>
  <c r="V561" i="1" s="1"/>
  <c r="S562" i="1"/>
  <c r="T562" i="1" s="1"/>
  <c r="U562" i="1" s="1"/>
  <c r="V562" i="1" s="1"/>
  <c r="S563" i="1"/>
  <c r="T563" i="1" s="1"/>
  <c r="U563" i="1" s="1"/>
  <c r="V563" i="1" s="1"/>
  <c r="S564" i="1"/>
  <c r="T564" i="1" s="1"/>
  <c r="U564" i="1" s="1"/>
  <c r="V564" i="1" s="1"/>
  <c r="S565" i="1"/>
  <c r="T565" i="1" s="1"/>
  <c r="U565" i="1" s="1"/>
  <c r="V565" i="1" s="1"/>
  <c r="S566" i="1"/>
  <c r="T566" i="1" s="1"/>
  <c r="U566" i="1" s="1"/>
  <c r="V566" i="1" s="1"/>
  <c r="S567" i="1"/>
  <c r="T567" i="1" s="1"/>
  <c r="U567" i="1" s="1"/>
  <c r="V567" i="1" s="1"/>
  <c r="S568" i="1"/>
  <c r="T568" i="1" s="1"/>
  <c r="U568" i="1" s="1"/>
  <c r="V568" i="1" s="1"/>
  <c r="S569" i="1"/>
  <c r="T569" i="1" s="1"/>
  <c r="U569" i="1" s="1"/>
  <c r="V569" i="1" s="1"/>
  <c r="S570" i="1"/>
  <c r="T570" i="1" s="1"/>
  <c r="U570" i="1" s="1"/>
  <c r="V570" i="1" s="1"/>
  <c r="S571" i="1"/>
  <c r="T571" i="1" s="1"/>
  <c r="U571" i="1" s="1"/>
  <c r="V571" i="1" s="1"/>
  <c r="S572" i="1"/>
  <c r="T572" i="1" s="1"/>
  <c r="U572" i="1" s="1"/>
  <c r="V572" i="1" s="1"/>
  <c r="S573" i="1"/>
  <c r="T573" i="1" s="1"/>
  <c r="U573" i="1" s="1"/>
  <c r="V573" i="1" s="1"/>
  <c r="S574" i="1"/>
  <c r="T574" i="1" s="1"/>
  <c r="U574" i="1" s="1"/>
  <c r="V574" i="1" s="1"/>
  <c r="S575" i="1"/>
  <c r="T575" i="1" s="1"/>
  <c r="U575" i="1" s="1"/>
  <c r="V575" i="1" s="1"/>
  <c r="S576" i="1"/>
  <c r="T576" i="1" s="1"/>
  <c r="U576" i="1" s="1"/>
  <c r="V576" i="1" s="1"/>
  <c r="S577" i="1"/>
  <c r="T577" i="1" s="1"/>
  <c r="U577" i="1" s="1"/>
  <c r="V577" i="1" s="1"/>
  <c r="S578" i="1"/>
  <c r="T578" i="1" s="1"/>
  <c r="U578" i="1" s="1"/>
  <c r="V578" i="1" s="1"/>
  <c r="S579" i="1"/>
  <c r="T579" i="1" s="1"/>
  <c r="U579" i="1" s="1"/>
  <c r="V579" i="1" s="1"/>
  <c r="S580" i="1"/>
  <c r="T580" i="1" s="1"/>
  <c r="U580" i="1" s="1"/>
  <c r="V580" i="1" s="1"/>
  <c r="S581" i="1"/>
  <c r="T581" i="1" s="1"/>
  <c r="U581" i="1" s="1"/>
  <c r="V581" i="1" s="1"/>
  <c r="S582" i="1"/>
  <c r="T582" i="1" s="1"/>
  <c r="U582" i="1" s="1"/>
  <c r="V582" i="1" s="1"/>
  <c r="S583" i="1"/>
  <c r="T583" i="1" s="1"/>
  <c r="U583" i="1" s="1"/>
  <c r="V583" i="1" s="1"/>
  <c r="S584" i="1"/>
  <c r="T584" i="1" s="1"/>
  <c r="U584" i="1" s="1"/>
  <c r="V584" i="1" s="1"/>
  <c r="S585" i="1"/>
  <c r="T585" i="1" s="1"/>
  <c r="U585" i="1" s="1"/>
  <c r="V585" i="1" s="1"/>
  <c r="S586" i="1"/>
  <c r="T586" i="1" s="1"/>
  <c r="U586" i="1" s="1"/>
  <c r="V586" i="1" s="1"/>
  <c r="S587" i="1"/>
  <c r="T587" i="1" s="1"/>
  <c r="U587" i="1" s="1"/>
  <c r="V587" i="1" s="1"/>
  <c r="S588" i="1"/>
  <c r="T588" i="1" s="1"/>
  <c r="U588" i="1" s="1"/>
  <c r="V588" i="1" s="1"/>
  <c r="S589" i="1"/>
  <c r="T589" i="1" s="1"/>
  <c r="U589" i="1" s="1"/>
  <c r="V589" i="1" s="1"/>
  <c r="S590" i="1"/>
  <c r="T590" i="1" s="1"/>
  <c r="U590" i="1" s="1"/>
  <c r="V590" i="1" s="1"/>
  <c r="S591" i="1"/>
  <c r="T591" i="1" s="1"/>
  <c r="U591" i="1" s="1"/>
  <c r="V591" i="1" s="1"/>
  <c r="S592" i="1"/>
  <c r="T592" i="1" s="1"/>
  <c r="U592" i="1" s="1"/>
  <c r="V592" i="1" s="1"/>
  <c r="S593" i="1"/>
  <c r="T593" i="1" s="1"/>
  <c r="U593" i="1" s="1"/>
  <c r="V593" i="1" s="1"/>
  <c r="S594" i="1"/>
  <c r="T594" i="1" s="1"/>
  <c r="U594" i="1" s="1"/>
  <c r="V594" i="1" s="1"/>
  <c r="S595" i="1"/>
  <c r="T595" i="1" s="1"/>
  <c r="U595" i="1" s="1"/>
  <c r="V595" i="1" s="1"/>
  <c r="S596" i="1"/>
  <c r="T596" i="1" s="1"/>
  <c r="U596" i="1" s="1"/>
  <c r="V596" i="1" s="1"/>
  <c r="S597" i="1"/>
  <c r="T597" i="1" s="1"/>
  <c r="U597" i="1" s="1"/>
  <c r="V597" i="1" s="1"/>
  <c r="S598" i="1"/>
  <c r="T598" i="1" s="1"/>
  <c r="U598" i="1" s="1"/>
  <c r="V598" i="1" s="1"/>
  <c r="S599" i="1"/>
  <c r="T599" i="1" s="1"/>
  <c r="U599" i="1" s="1"/>
  <c r="V599" i="1" s="1"/>
  <c r="S600" i="1"/>
  <c r="T600" i="1" s="1"/>
  <c r="U600" i="1" s="1"/>
  <c r="V600" i="1" s="1"/>
  <c r="S601" i="1"/>
  <c r="T601" i="1" s="1"/>
  <c r="U601" i="1" s="1"/>
  <c r="V601" i="1" s="1"/>
  <c r="S602" i="1"/>
  <c r="T602" i="1" s="1"/>
  <c r="U602" i="1" s="1"/>
  <c r="V602" i="1" s="1"/>
  <c r="S603" i="1"/>
  <c r="T603" i="1" s="1"/>
  <c r="U603" i="1" s="1"/>
  <c r="V603" i="1" s="1"/>
  <c r="S604" i="1"/>
  <c r="T604" i="1" s="1"/>
  <c r="U604" i="1" s="1"/>
  <c r="V604" i="1" s="1"/>
  <c r="S605" i="1"/>
  <c r="T605" i="1" s="1"/>
  <c r="U605" i="1" s="1"/>
  <c r="V605" i="1" s="1"/>
  <c r="S606" i="1"/>
  <c r="T606" i="1" s="1"/>
  <c r="U606" i="1" s="1"/>
  <c r="V606" i="1" s="1"/>
  <c r="S607" i="1"/>
  <c r="T607" i="1" s="1"/>
  <c r="U607" i="1" s="1"/>
  <c r="V607" i="1" s="1"/>
  <c r="S608" i="1"/>
  <c r="T608" i="1" s="1"/>
  <c r="U608" i="1" s="1"/>
  <c r="V608" i="1" s="1"/>
  <c r="S609" i="1"/>
  <c r="T609" i="1" s="1"/>
  <c r="U609" i="1" s="1"/>
  <c r="V609" i="1" s="1"/>
  <c r="S610" i="1"/>
  <c r="T610" i="1" s="1"/>
  <c r="U610" i="1" s="1"/>
  <c r="V610" i="1" s="1"/>
  <c r="S611" i="1"/>
  <c r="T611" i="1" s="1"/>
  <c r="U611" i="1" s="1"/>
  <c r="V611" i="1" s="1"/>
  <c r="S612" i="1"/>
  <c r="T612" i="1" s="1"/>
  <c r="U612" i="1" s="1"/>
  <c r="V612" i="1" s="1"/>
  <c r="S613" i="1"/>
  <c r="T613" i="1" s="1"/>
  <c r="U613" i="1" s="1"/>
  <c r="V613" i="1" s="1"/>
  <c r="S614" i="1"/>
  <c r="T614" i="1" s="1"/>
  <c r="U614" i="1" s="1"/>
  <c r="V614" i="1" s="1"/>
  <c r="S615" i="1"/>
  <c r="T615" i="1" s="1"/>
  <c r="U615" i="1" s="1"/>
  <c r="V615" i="1" s="1"/>
  <c r="S616" i="1"/>
  <c r="T616" i="1" s="1"/>
  <c r="U616" i="1" s="1"/>
  <c r="V616" i="1" s="1"/>
  <c r="S617" i="1"/>
  <c r="T617" i="1" s="1"/>
  <c r="U617" i="1" s="1"/>
  <c r="V617" i="1" s="1"/>
  <c r="S618" i="1"/>
  <c r="T618" i="1" s="1"/>
  <c r="U618" i="1" s="1"/>
  <c r="V618" i="1" s="1"/>
  <c r="S619" i="1"/>
  <c r="T619" i="1" s="1"/>
  <c r="U619" i="1" s="1"/>
  <c r="V619" i="1" s="1"/>
  <c r="S620" i="1"/>
  <c r="T620" i="1" s="1"/>
  <c r="U620" i="1" s="1"/>
  <c r="V620" i="1" s="1"/>
  <c r="S621" i="1"/>
  <c r="T621" i="1" s="1"/>
  <c r="U621" i="1" s="1"/>
  <c r="V621" i="1" s="1"/>
  <c r="S622" i="1"/>
  <c r="T622" i="1" s="1"/>
  <c r="U622" i="1" s="1"/>
  <c r="V622" i="1" s="1"/>
  <c r="S623" i="1"/>
  <c r="T623" i="1" s="1"/>
  <c r="U623" i="1" s="1"/>
  <c r="V623" i="1" s="1"/>
  <c r="S624" i="1"/>
  <c r="T624" i="1" s="1"/>
  <c r="U624" i="1" s="1"/>
  <c r="V624" i="1" s="1"/>
  <c r="S625" i="1"/>
  <c r="T625" i="1" s="1"/>
  <c r="U625" i="1" s="1"/>
  <c r="V625" i="1" s="1"/>
  <c r="S626" i="1"/>
  <c r="T626" i="1" s="1"/>
  <c r="U626" i="1" s="1"/>
  <c r="V626" i="1" s="1"/>
  <c r="S627" i="1"/>
  <c r="T627" i="1" s="1"/>
  <c r="U627" i="1" s="1"/>
  <c r="V627" i="1" s="1"/>
  <c r="S628" i="1"/>
  <c r="T628" i="1" s="1"/>
  <c r="U628" i="1" s="1"/>
  <c r="V628" i="1" s="1"/>
  <c r="S629" i="1"/>
  <c r="T629" i="1" s="1"/>
  <c r="U629" i="1" s="1"/>
  <c r="V629" i="1" s="1"/>
  <c r="S630" i="1"/>
  <c r="T630" i="1" s="1"/>
  <c r="U630" i="1" s="1"/>
  <c r="V630" i="1" s="1"/>
  <c r="S631" i="1"/>
  <c r="T631" i="1" s="1"/>
  <c r="U631" i="1" s="1"/>
  <c r="V631" i="1" s="1"/>
  <c r="S632" i="1"/>
  <c r="T632" i="1" s="1"/>
  <c r="U632" i="1" s="1"/>
  <c r="V632" i="1" s="1"/>
  <c r="S633" i="1"/>
  <c r="T633" i="1" s="1"/>
  <c r="U633" i="1" s="1"/>
  <c r="V633" i="1" s="1"/>
  <c r="S634" i="1"/>
  <c r="T634" i="1" s="1"/>
  <c r="U634" i="1" s="1"/>
  <c r="V634" i="1" s="1"/>
  <c r="S635" i="1"/>
  <c r="T635" i="1" s="1"/>
  <c r="U635" i="1" s="1"/>
  <c r="V635" i="1" s="1"/>
  <c r="S636" i="1"/>
  <c r="T636" i="1" s="1"/>
  <c r="U636" i="1" s="1"/>
  <c r="V636" i="1" s="1"/>
  <c r="S637" i="1"/>
  <c r="T637" i="1" s="1"/>
  <c r="U637" i="1" s="1"/>
  <c r="V637" i="1" s="1"/>
  <c r="S638" i="1"/>
  <c r="T638" i="1" s="1"/>
  <c r="U638" i="1" s="1"/>
  <c r="V638" i="1" s="1"/>
  <c r="S639" i="1"/>
  <c r="T639" i="1" s="1"/>
  <c r="U639" i="1" s="1"/>
  <c r="V639" i="1" s="1"/>
  <c r="S640" i="1"/>
  <c r="T640" i="1" s="1"/>
  <c r="U640" i="1" s="1"/>
  <c r="V640" i="1" s="1"/>
  <c r="S641" i="1"/>
  <c r="T641" i="1" s="1"/>
  <c r="U641" i="1" s="1"/>
  <c r="V641" i="1" s="1"/>
  <c r="S642" i="1"/>
  <c r="T642" i="1" s="1"/>
  <c r="U642" i="1" s="1"/>
  <c r="V642" i="1" s="1"/>
  <c r="S643" i="1"/>
  <c r="T643" i="1" s="1"/>
  <c r="U643" i="1" s="1"/>
  <c r="V643" i="1" s="1"/>
  <c r="S644" i="1"/>
  <c r="T644" i="1" s="1"/>
  <c r="U644" i="1" s="1"/>
  <c r="V644" i="1" s="1"/>
  <c r="S645" i="1"/>
  <c r="T645" i="1" s="1"/>
  <c r="U645" i="1" s="1"/>
  <c r="V645" i="1" s="1"/>
  <c r="S646" i="1"/>
  <c r="T646" i="1" s="1"/>
  <c r="U646" i="1" s="1"/>
  <c r="V646" i="1" s="1"/>
  <c r="S647" i="1"/>
  <c r="T647" i="1" s="1"/>
  <c r="U647" i="1" s="1"/>
  <c r="V647" i="1" s="1"/>
  <c r="S648" i="1"/>
  <c r="T648" i="1" s="1"/>
  <c r="U648" i="1" s="1"/>
  <c r="V648" i="1" s="1"/>
  <c r="S649" i="1"/>
  <c r="T649" i="1" s="1"/>
  <c r="U649" i="1" s="1"/>
  <c r="V649" i="1" s="1"/>
  <c r="S650" i="1"/>
  <c r="T650" i="1" s="1"/>
  <c r="U650" i="1" s="1"/>
  <c r="V650" i="1" s="1"/>
  <c r="S651" i="1"/>
  <c r="T651" i="1" s="1"/>
  <c r="U651" i="1" s="1"/>
  <c r="V651" i="1" s="1"/>
  <c r="S652" i="1"/>
  <c r="T652" i="1" s="1"/>
  <c r="U652" i="1" s="1"/>
  <c r="V652" i="1" s="1"/>
  <c r="S653" i="1"/>
  <c r="T653" i="1" s="1"/>
  <c r="U653" i="1" s="1"/>
  <c r="V653" i="1" s="1"/>
  <c r="S654" i="1"/>
  <c r="T654" i="1" s="1"/>
  <c r="U654" i="1" s="1"/>
  <c r="V654" i="1" s="1"/>
  <c r="S655" i="1"/>
  <c r="T655" i="1" s="1"/>
  <c r="U655" i="1" s="1"/>
  <c r="V655" i="1" s="1"/>
  <c r="S656" i="1"/>
  <c r="T656" i="1" s="1"/>
  <c r="U656" i="1" s="1"/>
  <c r="V656" i="1" s="1"/>
  <c r="S657" i="1"/>
  <c r="T657" i="1" s="1"/>
  <c r="U657" i="1" s="1"/>
  <c r="V657" i="1" s="1"/>
  <c r="S658" i="1"/>
  <c r="T658" i="1" s="1"/>
  <c r="U658" i="1" s="1"/>
  <c r="V658" i="1" s="1"/>
  <c r="S659" i="1"/>
  <c r="T659" i="1" s="1"/>
  <c r="U659" i="1" s="1"/>
  <c r="V659" i="1" s="1"/>
  <c r="S660" i="1"/>
  <c r="T660" i="1" s="1"/>
  <c r="U660" i="1" s="1"/>
  <c r="V660" i="1" s="1"/>
  <c r="S661" i="1"/>
  <c r="T661" i="1" s="1"/>
  <c r="U661" i="1" s="1"/>
  <c r="V661" i="1" s="1"/>
  <c r="S662" i="1"/>
  <c r="T662" i="1" s="1"/>
  <c r="U662" i="1" s="1"/>
  <c r="V662" i="1" s="1"/>
  <c r="S663" i="1"/>
  <c r="T663" i="1" s="1"/>
  <c r="U663" i="1" s="1"/>
  <c r="V663" i="1" s="1"/>
  <c r="S664" i="1"/>
  <c r="T664" i="1" s="1"/>
  <c r="U664" i="1" s="1"/>
  <c r="V664" i="1" s="1"/>
  <c r="S665" i="1"/>
  <c r="T665" i="1" s="1"/>
  <c r="U665" i="1" s="1"/>
  <c r="V665" i="1" s="1"/>
  <c r="S666" i="1"/>
  <c r="T666" i="1" s="1"/>
  <c r="U666" i="1" s="1"/>
  <c r="V666" i="1" s="1"/>
  <c r="S667" i="1"/>
  <c r="T667" i="1" s="1"/>
  <c r="U667" i="1" s="1"/>
  <c r="V667" i="1" s="1"/>
  <c r="S668" i="1"/>
  <c r="T668" i="1" s="1"/>
  <c r="U668" i="1" s="1"/>
  <c r="V668" i="1" s="1"/>
  <c r="S669" i="1"/>
  <c r="T669" i="1" s="1"/>
  <c r="U669" i="1" s="1"/>
  <c r="V669" i="1" s="1"/>
  <c r="S670" i="1"/>
  <c r="T670" i="1" s="1"/>
  <c r="U670" i="1" s="1"/>
  <c r="V670" i="1" s="1"/>
  <c r="S671" i="1"/>
  <c r="T671" i="1" s="1"/>
  <c r="U671" i="1" s="1"/>
  <c r="V671" i="1" s="1"/>
  <c r="S672" i="1"/>
  <c r="T672" i="1" s="1"/>
  <c r="U672" i="1" s="1"/>
  <c r="V672" i="1" s="1"/>
  <c r="S673" i="1"/>
  <c r="T673" i="1" s="1"/>
  <c r="U673" i="1" s="1"/>
  <c r="V673" i="1" s="1"/>
  <c r="S674" i="1"/>
  <c r="T674" i="1" s="1"/>
  <c r="U674" i="1" s="1"/>
  <c r="V674" i="1" s="1"/>
  <c r="S675" i="1"/>
  <c r="T675" i="1" s="1"/>
  <c r="U675" i="1" s="1"/>
  <c r="V675" i="1" s="1"/>
  <c r="S676" i="1"/>
  <c r="T676" i="1" s="1"/>
  <c r="U676" i="1" s="1"/>
  <c r="V676" i="1" s="1"/>
  <c r="S677" i="1"/>
  <c r="T677" i="1" s="1"/>
  <c r="U677" i="1" s="1"/>
  <c r="V677" i="1" s="1"/>
  <c r="S678" i="1"/>
  <c r="T678" i="1" s="1"/>
  <c r="U678" i="1" s="1"/>
  <c r="V678" i="1" s="1"/>
  <c r="S679" i="1"/>
  <c r="T679" i="1" s="1"/>
  <c r="U679" i="1" s="1"/>
  <c r="V679" i="1" s="1"/>
  <c r="S680" i="1"/>
  <c r="T680" i="1" s="1"/>
  <c r="U680" i="1" s="1"/>
  <c r="V680" i="1" s="1"/>
  <c r="S681" i="1"/>
  <c r="T681" i="1" s="1"/>
  <c r="U681" i="1" s="1"/>
  <c r="V681" i="1" s="1"/>
  <c r="S682" i="1"/>
  <c r="T682" i="1" s="1"/>
  <c r="U682" i="1" s="1"/>
  <c r="V682" i="1" s="1"/>
  <c r="S683" i="1"/>
  <c r="T683" i="1" s="1"/>
  <c r="U683" i="1" s="1"/>
  <c r="V683" i="1" s="1"/>
  <c r="S684" i="1"/>
  <c r="T684" i="1" s="1"/>
  <c r="U684" i="1" s="1"/>
  <c r="V684" i="1" s="1"/>
  <c r="S685" i="1"/>
  <c r="T685" i="1" s="1"/>
  <c r="U685" i="1" s="1"/>
  <c r="V685" i="1" s="1"/>
  <c r="S686" i="1"/>
  <c r="T686" i="1" s="1"/>
  <c r="U686" i="1" s="1"/>
  <c r="V686" i="1" s="1"/>
  <c r="S687" i="1"/>
  <c r="T687" i="1" s="1"/>
  <c r="U687" i="1" s="1"/>
  <c r="V687" i="1" s="1"/>
  <c r="S688" i="1"/>
  <c r="T688" i="1" s="1"/>
  <c r="U688" i="1" s="1"/>
  <c r="V688" i="1" s="1"/>
  <c r="S689" i="1"/>
  <c r="T689" i="1" s="1"/>
  <c r="U689" i="1" s="1"/>
  <c r="V689" i="1" s="1"/>
  <c r="S690" i="1"/>
  <c r="T690" i="1" s="1"/>
  <c r="U690" i="1" s="1"/>
  <c r="V690" i="1" s="1"/>
  <c r="S691" i="1"/>
  <c r="T691" i="1" s="1"/>
  <c r="U691" i="1" s="1"/>
  <c r="V691" i="1" s="1"/>
  <c r="S692" i="1"/>
  <c r="T692" i="1" s="1"/>
  <c r="U692" i="1" s="1"/>
  <c r="V692" i="1" s="1"/>
  <c r="S693" i="1"/>
  <c r="T693" i="1" s="1"/>
  <c r="U693" i="1" s="1"/>
  <c r="V693" i="1" s="1"/>
  <c r="S694" i="1"/>
  <c r="T694" i="1" s="1"/>
  <c r="U694" i="1" s="1"/>
  <c r="V694" i="1" s="1"/>
  <c r="S695" i="1"/>
  <c r="T695" i="1" s="1"/>
  <c r="U695" i="1" s="1"/>
  <c r="V695" i="1" s="1"/>
  <c r="S696" i="1"/>
  <c r="T696" i="1" s="1"/>
  <c r="U696" i="1" s="1"/>
  <c r="V696" i="1" s="1"/>
  <c r="S697" i="1"/>
  <c r="T697" i="1" s="1"/>
  <c r="U697" i="1" s="1"/>
  <c r="V697" i="1" s="1"/>
  <c r="S698" i="1"/>
  <c r="T698" i="1" s="1"/>
  <c r="U698" i="1" s="1"/>
  <c r="V698" i="1" s="1"/>
  <c r="S699" i="1"/>
  <c r="T699" i="1" s="1"/>
  <c r="U699" i="1" s="1"/>
  <c r="V699" i="1" s="1"/>
  <c r="S700" i="1"/>
  <c r="T700" i="1" s="1"/>
  <c r="U700" i="1" s="1"/>
  <c r="V700" i="1" s="1"/>
  <c r="S701" i="1"/>
  <c r="T701" i="1" s="1"/>
  <c r="U701" i="1" s="1"/>
  <c r="V701" i="1" s="1"/>
  <c r="S702" i="1"/>
  <c r="T702" i="1" s="1"/>
  <c r="U702" i="1" s="1"/>
  <c r="V702" i="1" s="1"/>
  <c r="S703" i="1"/>
  <c r="T703" i="1" s="1"/>
  <c r="U703" i="1" s="1"/>
  <c r="V703" i="1" s="1"/>
  <c r="S704" i="1"/>
  <c r="T704" i="1" s="1"/>
  <c r="U704" i="1" s="1"/>
  <c r="V704" i="1" s="1"/>
  <c r="S705" i="1"/>
  <c r="T705" i="1" s="1"/>
  <c r="U705" i="1" s="1"/>
  <c r="V705" i="1" s="1"/>
  <c r="S706" i="1"/>
  <c r="T706" i="1" s="1"/>
  <c r="U706" i="1" s="1"/>
  <c r="V706" i="1" s="1"/>
  <c r="S707" i="1"/>
  <c r="T707" i="1" s="1"/>
  <c r="U707" i="1" s="1"/>
  <c r="V707" i="1" s="1"/>
  <c r="S708" i="1"/>
  <c r="T708" i="1" s="1"/>
  <c r="U708" i="1" s="1"/>
  <c r="V708" i="1" s="1"/>
  <c r="S709" i="1"/>
  <c r="T709" i="1" s="1"/>
  <c r="U709" i="1" s="1"/>
  <c r="V709" i="1" s="1"/>
  <c r="S710" i="1"/>
  <c r="T710" i="1" s="1"/>
  <c r="U710" i="1" s="1"/>
  <c r="V710" i="1" s="1"/>
  <c r="S711" i="1"/>
  <c r="T711" i="1" s="1"/>
  <c r="U711" i="1" s="1"/>
  <c r="V711" i="1" s="1"/>
  <c r="S712" i="1"/>
  <c r="T712" i="1" s="1"/>
  <c r="U712" i="1" s="1"/>
  <c r="V712" i="1" s="1"/>
  <c r="S713" i="1"/>
  <c r="T713" i="1" s="1"/>
  <c r="U713" i="1" s="1"/>
  <c r="V713" i="1" s="1"/>
  <c r="S714" i="1"/>
  <c r="T714" i="1" s="1"/>
  <c r="U714" i="1" s="1"/>
  <c r="V714" i="1" s="1"/>
  <c r="S715" i="1"/>
  <c r="T715" i="1" s="1"/>
  <c r="U715" i="1" s="1"/>
  <c r="V715" i="1" s="1"/>
  <c r="S716" i="1"/>
  <c r="T716" i="1" s="1"/>
  <c r="U716" i="1" s="1"/>
  <c r="V716" i="1" s="1"/>
  <c r="S717" i="1"/>
  <c r="T717" i="1" s="1"/>
  <c r="U717" i="1" s="1"/>
  <c r="V717" i="1" s="1"/>
  <c r="S718" i="1"/>
  <c r="T718" i="1" s="1"/>
  <c r="U718" i="1" s="1"/>
  <c r="V718" i="1" s="1"/>
  <c r="S719" i="1"/>
  <c r="T719" i="1" s="1"/>
  <c r="U719" i="1" s="1"/>
  <c r="V719" i="1" s="1"/>
  <c r="S720" i="1"/>
  <c r="T720" i="1" s="1"/>
  <c r="U720" i="1" s="1"/>
  <c r="V720" i="1" s="1"/>
  <c r="S721" i="1"/>
  <c r="T721" i="1" s="1"/>
  <c r="U721" i="1" s="1"/>
  <c r="V721" i="1" s="1"/>
  <c r="S722" i="1"/>
  <c r="T722" i="1" s="1"/>
  <c r="U722" i="1" s="1"/>
  <c r="V722" i="1" s="1"/>
  <c r="S723" i="1"/>
  <c r="T723" i="1" s="1"/>
  <c r="U723" i="1" s="1"/>
  <c r="V723" i="1" s="1"/>
  <c r="S724" i="1"/>
  <c r="T724" i="1" s="1"/>
  <c r="U724" i="1" s="1"/>
  <c r="V724" i="1" s="1"/>
  <c r="S725" i="1"/>
  <c r="T725" i="1" s="1"/>
  <c r="U725" i="1" s="1"/>
  <c r="V725" i="1" s="1"/>
  <c r="S726" i="1"/>
  <c r="T726" i="1" s="1"/>
  <c r="U726" i="1" s="1"/>
  <c r="V726" i="1" s="1"/>
  <c r="S727" i="1"/>
  <c r="T727" i="1" s="1"/>
  <c r="U727" i="1" s="1"/>
  <c r="V727" i="1" s="1"/>
  <c r="S728" i="1"/>
  <c r="T728" i="1" s="1"/>
  <c r="U728" i="1" s="1"/>
  <c r="V728" i="1" s="1"/>
  <c r="S729" i="1"/>
  <c r="T729" i="1" s="1"/>
  <c r="U729" i="1" s="1"/>
  <c r="V729" i="1" s="1"/>
  <c r="S730" i="1"/>
  <c r="T730" i="1" s="1"/>
  <c r="U730" i="1" s="1"/>
  <c r="V730" i="1" s="1"/>
  <c r="S731" i="1"/>
  <c r="T731" i="1" s="1"/>
  <c r="U731" i="1" s="1"/>
  <c r="V731" i="1" s="1"/>
  <c r="S732" i="1"/>
  <c r="T732" i="1" s="1"/>
  <c r="U732" i="1" s="1"/>
  <c r="V732" i="1" s="1"/>
  <c r="S733" i="1"/>
  <c r="T733" i="1" s="1"/>
  <c r="U733" i="1" s="1"/>
  <c r="V733" i="1" s="1"/>
  <c r="S734" i="1"/>
  <c r="T734" i="1" s="1"/>
  <c r="U734" i="1" s="1"/>
  <c r="V734" i="1" s="1"/>
  <c r="S735" i="1"/>
  <c r="T735" i="1" s="1"/>
  <c r="U735" i="1" s="1"/>
  <c r="V735" i="1" s="1"/>
  <c r="S736" i="1"/>
  <c r="T736" i="1" s="1"/>
  <c r="U736" i="1" s="1"/>
  <c r="V736" i="1" s="1"/>
  <c r="S737" i="1"/>
  <c r="T737" i="1" s="1"/>
  <c r="U737" i="1" s="1"/>
  <c r="V737" i="1" s="1"/>
  <c r="S738" i="1"/>
  <c r="T738" i="1" s="1"/>
  <c r="U738" i="1" s="1"/>
  <c r="V738" i="1" s="1"/>
  <c r="S739" i="1"/>
  <c r="T739" i="1" s="1"/>
  <c r="U739" i="1" s="1"/>
  <c r="V739" i="1" s="1"/>
  <c r="S740" i="1"/>
  <c r="T740" i="1" s="1"/>
  <c r="U740" i="1" s="1"/>
  <c r="V740" i="1" s="1"/>
  <c r="S741" i="1"/>
  <c r="T741" i="1" s="1"/>
  <c r="U741" i="1" s="1"/>
  <c r="V741" i="1" s="1"/>
  <c r="S742" i="1"/>
  <c r="T742" i="1" s="1"/>
  <c r="U742" i="1" s="1"/>
  <c r="V742" i="1" s="1"/>
  <c r="S743" i="1"/>
  <c r="T743" i="1" s="1"/>
  <c r="U743" i="1" s="1"/>
  <c r="V743" i="1" s="1"/>
  <c r="S744" i="1"/>
  <c r="T744" i="1" s="1"/>
  <c r="U744" i="1" s="1"/>
  <c r="V744" i="1" s="1"/>
  <c r="S745" i="1"/>
  <c r="T745" i="1" s="1"/>
  <c r="U745" i="1" s="1"/>
  <c r="V745" i="1" s="1"/>
  <c r="S746" i="1"/>
  <c r="T746" i="1" s="1"/>
  <c r="U746" i="1" s="1"/>
  <c r="V746" i="1" s="1"/>
  <c r="S747" i="1"/>
  <c r="T747" i="1" s="1"/>
  <c r="U747" i="1" s="1"/>
  <c r="V747" i="1" s="1"/>
  <c r="S748" i="1"/>
  <c r="T748" i="1" s="1"/>
  <c r="U748" i="1" s="1"/>
  <c r="V748" i="1" s="1"/>
  <c r="S749" i="1"/>
  <c r="T749" i="1" s="1"/>
  <c r="U749" i="1" s="1"/>
  <c r="V749" i="1" s="1"/>
  <c r="S750" i="1"/>
  <c r="T750" i="1" s="1"/>
  <c r="U750" i="1" s="1"/>
  <c r="V750" i="1" s="1"/>
  <c r="S751" i="1"/>
  <c r="T751" i="1" s="1"/>
  <c r="U751" i="1" s="1"/>
  <c r="V751" i="1" s="1"/>
  <c r="S752" i="1"/>
  <c r="T752" i="1" s="1"/>
  <c r="U752" i="1" s="1"/>
  <c r="V752" i="1" s="1"/>
  <c r="S753" i="1"/>
  <c r="T753" i="1" s="1"/>
  <c r="U753" i="1" s="1"/>
  <c r="V753" i="1" s="1"/>
  <c r="S754" i="1"/>
  <c r="T754" i="1" s="1"/>
  <c r="U754" i="1" s="1"/>
  <c r="V754" i="1" s="1"/>
  <c r="S755" i="1"/>
  <c r="T755" i="1" s="1"/>
  <c r="U755" i="1" s="1"/>
  <c r="V755" i="1" s="1"/>
  <c r="S756" i="1"/>
  <c r="T756" i="1" s="1"/>
  <c r="U756" i="1" s="1"/>
  <c r="V756" i="1" s="1"/>
  <c r="S757" i="1"/>
  <c r="T757" i="1" s="1"/>
  <c r="U757" i="1" s="1"/>
  <c r="V757" i="1" s="1"/>
  <c r="S758" i="1"/>
  <c r="T758" i="1" s="1"/>
  <c r="U758" i="1" s="1"/>
  <c r="V758" i="1" s="1"/>
  <c r="S759" i="1"/>
  <c r="T759" i="1" s="1"/>
  <c r="U759" i="1" s="1"/>
  <c r="V759" i="1" s="1"/>
  <c r="S760" i="1"/>
  <c r="T760" i="1" s="1"/>
  <c r="U760" i="1" s="1"/>
  <c r="V760" i="1" s="1"/>
  <c r="S761" i="1"/>
  <c r="T761" i="1" s="1"/>
  <c r="U761" i="1" s="1"/>
  <c r="V761" i="1" s="1"/>
  <c r="S762" i="1"/>
  <c r="T762" i="1" s="1"/>
  <c r="U762" i="1" s="1"/>
  <c r="V762" i="1" s="1"/>
  <c r="S763" i="1"/>
  <c r="T763" i="1" s="1"/>
  <c r="U763" i="1" s="1"/>
  <c r="V763" i="1" s="1"/>
  <c r="S764" i="1"/>
  <c r="T764" i="1" s="1"/>
  <c r="U764" i="1" s="1"/>
  <c r="V764" i="1" s="1"/>
  <c r="S765" i="1"/>
  <c r="T765" i="1" s="1"/>
  <c r="U765" i="1" s="1"/>
  <c r="V765" i="1" s="1"/>
  <c r="S766" i="1"/>
  <c r="T766" i="1" s="1"/>
  <c r="U766" i="1" s="1"/>
  <c r="V766" i="1" s="1"/>
  <c r="S767" i="1"/>
  <c r="T767" i="1" s="1"/>
  <c r="U767" i="1" s="1"/>
  <c r="V767" i="1" s="1"/>
  <c r="S768" i="1"/>
  <c r="T768" i="1" s="1"/>
  <c r="U768" i="1" s="1"/>
  <c r="V768" i="1" s="1"/>
  <c r="S769" i="1"/>
  <c r="T769" i="1" s="1"/>
  <c r="U769" i="1" s="1"/>
  <c r="V769" i="1" s="1"/>
  <c r="S770" i="1"/>
  <c r="T770" i="1" s="1"/>
  <c r="U770" i="1" s="1"/>
  <c r="V770" i="1" s="1"/>
  <c r="S771" i="1"/>
  <c r="T771" i="1" s="1"/>
  <c r="U771" i="1" s="1"/>
  <c r="V771" i="1" s="1"/>
  <c r="S772" i="1"/>
  <c r="T772" i="1" s="1"/>
  <c r="U772" i="1" s="1"/>
  <c r="V772" i="1" s="1"/>
  <c r="S773" i="1"/>
  <c r="T773" i="1" s="1"/>
  <c r="U773" i="1" s="1"/>
  <c r="V773" i="1" s="1"/>
  <c r="S774" i="1"/>
  <c r="T774" i="1" s="1"/>
  <c r="U774" i="1" s="1"/>
  <c r="V774" i="1" s="1"/>
  <c r="S775" i="1"/>
  <c r="T775" i="1" s="1"/>
  <c r="U775" i="1" s="1"/>
  <c r="V775" i="1" s="1"/>
  <c r="S776" i="1"/>
  <c r="T776" i="1" s="1"/>
  <c r="U776" i="1" s="1"/>
  <c r="V776" i="1" s="1"/>
  <c r="S777" i="1"/>
  <c r="T777" i="1" s="1"/>
  <c r="U777" i="1" s="1"/>
  <c r="V777" i="1" s="1"/>
  <c r="S778" i="1"/>
  <c r="T778" i="1" s="1"/>
  <c r="U778" i="1" s="1"/>
  <c r="V778" i="1" s="1"/>
  <c r="S779" i="1"/>
  <c r="T779" i="1" s="1"/>
  <c r="U779" i="1" s="1"/>
  <c r="V779" i="1" s="1"/>
  <c r="S780" i="1"/>
  <c r="T780" i="1" s="1"/>
  <c r="U780" i="1" s="1"/>
  <c r="V780" i="1" s="1"/>
  <c r="S781" i="1"/>
  <c r="T781" i="1" s="1"/>
  <c r="U781" i="1" s="1"/>
  <c r="V781" i="1" s="1"/>
  <c r="S782" i="1"/>
  <c r="T782" i="1" s="1"/>
  <c r="U782" i="1" s="1"/>
  <c r="V782" i="1" s="1"/>
  <c r="S783" i="1"/>
  <c r="T783" i="1" s="1"/>
  <c r="U783" i="1" s="1"/>
  <c r="V783" i="1" s="1"/>
  <c r="S784" i="1"/>
  <c r="T784" i="1" s="1"/>
  <c r="U784" i="1" s="1"/>
  <c r="V784" i="1" s="1"/>
  <c r="S785" i="1"/>
  <c r="T785" i="1" s="1"/>
  <c r="U785" i="1" s="1"/>
  <c r="V785" i="1" s="1"/>
  <c r="S786" i="1"/>
  <c r="T786" i="1" s="1"/>
  <c r="U786" i="1" s="1"/>
  <c r="V786" i="1" s="1"/>
  <c r="S787" i="1"/>
  <c r="T787" i="1" s="1"/>
  <c r="U787" i="1" s="1"/>
  <c r="V787" i="1" s="1"/>
  <c r="S788" i="1"/>
  <c r="T788" i="1" s="1"/>
  <c r="U788" i="1" s="1"/>
  <c r="V788" i="1" s="1"/>
  <c r="S789" i="1"/>
  <c r="T789" i="1" s="1"/>
  <c r="U789" i="1" s="1"/>
  <c r="V789" i="1" s="1"/>
  <c r="S790" i="1"/>
  <c r="T790" i="1" s="1"/>
  <c r="U790" i="1" s="1"/>
  <c r="V790" i="1" s="1"/>
  <c r="S791" i="1"/>
  <c r="T791" i="1" s="1"/>
  <c r="U791" i="1" s="1"/>
  <c r="V791" i="1" s="1"/>
  <c r="S792" i="1"/>
  <c r="T792" i="1" s="1"/>
  <c r="U792" i="1" s="1"/>
  <c r="V792" i="1" s="1"/>
  <c r="S793" i="1"/>
  <c r="T793" i="1" s="1"/>
  <c r="U793" i="1" s="1"/>
  <c r="V793" i="1" s="1"/>
  <c r="S794" i="1"/>
  <c r="T794" i="1" s="1"/>
  <c r="U794" i="1" s="1"/>
  <c r="V794" i="1" s="1"/>
  <c r="S2" i="1"/>
  <c r="T2" i="1" s="1"/>
  <c r="U2" i="1" s="1"/>
  <c r="V2" i="1" s="1"/>
</calcChain>
</file>

<file path=xl/sharedStrings.xml><?xml version="1.0" encoding="utf-8"?>
<sst xmlns="http://schemas.openxmlformats.org/spreadsheetml/2006/main" count="3886" uniqueCount="1542">
  <si>
    <t>ID LOTE</t>
  </si>
  <si>
    <t>CONDOMINIO</t>
  </si>
  <si>
    <t>LOTE</t>
  </si>
  <si>
    <t>AREA (M2)</t>
  </si>
  <si>
    <t>PROYECTO</t>
  </si>
  <si>
    <t>PROPIETARIO</t>
  </si>
  <si>
    <t>PLAZO</t>
  </si>
  <si>
    <t>FECHA DE FIRMA</t>
  </si>
  <si>
    <t>PRECIO CONTRATO</t>
  </si>
  <si>
    <t>FECHA APARTADO</t>
  </si>
  <si>
    <t>MONTO APARTADO</t>
  </si>
  <si>
    <t>FECHA PAGO ENGANCHE</t>
  </si>
  <si>
    <t>MONTO ENGANCHE</t>
  </si>
  <si>
    <t># MENSUALIDADES</t>
  </si>
  <si>
    <t>FECHA 1ERA MENSUALIDAD</t>
  </si>
  <si>
    <t>MONTO MENSUALIDAD</t>
  </si>
  <si>
    <t>FECHA FIN COBRANZA</t>
  </si>
  <si>
    <t>TOTAL PAGADO</t>
  </si>
  <si>
    <t>PENDIENTE PAGAR</t>
  </si>
  <si>
    <t>C1-1</t>
  </si>
  <si>
    <t>C1</t>
  </si>
  <si>
    <t>Trassen</t>
  </si>
  <si>
    <t>Raúl Quintero Garcia</t>
  </si>
  <si>
    <t>18 MSI</t>
  </si>
  <si>
    <t>C1-10</t>
  </si>
  <si>
    <t>Lucia Gonzalez Vidales</t>
  </si>
  <si>
    <t>24 MSI</t>
  </si>
  <si>
    <t>C1-100</t>
  </si>
  <si>
    <t>Jose Luis Carrillo Martínez</t>
  </si>
  <si>
    <t>36 MSI</t>
  </si>
  <si>
    <t>C1-101</t>
  </si>
  <si>
    <t>Rolando Alzate Quevedo</t>
  </si>
  <si>
    <t>C1-102</t>
  </si>
  <si>
    <t>La Ilustración SA de CV</t>
  </si>
  <si>
    <t>12 MSI</t>
  </si>
  <si>
    <t>C1-103</t>
  </si>
  <si>
    <t>C1-104</t>
  </si>
  <si>
    <t>Leticia Coronel Sanchez</t>
  </si>
  <si>
    <t>C1-105</t>
  </si>
  <si>
    <t>Jesús Guadalupe Tirado Saavedra</t>
  </si>
  <si>
    <t>C1-106</t>
  </si>
  <si>
    <t>Jatziry Guadalupe Tirado Saavedra</t>
  </si>
  <si>
    <t>C1-107</t>
  </si>
  <si>
    <t>Bertha Guadalupe Tirado Saavedra</t>
  </si>
  <si>
    <t>C1-108</t>
  </si>
  <si>
    <t>Sergio Armando Osuna Salcido</t>
  </si>
  <si>
    <t>C1-109</t>
  </si>
  <si>
    <t>Mayela Estrada Jimenez</t>
  </si>
  <si>
    <t>C1-11</t>
  </si>
  <si>
    <t>Jose Cortes Aguirre</t>
  </si>
  <si>
    <t>C1-110</t>
  </si>
  <si>
    <t>Guadalupe Diaz Quevedo</t>
  </si>
  <si>
    <t>C1-111</t>
  </si>
  <si>
    <t>Carlos Hiram Muñoz Portillo</t>
  </si>
  <si>
    <t>Contado</t>
  </si>
  <si>
    <t>C1-112</t>
  </si>
  <si>
    <t>Joel Rendon santos</t>
  </si>
  <si>
    <t>C1-113</t>
  </si>
  <si>
    <t>Pedro Hernández Cano</t>
  </si>
  <si>
    <t>C1-114</t>
  </si>
  <si>
    <t>Jesús Javier Loya Favela</t>
  </si>
  <si>
    <t>C1-115</t>
  </si>
  <si>
    <t>Allan Antonio Gutierrez Sanchez</t>
  </si>
  <si>
    <t>C1-116</t>
  </si>
  <si>
    <t>Jose Manuel Ramirez Sillas</t>
  </si>
  <si>
    <t>C1-117</t>
  </si>
  <si>
    <t>Ursula Viridiana Cordova Morales</t>
  </si>
  <si>
    <t>C1-118</t>
  </si>
  <si>
    <t>Marta Covarrubias Zamarripa</t>
  </si>
  <si>
    <t>C1-119</t>
  </si>
  <si>
    <t>Mariarely Barron Salazar</t>
  </si>
  <si>
    <t>C1-12</t>
  </si>
  <si>
    <t>Aracely Lastra Guarneros</t>
  </si>
  <si>
    <t>C1-120</t>
  </si>
  <si>
    <t>BacProtec, Sociedad Anonima de Capital Variable</t>
  </si>
  <si>
    <t>C1-121</t>
  </si>
  <si>
    <t>Jonathan Misael Lugo Lujan</t>
  </si>
  <si>
    <t>C1-122</t>
  </si>
  <si>
    <t>Miguel Ángel Morales Duque / Diana Patricia Valdez Martinez</t>
  </si>
  <si>
    <t>C1-123</t>
  </si>
  <si>
    <t>Josue Alejandro Flores Rubio</t>
  </si>
  <si>
    <t>C1-124</t>
  </si>
  <si>
    <t>Refugio Estrada Gonzalez</t>
  </si>
  <si>
    <t>C1-125</t>
  </si>
  <si>
    <t>Brenda del Carmen Cisneros Miranda</t>
  </si>
  <si>
    <t>C1-126</t>
  </si>
  <si>
    <t>Rafael Vega Juarez</t>
  </si>
  <si>
    <t>C1-127</t>
  </si>
  <si>
    <t>Raul Omar Guzman Damas</t>
  </si>
  <si>
    <t>C1-128</t>
  </si>
  <si>
    <t>Andros Hangis Filippini</t>
  </si>
  <si>
    <t>C1-129</t>
  </si>
  <si>
    <t>Bertha Alicia Arcega Samperio</t>
  </si>
  <si>
    <t>C1-13</t>
  </si>
  <si>
    <t>Ana Patricia Kelly Madrigal</t>
  </si>
  <si>
    <t>C1-130</t>
  </si>
  <si>
    <t>Marisela Barron Beltran</t>
  </si>
  <si>
    <t>C1-131</t>
  </si>
  <si>
    <t>Daisy Celis Bernal</t>
  </si>
  <si>
    <t>C1-132</t>
  </si>
  <si>
    <t xml:space="preserve">María Beatriz Valdez Monteros </t>
  </si>
  <si>
    <t>C1-133</t>
  </si>
  <si>
    <t>Rafael Sánchez Parra</t>
  </si>
  <si>
    <t>C1-134</t>
  </si>
  <si>
    <t>Blanca Esthela Valdez Valdez</t>
  </si>
  <si>
    <t>C1-135</t>
  </si>
  <si>
    <t>Flor María González Moreno / Jesus Abraham Moreno Felix</t>
  </si>
  <si>
    <t>C1-136</t>
  </si>
  <si>
    <t>Dora María Osuna Rodríguez</t>
  </si>
  <si>
    <t>C1-137</t>
  </si>
  <si>
    <t xml:space="preserve">Armando Ivan Rodelas Gonzalez </t>
  </si>
  <si>
    <t>C1-138</t>
  </si>
  <si>
    <t>Bertha Alicia Lucio Saade</t>
  </si>
  <si>
    <t>C1-139</t>
  </si>
  <si>
    <t>Alejandra León Martínez</t>
  </si>
  <si>
    <t>C1-14</t>
  </si>
  <si>
    <t>María Guadalupe Monroy Mendoza</t>
  </si>
  <si>
    <t>C1-140</t>
  </si>
  <si>
    <t>Ana Luisa Guerrero Sañudo</t>
  </si>
  <si>
    <t>C1-141</t>
  </si>
  <si>
    <t>Miguel Ángel Flores Herrera</t>
  </si>
  <si>
    <t>60 MCI</t>
  </si>
  <si>
    <t>C1-142</t>
  </si>
  <si>
    <t xml:space="preserve">Octavio Alejandro Mellado Malagon </t>
  </si>
  <si>
    <t>C1-143</t>
  </si>
  <si>
    <t>Jose de Jesús Delgado Rosales</t>
  </si>
  <si>
    <t>C1-144</t>
  </si>
  <si>
    <t>Jesús Leopoldo Lizárraga Aguilar</t>
  </si>
  <si>
    <t>C1-145</t>
  </si>
  <si>
    <t>María Teresa Nava Iñiguez</t>
  </si>
  <si>
    <t>C1-146</t>
  </si>
  <si>
    <t>Nayeli Carolina Meza Preciado</t>
  </si>
  <si>
    <t>C1-147</t>
  </si>
  <si>
    <t>Ana Karen Nuñez Robles</t>
  </si>
  <si>
    <t>C1-148</t>
  </si>
  <si>
    <t>Marco Antonio Vazquez Gonzalez</t>
  </si>
  <si>
    <t>C1-149</t>
  </si>
  <si>
    <t>Maria Berenice Somera Lizarraga</t>
  </si>
  <si>
    <t>C1-15</t>
  </si>
  <si>
    <t>Jesús Enrique Somoza Ramirez</t>
  </si>
  <si>
    <t>C1-150</t>
  </si>
  <si>
    <t>Jose Alfredo Sanchez Mejorada Contreras</t>
  </si>
  <si>
    <t>C1-151</t>
  </si>
  <si>
    <t>Alejandro Patron Gomez</t>
  </si>
  <si>
    <t>C1-152</t>
  </si>
  <si>
    <t>Marlen Olivas Romero</t>
  </si>
  <si>
    <t>C1-153</t>
  </si>
  <si>
    <t>Fernando Almeida Aguirre</t>
  </si>
  <si>
    <t>C1-154</t>
  </si>
  <si>
    <t>Jose de Jesus Tirado Ramirez</t>
  </si>
  <si>
    <t>C1-155</t>
  </si>
  <si>
    <t>C1-156</t>
  </si>
  <si>
    <t>Victor Edgardo Mociño Rodríguez</t>
  </si>
  <si>
    <t>C1-157</t>
  </si>
  <si>
    <t>Xochitl Guadalupe Carvajal Sanchez / Hector Zatarain Tirado</t>
  </si>
  <si>
    <t>C1-158</t>
  </si>
  <si>
    <t>German Arias Flores</t>
  </si>
  <si>
    <t>Reestructurado</t>
  </si>
  <si>
    <t>C1-159</t>
  </si>
  <si>
    <t>Dael Emir Banderas Vargas</t>
  </si>
  <si>
    <t>C1-16</t>
  </si>
  <si>
    <t>Patricia Rosaura Dominguez Torres</t>
  </si>
  <si>
    <t>C1-160</t>
  </si>
  <si>
    <t>C1-161</t>
  </si>
  <si>
    <t>María Magdalena Ramírez Rivera</t>
  </si>
  <si>
    <t>C1-162</t>
  </si>
  <si>
    <t>C1-163</t>
  </si>
  <si>
    <t>Cecia Judith Loaiza Flores</t>
  </si>
  <si>
    <t>C1-164</t>
  </si>
  <si>
    <t>Jose Abraham Valdes Tirado</t>
  </si>
  <si>
    <t>C1-165</t>
  </si>
  <si>
    <t>Alonso Gomez Estrada</t>
  </si>
  <si>
    <t>C1-166</t>
  </si>
  <si>
    <t>Jesus Roberto Gonzalez Leyva</t>
  </si>
  <si>
    <t>C1-167</t>
  </si>
  <si>
    <t>Jesus Nabor Serrano Mijarez</t>
  </si>
  <si>
    <t>C1-168</t>
  </si>
  <si>
    <t>Javier Alberto Jáuregui López</t>
  </si>
  <si>
    <t>C1-169</t>
  </si>
  <si>
    <t xml:space="preserve">Adriana Guadalupe Ramirez Beltran   </t>
  </si>
  <si>
    <t>C1-17</t>
  </si>
  <si>
    <t>Moisés Sánchez García </t>
  </si>
  <si>
    <t>C1-170</t>
  </si>
  <si>
    <t>Julio Cesar Patron Gomez</t>
  </si>
  <si>
    <t>C1-171</t>
  </si>
  <si>
    <t>Juan Carlos Ortiz Figueroa</t>
  </si>
  <si>
    <t>C1-172</t>
  </si>
  <si>
    <t>Karina Soto Velarde</t>
  </si>
  <si>
    <t>CONTADO</t>
  </si>
  <si>
    <t>C1-173</t>
  </si>
  <si>
    <t>Ana Laura Galindo Higuera</t>
  </si>
  <si>
    <t>C1-174</t>
  </si>
  <si>
    <t>Diego Enrique Guerrero Naranjo</t>
  </si>
  <si>
    <t>C1-175</t>
  </si>
  <si>
    <t>Ángeles Daniela Campillo García</t>
  </si>
  <si>
    <t>C1-176</t>
  </si>
  <si>
    <t>Nury Yuritzy Escalera Bastidas / Jesús Antonio Escalera Bastidas</t>
  </si>
  <si>
    <t>C1-177</t>
  </si>
  <si>
    <t>Paola Gurrola Delgado</t>
  </si>
  <si>
    <t>C1-178</t>
  </si>
  <si>
    <t xml:space="preserve">Yaranixce Contreras Rodríguez </t>
  </si>
  <si>
    <t>C1-179</t>
  </si>
  <si>
    <t>Gilary Valeria Gomez Crespo</t>
  </si>
  <si>
    <t>C1-18</t>
  </si>
  <si>
    <t>Jassiel Zirahuen Medina Solis</t>
  </si>
  <si>
    <t>C1-180</t>
  </si>
  <si>
    <t>Dolores Adriana Aguilar Trava</t>
  </si>
  <si>
    <t>C1-181</t>
  </si>
  <si>
    <t>Jesus David Noriega Lamarque</t>
  </si>
  <si>
    <t>C1-182</t>
  </si>
  <si>
    <t>Paloma Ramirez Gomez</t>
  </si>
  <si>
    <t>C1-183</t>
  </si>
  <si>
    <t>Alicia Mendez Saucedo</t>
  </si>
  <si>
    <t>C1-184</t>
  </si>
  <si>
    <t>C1-185</t>
  </si>
  <si>
    <t>Edna Karmina Torres Esparza</t>
  </si>
  <si>
    <t>C1-186</t>
  </si>
  <si>
    <t>Carolina Senes Guerrero</t>
  </si>
  <si>
    <t>C1-187</t>
  </si>
  <si>
    <t>Héctor Yznaga Blanco</t>
  </si>
  <si>
    <t>C1-188</t>
  </si>
  <si>
    <t>Claudia Flores Ocampo</t>
  </si>
  <si>
    <t>C1-189</t>
  </si>
  <si>
    <t>Rolando Vazquez Arguelles</t>
  </si>
  <si>
    <t>C1-19</t>
  </si>
  <si>
    <t>C1-190</t>
  </si>
  <si>
    <t>Ana Lisa González Mata</t>
  </si>
  <si>
    <t>C1-191</t>
  </si>
  <si>
    <t>C1-192</t>
  </si>
  <si>
    <t>Mei Shan Astorga Almaral</t>
  </si>
  <si>
    <t>C1-2</t>
  </si>
  <si>
    <t>Ana Lilia Garcia Martinez</t>
  </si>
  <si>
    <t>C1-20</t>
  </si>
  <si>
    <t>Aaron Sebastian Meza Flores</t>
  </si>
  <si>
    <t>C1-21</t>
  </si>
  <si>
    <t>C1-22</t>
  </si>
  <si>
    <t>Gabriel Alvarez Méndez</t>
  </si>
  <si>
    <t>C1-23</t>
  </si>
  <si>
    <t>C1-24</t>
  </si>
  <si>
    <t>Gabriel Rodriguez Magno</t>
  </si>
  <si>
    <t>C1-25</t>
  </si>
  <si>
    <t>Nidia Yadira Armenta Cervantes</t>
  </si>
  <si>
    <t>C1-26</t>
  </si>
  <si>
    <t>Luis Alberto Rubio Leva</t>
  </si>
  <si>
    <t>C1-27</t>
  </si>
  <si>
    <t>María Teresa Castro Pérez</t>
  </si>
  <si>
    <t>C1-28</t>
  </si>
  <si>
    <t>Carmen Alicia Sanchez Vargas</t>
  </si>
  <si>
    <t>C1-29</t>
  </si>
  <si>
    <t>Carolina Raquel Gomez Zatarain</t>
  </si>
  <si>
    <t>C1-3</t>
  </si>
  <si>
    <t>Jesús Adrián Ochoa Mercado</t>
  </si>
  <si>
    <t>C1-30</t>
  </si>
  <si>
    <t>Sonia Myriam Cantu Treviño</t>
  </si>
  <si>
    <t>C1-31</t>
  </si>
  <si>
    <t>Sonia Myriam Cantu Treviño</t>
  </si>
  <si>
    <t>C1-32</t>
  </si>
  <si>
    <t>Giovanni Davalos Sandoval</t>
  </si>
  <si>
    <t>C1-33</t>
  </si>
  <si>
    <t>Bertoldo San Juan Perez</t>
  </si>
  <si>
    <t>C1-34</t>
  </si>
  <si>
    <t>Wendy Paez Barraza</t>
  </si>
  <si>
    <t>C1-35</t>
  </si>
  <si>
    <t>Maria Guadalupe  Bibo Quiroz</t>
  </si>
  <si>
    <t>C1-36</t>
  </si>
  <si>
    <t>Balbino Peña Chavez</t>
  </si>
  <si>
    <t>C1-37</t>
  </si>
  <si>
    <t>Jorge Mauricio Hamdan Calderon</t>
  </si>
  <si>
    <t>C1-38</t>
  </si>
  <si>
    <t>C1-39</t>
  </si>
  <si>
    <t>Rosa Ma. Garay Jaramillo</t>
  </si>
  <si>
    <t>C1-4</t>
  </si>
  <si>
    <t>Sara Gutierrez Gutiérrez</t>
  </si>
  <si>
    <t>C1-40</t>
  </si>
  <si>
    <t>Jose Ricardo Suarez Rodriguez</t>
  </si>
  <si>
    <t>C1-41</t>
  </si>
  <si>
    <t>Patricia Villasana Toledo</t>
  </si>
  <si>
    <t>C1-42</t>
  </si>
  <si>
    <t>C1-43</t>
  </si>
  <si>
    <t>Nolberto Montoya García</t>
  </si>
  <si>
    <t>C1-44</t>
  </si>
  <si>
    <t>C1-45</t>
  </si>
  <si>
    <t>Mario Aurelio Arnoldo Rodríguez Paez</t>
  </si>
  <si>
    <t>C1-46</t>
  </si>
  <si>
    <t>Sergio Lizarraga Zatarain</t>
  </si>
  <si>
    <t>C1-47</t>
  </si>
  <si>
    <t>Adriana Lizeth Ibarra Ibarra</t>
  </si>
  <si>
    <t>C1-48</t>
  </si>
  <si>
    <t>Carlos Mauricio Osuna Sanchez</t>
  </si>
  <si>
    <t>20 MSI</t>
  </si>
  <si>
    <t>C1-49</t>
  </si>
  <si>
    <t>Diana Margarita Alvarez Gudiño / Cesar Joaquin Rios Bernal</t>
  </si>
  <si>
    <t>C1-5</t>
  </si>
  <si>
    <t>Juan Carlos Vázquez Crawford</t>
  </si>
  <si>
    <t>C1-50</t>
  </si>
  <si>
    <t>Ma. Cecilia Sánchez Villaseñor</t>
  </si>
  <si>
    <t>C1-51</t>
  </si>
  <si>
    <t>C1-52</t>
  </si>
  <si>
    <t>Daniel Camargo Izaguirre</t>
  </si>
  <si>
    <t>C1-53</t>
  </si>
  <si>
    <t>Heriberto Raúl Leal Meza</t>
  </si>
  <si>
    <t>C1-54</t>
  </si>
  <si>
    <t>Natalia Holberg Ramírez Pantoja</t>
  </si>
  <si>
    <t>C1-55</t>
  </si>
  <si>
    <t>Ramon Ernesto Sedano Lizarraga</t>
  </si>
  <si>
    <t>C1-56</t>
  </si>
  <si>
    <t>Alma Rosa Patron Osuna</t>
  </si>
  <si>
    <t>C1-57</t>
  </si>
  <si>
    <t>Jose Carlos Osuna Andrade</t>
  </si>
  <si>
    <t>C1-58</t>
  </si>
  <si>
    <t>Adriel Ernesto Crespo Castañeda</t>
  </si>
  <si>
    <t>C1-59</t>
  </si>
  <si>
    <t>Christian Becerril Morales</t>
  </si>
  <si>
    <t>C1-6</t>
  </si>
  <si>
    <t>Elvira Fonseca Garcia</t>
  </si>
  <si>
    <t>C1-60</t>
  </si>
  <si>
    <t>Irma Lizzbeth Becerra Estrada</t>
  </si>
  <si>
    <t>C1-61</t>
  </si>
  <si>
    <t>Jose Jovanko Ibarra Vazquez</t>
  </si>
  <si>
    <t>C1-62</t>
  </si>
  <si>
    <t>Jorge Mario Ponce Aramburo</t>
  </si>
  <si>
    <t>C1-63</t>
  </si>
  <si>
    <t>Jesus Rivera Rodriguez</t>
  </si>
  <si>
    <t>C1-64</t>
  </si>
  <si>
    <t>C1-65</t>
  </si>
  <si>
    <t>Robin Antonio Beltran Sanchez</t>
  </si>
  <si>
    <t>C1-66</t>
  </si>
  <si>
    <t>Norma Alicia Pineda Rodríguez</t>
  </si>
  <si>
    <t>C1-67</t>
  </si>
  <si>
    <t>C1-68</t>
  </si>
  <si>
    <t>Marco Antonio Isidro Perez Garcia</t>
  </si>
  <si>
    <t>C1-69</t>
  </si>
  <si>
    <t>Jovan Alain Sanchez Solis</t>
  </si>
  <si>
    <t>C1-7</t>
  </si>
  <si>
    <t>Rosario Saavedra Rosales / Jatziry Guadalupe Tirado Saavedra</t>
  </si>
  <si>
    <t>C1-70</t>
  </si>
  <si>
    <t>Jose Cruz Fuentes Salas</t>
  </si>
  <si>
    <t>C1-71</t>
  </si>
  <si>
    <t>Esther Yesenia Estrada Lopez</t>
  </si>
  <si>
    <t>C1-72</t>
  </si>
  <si>
    <t>Jorge Uriel Dominguez de Anda</t>
  </si>
  <si>
    <t>C1-73</t>
  </si>
  <si>
    <t>Enrique de Anda Hernández</t>
  </si>
  <si>
    <t>C1-74</t>
  </si>
  <si>
    <t>Miroslava Yareli Aguirre Mayorga</t>
  </si>
  <si>
    <t>C1-75</t>
  </si>
  <si>
    <t>Jesus Toribio Garcia Osuna</t>
  </si>
  <si>
    <t>C1-76</t>
  </si>
  <si>
    <t>Jesus David Borquez Lujan</t>
  </si>
  <si>
    <t>C1-77</t>
  </si>
  <si>
    <t>C1-78</t>
  </si>
  <si>
    <t>Ana Belén Zamora Heredia</t>
  </si>
  <si>
    <t>C1-79</t>
  </si>
  <si>
    <t>Michelle Beatriz Saiz Gonzalez</t>
  </si>
  <si>
    <t>C1-8</t>
  </si>
  <si>
    <t>Zulema Alejandra Portillo Cisneros</t>
  </si>
  <si>
    <t>C1-80</t>
  </si>
  <si>
    <t>Abel Valerdi Roman</t>
  </si>
  <si>
    <t>C1-81</t>
  </si>
  <si>
    <t>César Alfonso Hernandez Ibarra /  Elizabeth Bracamontes Santana </t>
  </si>
  <si>
    <t>C1-82</t>
  </si>
  <si>
    <t>Mireya Ramirez Maldonado</t>
  </si>
  <si>
    <t>C1-83</t>
  </si>
  <si>
    <t>Ramon Antonio Loaiza Sanchez</t>
  </si>
  <si>
    <t>C1-84</t>
  </si>
  <si>
    <t>Mayra Sicairos</t>
  </si>
  <si>
    <t>C1-85</t>
  </si>
  <si>
    <t>Veronica de los Angeles Saldaña Cruz</t>
  </si>
  <si>
    <t>C1-86</t>
  </si>
  <si>
    <t>Jose Luis Alvarez Madueño</t>
  </si>
  <si>
    <t>C1-87</t>
  </si>
  <si>
    <t>Jose Luis Avila Sepulveda</t>
  </si>
  <si>
    <t>C1-88</t>
  </si>
  <si>
    <t>Kimberly Guadalupe Loaiza Martinez</t>
  </si>
  <si>
    <t>C1-89</t>
  </si>
  <si>
    <t>Víctor Sainz Reyes / Mayriel Acenet Palacios Padilla</t>
  </si>
  <si>
    <t>C1-9</t>
  </si>
  <si>
    <t>Marlene Hernández López</t>
  </si>
  <si>
    <t>C1-90</t>
  </si>
  <si>
    <t>Francisco Larrañaga Valverde</t>
  </si>
  <si>
    <t>C1-91</t>
  </si>
  <si>
    <t>Humberto Flores Montelongo</t>
  </si>
  <si>
    <t>C1-92</t>
  </si>
  <si>
    <t>Raul Pardo Tirado</t>
  </si>
  <si>
    <t>C1-93</t>
  </si>
  <si>
    <t>Antonio Cruz Iturralde</t>
  </si>
  <si>
    <t>C1-94</t>
  </si>
  <si>
    <t>Carmen del Rocio Magallon Castañeda</t>
  </si>
  <si>
    <t>C1-95</t>
  </si>
  <si>
    <t>Patricia Ramirez Hernandez</t>
  </si>
  <si>
    <t>C1-96</t>
  </si>
  <si>
    <t>Fabiola Sánchez Leva</t>
  </si>
  <si>
    <t>C1-97</t>
  </si>
  <si>
    <t xml:space="preserve">Gloria Denise Mancillas Hernández </t>
  </si>
  <si>
    <t>C1-98</t>
  </si>
  <si>
    <t>C1-99</t>
  </si>
  <si>
    <t>C3-1</t>
  </si>
  <si>
    <t>C3</t>
  </si>
  <si>
    <t>Mónica Flores Acosta</t>
  </si>
  <si>
    <t>C3-10</t>
  </si>
  <si>
    <t>Rosa Luz Diaz Garcia</t>
  </si>
  <si>
    <t>C3-100</t>
  </si>
  <si>
    <t>Maria Alicia Saldaña Ibarra</t>
  </si>
  <si>
    <t>C3-101</t>
  </si>
  <si>
    <t>Marisela Saldaña Ibarra</t>
  </si>
  <si>
    <t>C3-102</t>
  </si>
  <si>
    <t>Mayra Selene Beltrán Álvarez</t>
  </si>
  <si>
    <t>C3-103</t>
  </si>
  <si>
    <t>Jesús Ignacio Enrique González Guereña</t>
  </si>
  <si>
    <t>C3-104</t>
  </si>
  <si>
    <t>C3-105</t>
  </si>
  <si>
    <t>Raúl Valdés Tirado</t>
  </si>
  <si>
    <t>C3-106</t>
  </si>
  <si>
    <t>Adelina Esther Torres Osuna</t>
  </si>
  <si>
    <t>C3-107</t>
  </si>
  <si>
    <t>Kenia Bastidas Ibarra</t>
  </si>
  <si>
    <t>C3-108</t>
  </si>
  <si>
    <t>Andres Sidhartha indu Pérez</t>
  </si>
  <si>
    <t>C3-109</t>
  </si>
  <si>
    <t>Cecilia Lugo Sarmento</t>
  </si>
  <si>
    <t>C3-11</t>
  </si>
  <si>
    <t>Guadalupe Tirado Alcaraz</t>
  </si>
  <si>
    <t>C3-110</t>
  </si>
  <si>
    <t>C3-111</t>
  </si>
  <si>
    <t xml:space="preserve">David Roberto Añorve Lugo </t>
  </si>
  <si>
    <t>C3-112</t>
  </si>
  <si>
    <t>Oyuki Koreli Sarabia de Leon</t>
  </si>
  <si>
    <t>C3-113</t>
  </si>
  <si>
    <t>Guillermo Perez Vizcarra</t>
  </si>
  <si>
    <t>C3-114</t>
  </si>
  <si>
    <t>Efren Alberto Arias Garcia</t>
  </si>
  <si>
    <t>C3-115</t>
  </si>
  <si>
    <t>Claudia Osuna Aramburo</t>
  </si>
  <si>
    <t>C3-116</t>
  </si>
  <si>
    <t>Martha Georgina Soto Solis</t>
  </si>
  <si>
    <t>C3-117</t>
  </si>
  <si>
    <t>Luis Antonio Millan Picos</t>
  </si>
  <si>
    <t>C3-118</t>
  </si>
  <si>
    <t>Martha Maria Ruiz Cerda</t>
  </si>
  <si>
    <t>C3-119</t>
  </si>
  <si>
    <t>Berenice  López Martínez</t>
  </si>
  <si>
    <t>C3-12</t>
  </si>
  <si>
    <t>C3-120</t>
  </si>
  <si>
    <t>C3-121</t>
  </si>
  <si>
    <t>Simon Alfonso Quiñonez Lizarraga</t>
  </si>
  <si>
    <t>C3-122</t>
  </si>
  <si>
    <t>Yennifer Diaz Romero</t>
  </si>
  <si>
    <t>60 con anualidad</t>
  </si>
  <si>
    <t>C3-123</t>
  </si>
  <si>
    <t>Florencio Antonio Villa Hernández</t>
  </si>
  <si>
    <t>C3-124</t>
  </si>
  <si>
    <t xml:space="preserve">Blanca Estela Becerra Gonzalez </t>
  </si>
  <si>
    <t>C3-125</t>
  </si>
  <si>
    <t>Raúl Guillermo Bastidas y Angélica Bastidas</t>
  </si>
  <si>
    <t>C3-126</t>
  </si>
  <si>
    <t>Ricardo Martínez García</t>
  </si>
  <si>
    <t>C3-127</t>
  </si>
  <si>
    <t>Antonio Herrera Perez</t>
  </si>
  <si>
    <t>C3-128</t>
  </si>
  <si>
    <t>Angelica Valdez Angulo</t>
  </si>
  <si>
    <t>C3-129</t>
  </si>
  <si>
    <t xml:space="preserve">Roberto Sanchez Gaxiola </t>
  </si>
  <si>
    <t>C3-13</t>
  </si>
  <si>
    <t>Jose Ángel Valdez Chavarín</t>
  </si>
  <si>
    <t>C3-130</t>
  </si>
  <si>
    <t>Maria Guadalupe Guerrero Alvarado y Ruben Gracia Calderón</t>
  </si>
  <si>
    <t>C3-131</t>
  </si>
  <si>
    <t>Ramona Araceli Vega Martínez</t>
  </si>
  <si>
    <t>C3-132</t>
  </si>
  <si>
    <t>C3-133</t>
  </si>
  <si>
    <t>Lourdes Guadalupe Ibarra Sanchez</t>
  </si>
  <si>
    <t>C3-134</t>
  </si>
  <si>
    <t>Maria Sara Camarena de Anda</t>
  </si>
  <si>
    <t>C3-135</t>
  </si>
  <si>
    <t>Maria Lucila Saldaña Ibarra</t>
  </si>
  <si>
    <t>C3-136</t>
  </si>
  <si>
    <t>C3-137</t>
  </si>
  <si>
    <t>Frank Estrada Gonzalez</t>
  </si>
  <si>
    <t>C3-138</t>
  </si>
  <si>
    <t>Christian Rivera Vega</t>
  </si>
  <si>
    <t>C3-139</t>
  </si>
  <si>
    <t>Aleida Elizalde Sánchez</t>
  </si>
  <si>
    <t>C3-14</t>
  </si>
  <si>
    <t>Diana Concepción Reyes Contreras</t>
  </si>
  <si>
    <t>C3-140</t>
  </si>
  <si>
    <t>C3-141</t>
  </si>
  <si>
    <t>Rosa María Arceo Zepeda</t>
  </si>
  <si>
    <t>C3-142</t>
  </si>
  <si>
    <t>Irma Leticia Tirado Sandoval</t>
  </si>
  <si>
    <t>C3-143</t>
  </si>
  <si>
    <t>Cristina Elizabeth García Castro</t>
  </si>
  <si>
    <t>C3-144</t>
  </si>
  <si>
    <t>José Rodríguez Loureiro</t>
  </si>
  <si>
    <t>C3-145</t>
  </si>
  <si>
    <t>Diana Zulema Osuna Lares</t>
  </si>
  <si>
    <t>C3-146</t>
  </si>
  <si>
    <t>Irasema Siordia Rojas</t>
  </si>
  <si>
    <t>C3-147</t>
  </si>
  <si>
    <t>Ana Angélica Osuna Lerma</t>
  </si>
  <si>
    <t>C3-148</t>
  </si>
  <si>
    <t>C3-149</t>
  </si>
  <si>
    <t>Paola Rosalina Juarez Diaz</t>
  </si>
  <si>
    <t>C3-15</t>
  </si>
  <si>
    <t>Hector Hugo Gutiérrez Canizalez</t>
  </si>
  <si>
    <t>C3-150</t>
  </si>
  <si>
    <t>Sahid Eugenio Nuñez Palma</t>
  </si>
  <si>
    <t>C3-151</t>
  </si>
  <si>
    <t>Luis Bernardo Tenorio Arce</t>
  </si>
  <si>
    <t>C3-152</t>
  </si>
  <si>
    <t>Rogelio Flores Guerrero</t>
  </si>
  <si>
    <t>C3-153</t>
  </si>
  <si>
    <t>Ivan Osuna Tirano</t>
  </si>
  <si>
    <t>C3-154</t>
  </si>
  <si>
    <t>Marco Antonio Velarde Zatarain</t>
  </si>
  <si>
    <t>C3-155</t>
  </si>
  <si>
    <t>Manatie Prod, SA de CV</t>
  </si>
  <si>
    <t>C3-156</t>
  </si>
  <si>
    <t>Juan Carlos Rodriguez Dorado</t>
  </si>
  <si>
    <t>C3-157</t>
  </si>
  <si>
    <t>C3-158</t>
  </si>
  <si>
    <t>Jehu Pelayo Estrada</t>
  </si>
  <si>
    <t>C3-159</t>
  </si>
  <si>
    <t>Angerl Rodolfo Urrea Corona</t>
  </si>
  <si>
    <t>C3-16</t>
  </si>
  <si>
    <t>Melody Conchita Antonio Chiquete</t>
  </si>
  <si>
    <t>C3-160</t>
  </si>
  <si>
    <t>Fabrise Antonio Alvarez Hernandez</t>
  </si>
  <si>
    <t>C3-161</t>
  </si>
  <si>
    <t>Jaqueline Lopez Leal</t>
  </si>
  <si>
    <t>C3-162</t>
  </si>
  <si>
    <t>Yenny Zuleima Bojorquez Aramburo</t>
  </si>
  <si>
    <t>C3-163</t>
  </si>
  <si>
    <t>Emmanuel Rodriguez Salazar</t>
  </si>
  <si>
    <t>C3-164</t>
  </si>
  <si>
    <t>Adriana Elizabeth Tirado Zarate</t>
  </si>
  <si>
    <t>C3-165</t>
  </si>
  <si>
    <t>Veronica Ivette Castañeda Mora (Amanecer)</t>
  </si>
  <si>
    <t>C3-166</t>
  </si>
  <si>
    <t>Maria de los Angeles López Núñez</t>
  </si>
  <si>
    <t>C3-167</t>
  </si>
  <si>
    <t>Maria del Rosario López Sánchez</t>
  </si>
  <si>
    <t>C3-168</t>
  </si>
  <si>
    <t>C3-169</t>
  </si>
  <si>
    <t>Martha Enedina Noverola Barney</t>
  </si>
  <si>
    <t>C3-17</t>
  </si>
  <si>
    <t>Erika del Carmen Hernandez Jauregui</t>
  </si>
  <si>
    <t>C3-170</t>
  </si>
  <si>
    <t>C3-171</t>
  </si>
  <si>
    <t xml:space="preserve">Hilda Valdez Lizarraga </t>
  </si>
  <si>
    <t>C3-172</t>
  </si>
  <si>
    <t>Hilda Martha Arce Valdez</t>
  </si>
  <si>
    <t>C3-173</t>
  </si>
  <si>
    <t>Octavio Ramirez Lopez</t>
  </si>
  <si>
    <t>C3-174</t>
  </si>
  <si>
    <t>Carlo Ofarrill Garcia</t>
  </si>
  <si>
    <t>C3-175</t>
  </si>
  <si>
    <t>Jesus David Castañeda Partida</t>
  </si>
  <si>
    <t>C3-176</t>
  </si>
  <si>
    <t>Maria Isabel Gonzalez Moran</t>
  </si>
  <si>
    <t>C3-177</t>
  </si>
  <si>
    <t>Pedro Joaquin Dominguez Sañudo</t>
  </si>
  <si>
    <t>C3-178</t>
  </si>
  <si>
    <t>Jose Ernesto Luna Hernandez</t>
  </si>
  <si>
    <t>C3-179</t>
  </si>
  <si>
    <t>David Lopez Quintana</t>
  </si>
  <si>
    <t>C3-18</t>
  </si>
  <si>
    <t>Martin Gabriel Frías Espericueta</t>
  </si>
  <si>
    <t>C3-180</t>
  </si>
  <si>
    <t>Ortencia Nieves Leal</t>
  </si>
  <si>
    <t>C3-181</t>
  </si>
  <si>
    <t>Víctor Manuel Elizalde Sánchez</t>
  </si>
  <si>
    <t>C3-182</t>
  </si>
  <si>
    <t>Rosina Rios Ibarra / Agustín Domínguez Aguero (Cordilleras)</t>
  </si>
  <si>
    <t>C3-183</t>
  </si>
  <si>
    <t>Arnoldo Ceballos Hinojosa</t>
  </si>
  <si>
    <t>C3-184</t>
  </si>
  <si>
    <t>Rosa Guillermina Lepe Montes</t>
  </si>
  <si>
    <t>C3-185</t>
  </si>
  <si>
    <t>Luciano de Jesús Ramirez Zamora</t>
  </si>
  <si>
    <t>C3-186</t>
  </si>
  <si>
    <t>Ramon Tamayo Meza</t>
  </si>
  <si>
    <t>C3-187</t>
  </si>
  <si>
    <t>Albino Celis Lizarraga</t>
  </si>
  <si>
    <t>C3-188</t>
  </si>
  <si>
    <t>C3-189</t>
  </si>
  <si>
    <t>Maria Guadalupe Maldonado Trujillo</t>
  </si>
  <si>
    <t>C3-19</t>
  </si>
  <si>
    <t>Dalia Guadalupe Peñaflor Trujillo</t>
  </si>
  <si>
    <t>C3-190</t>
  </si>
  <si>
    <t>David Peraza Loaiza</t>
  </si>
  <si>
    <t>C3-191</t>
  </si>
  <si>
    <t>Oscar Morán Morales</t>
  </si>
  <si>
    <t>C3-192</t>
  </si>
  <si>
    <t xml:space="preserve">Eduardo Alonso Ramos Caceres </t>
  </si>
  <si>
    <t>C3-193</t>
  </si>
  <si>
    <t>Tania Lizeth Crespo Castañeda</t>
  </si>
  <si>
    <t>C3-194</t>
  </si>
  <si>
    <t>Dora Maria Fonseca Olivares</t>
  </si>
  <si>
    <t>C3-195</t>
  </si>
  <si>
    <t>Emiliano Osuna Aramburo</t>
  </si>
  <si>
    <t>C3-196</t>
  </si>
  <si>
    <t>Jovita Lizarraga Lizarraga</t>
  </si>
  <si>
    <t>C3-197</t>
  </si>
  <si>
    <t>Jesus Ramón Osuna  Velarde</t>
  </si>
  <si>
    <t>C3-198</t>
  </si>
  <si>
    <t>Nancy Gabriela Reyes Flores</t>
  </si>
  <si>
    <t>C3-199</t>
  </si>
  <si>
    <t>Ing. Celis</t>
  </si>
  <si>
    <t>Adrian Alfonso Valenzuela Maynez (Atardecer)</t>
  </si>
  <si>
    <t>C3-2</t>
  </si>
  <si>
    <t>Consuelo Trejo  Acosta</t>
  </si>
  <si>
    <t>C3-20</t>
  </si>
  <si>
    <t>Aida Araceli Vargas Carrillo</t>
  </si>
  <si>
    <t>C3-201</t>
  </si>
  <si>
    <t>Penelope Lorena Lopez Florez (Casa Atardecer)</t>
  </si>
  <si>
    <t>C3-202</t>
  </si>
  <si>
    <t>Alejandro Lizarraga Osuna / Carmen Yolanda Lopez Osuna (Aurora)</t>
  </si>
  <si>
    <t>C3-203</t>
  </si>
  <si>
    <t>Sandra Silvia Kelly Flores (Casa Lago)</t>
  </si>
  <si>
    <t>C3-204</t>
  </si>
  <si>
    <t>Adriana Guadalupe Ramirez Beltran (Casa celis Sol)</t>
  </si>
  <si>
    <t>C3-205</t>
  </si>
  <si>
    <t>María Belén Patrón Villega (Casa celis Aurora)</t>
  </si>
  <si>
    <t>C3-206</t>
  </si>
  <si>
    <t>Adolfo Velázquez Camacho</t>
  </si>
  <si>
    <t>C3-207</t>
  </si>
  <si>
    <t>Francisco Javier Rojas Osuna</t>
  </si>
  <si>
    <t>C3-208</t>
  </si>
  <si>
    <t>Jorge Enrique Gómez Vizcarra</t>
  </si>
  <si>
    <t>C3-21</t>
  </si>
  <si>
    <t>C3-22</t>
  </si>
  <si>
    <t>C3-23</t>
  </si>
  <si>
    <t>Yovanel Amaya Guzmán</t>
  </si>
  <si>
    <t>C3-24</t>
  </si>
  <si>
    <t>Martin Gallardo Noriega</t>
  </si>
  <si>
    <t>C3-25</t>
  </si>
  <si>
    <t>Aldo Alejandro García Mendez</t>
  </si>
  <si>
    <t>C3-26</t>
  </si>
  <si>
    <t>Xavier Calderon Tirado</t>
  </si>
  <si>
    <t>C3-27</t>
  </si>
  <si>
    <t>Juan Manuel Ruiz</t>
  </si>
  <si>
    <t>C3-28</t>
  </si>
  <si>
    <t>Juan Manuel Ruiz Dorado</t>
  </si>
  <si>
    <t>C3-29</t>
  </si>
  <si>
    <t>Perla Carolina Velarde</t>
  </si>
  <si>
    <t>C3-3</t>
  </si>
  <si>
    <t>Ma. Guadalupe Tisnado Lizárraga</t>
  </si>
  <si>
    <t>C3-30</t>
  </si>
  <si>
    <t>Rosa Maria Careaga Zatarain</t>
  </si>
  <si>
    <t>C3-31</t>
  </si>
  <si>
    <t>María Jazmín Arteaga Prieto</t>
  </si>
  <si>
    <t>C3-32</t>
  </si>
  <si>
    <t>Julio Cesar Audelo Leal</t>
  </si>
  <si>
    <t>C3-33</t>
  </si>
  <si>
    <t>CAMSI</t>
  </si>
  <si>
    <t>C3-34</t>
  </si>
  <si>
    <t>C3-35</t>
  </si>
  <si>
    <t>C3-36</t>
  </si>
  <si>
    <t>C3-37</t>
  </si>
  <si>
    <t>Denise Rubí Ramos Ibarra</t>
  </si>
  <si>
    <t>C3-38</t>
  </si>
  <si>
    <t>C3-39</t>
  </si>
  <si>
    <t>Karla Marbella Ayala Covantes</t>
  </si>
  <si>
    <t>C3-4</t>
  </si>
  <si>
    <t>Everardo Figueroa Lizárraga</t>
  </si>
  <si>
    <t>C3-40</t>
  </si>
  <si>
    <t>C3-41</t>
  </si>
  <si>
    <t>Maria del Carmen Mellado Lizárraga</t>
  </si>
  <si>
    <t>C3-42</t>
  </si>
  <si>
    <t>Guadalupe Judith Osuna Tirado</t>
  </si>
  <si>
    <t>C3-43</t>
  </si>
  <si>
    <t>Arnulfo Lizárraga Rodríguez</t>
  </si>
  <si>
    <t>C3-44</t>
  </si>
  <si>
    <t>Hugo Santos Rosales</t>
  </si>
  <si>
    <t>C3-45</t>
  </si>
  <si>
    <t>Juan Enrique Pineda Ortega</t>
  </si>
  <si>
    <t>C3-46</t>
  </si>
  <si>
    <t>Edgar Cristobal Osuna Cuevas</t>
  </si>
  <si>
    <t>C3-47</t>
  </si>
  <si>
    <t>Ivan Horacio Morales García</t>
  </si>
  <si>
    <t>C3-48</t>
  </si>
  <si>
    <t>C3-49</t>
  </si>
  <si>
    <t>Luis Fernando Olivas Garcia</t>
  </si>
  <si>
    <t>C3-5</t>
  </si>
  <si>
    <t>Alyssa Maria Ramirez Zatarain</t>
  </si>
  <si>
    <t>C3-50</t>
  </si>
  <si>
    <t>Ana Isabel Villafaña Martinez</t>
  </si>
  <si>
    <t>C3-51</t>
  </si>
  <si>
    <t>Alicia Escutia Arnez</t>
  </si>
  <si>
    <t>C3-52</t>
  </si>
  <si>
    <t>Manuel Mellado Peña</t>
  </si>
  <si>
    <t>C3-53</t>
  </si>
  <si>
    <t>Karina Ivette de la Torre Lizárraga</t>
  </si>
  <si>
    <t>C3-54</t>
  </si>
  <si>
    <t>Jorge Morales Mora</t>
  </si>
  <si>
    <t>C3-55</t>
  </si>
  <si>
    <t>Leonardo Sandoval Rodriguez</t>
  </si>
  <si>
    <t>C3-56</t>
  </si>
  <si>
    <t>Maria de Jesus Abam López</t>
  </si>
  <si>
    <t>C3-57</t>
  </si>
  <si>
    <t>Margarita Díaz Urquijo</t>
  </si>
  <si>
    <t>C3-58</t>
  </si>
  <si>
    <t xml:space="preserve">Wendy Vanessa Tiznado Mora </t>
  </si>
  <si>
    <t>C3-59</t>
  </si>
  <si>
    <t>Denis Paola Sepúlveda Rubio</t>
  </si>
  <si>
    <t>C3-6</t>
  </si>
  <si>
    <t>Jesus Antonio Aramburo Sanchez</t>
  </si>
  <si>
    <t>C3-60</t>
  </si>
  <si>
    <t>Ranulfo Paz Nieto</t>
  </si>
  <si>
    <t>C3-61</t>
  </si>
  <si>
    <t>Jair Eduardo Zamudio Garza</t>
  </si>
  <si>
    <t>C3-62</t>
  </si>
  <si>
    <t>C3-63</t>
  </si>
  <si>
    <t>Miguel Alejandro Ruvalcaba Pacheco</t>
  </si>
  <si>
    <t>C3-64</t>
  </si>
  <si>
    <t>Sarahi Bastidas Valdez</t>
  </si>
  <si>
    <t>C3-65</t>
  </si>
  <si>
    <t>Alejandro Anton Sanchez</t>
  </si>
  <si>
    <t>C3-66</t>
  </si>
  <si>
    <t>Enrique Garrido Diaz</t>
  </si>
  <si>
    <t>C3-67</t>
  </si>
  <si>
    <t>C3-68</t>
  </si>
  <si>
    <t>Jaime Sanchez Escalante</t>
  </si>
  <si>
    <t>C3-69</t>
  </si>
  <si>
    <t>María del Carmen Guerra Carreon</t>
  </si>
  <si>
    <t>C3-7</t>
  </si>
  <si>
    <t>Raul Ignacio Carreon Alvarez</t>
  </si>
  <si>
    <t>C3-70</t>
  </si>
  <si>
    <t>Socorro del Carmen Inzunza Contreras</t>
  </si>
  <si>
    <t>C3-71</t>
  </si>
  <si>
    <t>José Manuel Flores Velazquez</t>
  </si>
  <si>
    <t>C3-72</t>
  </si>
  <si>
    <t>Juan Carlos García Loaiza</t>
  </si>
  <si>
    <t>C3-73</t>
  </si>
  <si>
    <t>Lidia Elizabeth Murua Rodríguez</t>
  </si>
  <si>
    <t>C3-74</t>
  </si>
  <si>
    <t>C3-75</t>
  </si>
  <si>
    <t>Arturo Bernal Rogel</t>
  </si>
  <si>
    <t>C3-76</t>
  </si>
  <si>
    <t>Julia Nayeli Tiznado Lizárraga</t>
  </si>
  <si>
    <t>C3-77</t>
  </si>
  <si>
    <t>Gladys Karina Gaxiola Amezquita</t>
  </si>
  <si>
    <t>C3-78</t>
  </si>
  <si>
    <t>Eleana Lizeth Quintero Lopez</t>
  </si>
  <si>
    <t>C3-79</t>
  </si>
  <si>
    <t>Georgina Quintero Arambula</t>
  </si>
  <si>
    <t>C3-8</t>
  </si>
  <si>
    <t>Maria Lilian Perez Ramirez</t>
  </si>
  <si>
    <t>C3-80</t>
  </si>
  <si>
    <t>C3-81</t>
  </si>
  <si>
    <t>Saul Daniel Velarde Palomares</t>
  </si>
  <si>
    <t>C3-82</t>
  </si>
  <si>
    <t>Felipe Pineda Navarro</t>
  </si>
  <si>
    <t>C3-83</t>
  </si>
  <si>
    <t xml:space="preserve">Gerardo Aguayo Gutiérrez </t>
  </si>
  <si>
    <t>C3-84</t>
  </si>
  <si>
    <t>Jorge Enrique Gomez Garcia Zazueta</t>
  </si>
  <si>
    <t>C3-85</t>
  </si>
  <si>
    <t xml:space="preserve">Perey, S.A. de C.V. </t>
  </si>
  <si>
    <t>C3-86</t>
  </si>
  <si>
    <t>C3-87</t>
  </si>
  <si>
    <t>C3-88</t>
  </si>
  <si>
    <t>Perey, S.A. de C.V.</t>
  </si>
  <si>
    <t>C3-89</t>
  </si>
  <si>
    <t xml:space="preserve">Luis Renato Cristerna Rico </t>
  </si>
  <si>
    <t>C3-9</t>
  </si>
  <si>
    <t>Ponciano Florez Carrasco</t>
  </si>
  <si>
    <t>C3-90</t>
  </si>
  <si>
    <t>Mayra Paola Humbert Lizárraga</t>
  </si>
  <si>
    <t>C3-91</t>
  </si>
  <si>
    <t>Kevin Jose Luis Escobar Ruiz</t>
  </si>
  <si>
    <t>C3-92</t>
  </si>
  <si>
    <t>María Efigenia Martínez Benitez</t>
  </si>
  <si>
    <t>C3-93</t>
  </si>
  <si>
    <t>Silvia Margarita Oceguera Coronel</t>
  </si>
  <si>
    <t>C3-94</t>
  </si>
  <si>
    <t>C3-95</t>
  </si>
  <si>
    <t>Alexis Castro Miguel</t>
  </si>
  <si>
    <t>C3-96</t>
  </si>
  <si>
    <t xml:space="preserve">José Francisco Ramos Romero </t>
  </si>
  <si>
    <t>C3-97</t>
  </si>
  <si>
    <t>Lorena Cano Sarmiento</t>
  </si>
  <si>
    <t>C3-98</t>
  </si>
  <si>
    <t>Ernestina Valdés Tirado</t>
  </si>
  <si>
    <t>C3-99</t>
  </si>
  <si>
    <t>Walter Joel Silva Escalante</t>
  </si>
  <si>
    <t>C4-1</t>
  </si>
  <si>
    <t>C4</t>
  </si>
  <si>
    <t>Teo Alan Salazar Acosta</t>
  </si>
  <si>
    <t>C4-10</t>
  </si>
  <si>
    <t>Maria Elena Gonzalez Rivera</t>
  </si>
  <si>
    <t>C4-100</t>
  </si>
  <si>
    <t>Carlos Alfredo Lopez Cabanillas</t>
  </si>
  <si>
    <t>C4-101</t>
  </si>
  <si>
    <t xml:space="preserve">Evangelina Vazquez Juarez </t>
  </si>
  <si>
    <t>C4-102</t>
  </si>
  <si>
    <t xml:space="preserve">Ernesto Misael Ramos Celis </t>
  </si>
  <si>
    <t>C4-103</t>
  </si>
  <si>
    <t>Belkis del Carmen Ruiz Gomez</t>
  </si>
  <si>
    <t>C4-104</t>
  </si>
  <si>
    <t>Crystian Omar Zatarain Placencia</t>
  </si>
  <si>
    <t>C4-105</t>
  </si>
  <si>
    <t>Rubi Anahi Reyes Obregon</t>
  </si>
  <si>
    <t>C4-106</t>
  </si>
  <si>
    <t>Nadia Ahidee Cabanillas Garcia</t>
  </si>
  <si>
    <t>C4-107</t>
  </si>
  <si>
    <t>Abelardo Angeles Zatarain</t>
  </si>
  <si>
    <t>C4-108</t>
  </si>
  <si>
    <t>Jose Juan Alonso Rice</t>
  </si>
  <si>
    <t>C4-109</t>
  </si>
  <si>
    <t>Oscar Castañeda Sanchez</t>
  </si>
  <si>
    <t>C4-11</t>
  </si>
  <si>
    <t>Jorge Oliver Ruiz Gutierrez</t>
  </si>
  <si>
    <t>C4-110</t>
  </si>
  <si>
    <t>Jorge Luis Escobar Paez</t>
  </si>
  <si>
    <t>C4-111</t>
  </si>
  <si>
    <t>C4-112</t>
  </si>
  <si>
    <t>Alma Cecilia Sanchez Duran</t>
  </si>
  <si>
    <t>C4-113</t>
  </si>
  <si>
    <t>Miguel de la Torre Jimenez</t>
  </si>
  <si>
    <t>C4-114</t>
  </si>
  <si>
    <t>Erick Alan Arechiga Ramirez</t>
  </si>
  <si>
    <t>C4-115</t>
  </si>
  <si>
    <t>Ana Delia Quiñonez Cristerna</t>
  </si>
  <si>
    <t>C4-116</t>
  </si>
  <si>
    <t>David Ledon González</t>
  </si>
  <si>
    <t>C4-117</t>
  </si>
  <si>
    <t>Zulema Martinez Pérez</t>
  </si>
  <si>
    <t>C4-118</t>
  </si>
  <si>
    <t>Pedro Garcia Ramirez</t>
  </si>
  <si>
    <t>C4-119</t>
  </si>
  <si>
    <t xml:space="preserve"> Juan Pablo Sánchez López </t>
  </si>
  <si>
    <t>C4-12</t>
  </si>
  <si>
    <t>Daniel Faviel Mayorquin Flores</t>
  </si>
  <si>
    <t>C4-120</t>
  </si>
  <si>
    <t>Fabiola Trejo Padilla</t>
  </si>
  <si>
    <t>C4-121</t>
  </si>
  <si>
    <t>Sahamara Abigail Urrea Pineda</t>
  </si>
  <si>
    <t>C4-122</t>
  </si>
  <si>
    <t>Eleodoro Chavez Torrez</t>
  </si>
  <si>
    <t>C4-123</t>
  </si>
  <si>
    <t>Higinio Alonso Zamudio Lizarraga</t>
  </si>
  <si>
    <t>C4-124</t>
  </si>
  <si>
    <t>Claudia Yamileth Alfaro Gutierrez / Jose Feliciano Lopez Oceguera</t>
  </si>
  <si>
    <t>C4-125</t>
  </si>
  <si>
    <t>José Augusto Noreña Giraldo</t>
  </si>
  <si>
    <t>C4-126</t>
  </si>
  <si>
    <t>Miguel Angel Garcia Ochoa</t>
  </si>
  <si>
    <t>C4-127</t>
  </si>
  <si>
    <t>Maria del Rosario Aguirre Rodriguez</t>
  </si>
  <si>
    <t>C4-128</t>
  </si>
  <si>
    <t>Blanca Fabiola Tirado Solano</t>
  </si>
  <si>
    <t>C4-129</t>
  </si>
  <si>
    <t>Laura Abigail Cervantes Martinez</t>
  </si>
  <si>
    <t>C4-13</t>
  </si>
  <si>
    <t>Pedro Damian Barraza Acuña</t>
  </si>
  <si>
    <t>C4-130</t>
  </si>
  <si>
    <t>Karina Lerma Álvarez</t>
  </si>
  <si>
    <t>C4-131</t>
  </si>
  <si>
    <t>Macario Guzman Contreras</t>
  </si>
  <si>
    <t>C4-132</t>
  </si>
  <si>
    <t>Jorge Ivan Gutierrez Ramirez</t>
  </si>
  <si>
    <t>C4-133</t>
  </si>
  <si>
    <t>Jose William Enciso Guzman</t>
  </si>
  <si>
    <t>36 MSI/2 anualidades</t>
  </si>
  <si>
    <t>C4-134</t>
  </si>
  <si>
    <t>Efren Garcia Villegas</t>
  </si>
  <si>
    <t>C4-135</t>
  </si>
  <si>
    <t>C4-136</t>
  </si>
  <si>
    <t>Maria Jose Llamas Palomar</t>
  </si>
  <si>
    <t>C4-137</t>
  </si>
  <si>
    <t>C4-138</t>
  </si>
  <si>
    <t>Martha Estela Moran Díaz</t>
  </si>
  <si>
    <t>C4-139</t>
  </si>
  <si>
    <t>Sergio de Cima Aldrete</t>
  </si>
  <si>
    <t>C4-14</t>
  </si>
  <si>
    <t>Erick Mijael Peraza Lizarraga</t>
  </si>
  <si>
    <t>C4-140</t>
  </si>
  <si>
    <t>Ana Maria de los Dolores Zertuche y Donde</t>
  </si>
  <si>
    <t>C4-141</t>
  </si>
  <si>
    <t>Rodolfo Figueroa Ochoa</t>
  </si>
  <si>
    <t>C4-142</t>
  </si>
  <si>
    <t xml:space="preserve">Ana Marcela Machado Garcia </t>
  </si>
  <si>
    <t>C4-143</t>
  </si>
  <si>
    <t xml:space="preserve">Kenya Michelle Ponce Osuna </t>
  </si>
  <si>
    <t>C4-144</t>
  </si>
  <si>
    <t>C4-145</t>
  </si>
  <si>
    <t>Jimy Tapia Santoyo</t>
  </si>
  <si>
    <t>C4-146</t>
  </si>
  <si>
    <t xml:space="preserve">Jimy Tapia Santoyo </t>
  </si>
  <si>
    <t>C4-147</t>
  </si>
  <si>
    <t>Martha Estela Moran Diaz</t>
  </si>
  <si>
    <t>C4-148</t>
  </si>
  <si>
    <t>Kristian Guadalupe Sarabia Lizarraga</t>
  </si>
  <si>
    <t>C4-149</t>
  </si>
  <si>
    <t>Carlos Alberto Peraza Patron</t>
  </si>
  <si>
    <t>C4-15</t>
  </si>
  <si>
    <t>Francisco Javier Torres Medina</t>
  </si>
  <si>
    <t>C4-150</t>
  </si>
  <si>
    <t>Jorge Luis Velarde Burgueño</t>
  </si>
  <si>
    <t>C4-151</t>
  </si>
  <si>
    <t>Jahaira Sarahi Tiznado Sanchez</t>
  </si>
  <si>
    <t>C4-152</t>
  </si>
  <si>
    <t>Veronica Juarez Torres</t>
  </si>
  <si>
    <t>C4-153</t>
  </si>
  <si>
    <t>Rita Sanchez Zatarain</t>
  </si>
  <si>
    <t>C4-154</t>
  </si>
  <si>
    <t>C4-155</t>
  </si>
  <si>
    <t>C4-156</t>
  </si>
  <si>
    <t>C4-157</t>
  </si>
  <si>
    <t>C4-158</t>
  </si>
  <si>
    <t>Francisco López Quiroz </t>
  </si>
  <si>
    <t>C4-159</t>
  </si>
  <si>
    <t>Chris Joseph Villanueva / Adela Villanueva</t>
  </si>
  <si>
    <t>C4-16</t>
  </si>
  <si>
    <t>Amada Margarita Bañuelos Ibarra</t>
  </si>
  <si>
    <t>C4-160</t>
  </si>
  <si>
    <t>Elizabeth Fajardo Velarde</t>
  </si>
  <si>
    <t>C4-161</t>
  </si>
  <si>
    <t>Carmen Aidee Osuna Cedano</t>
  </si>
  <si>
    <t>C4-162</t>
  </si>
  <si>
    <t>Veronica Lorena Martinez Cardenas</t>
  </si>
  <si>
    <t>C4-163</t>
  </si>
  <si>
    <t>Juan Antonio Inzunza Jacobo (Luis Celis Atardecer)</t>
  </si>
  <si>
    <t>C4-165</t>
  </si>
  <si>
    <t>Diego Lizarraga Morales</t>
  </si>
  <si>
    <t>C4-166</t>
  </si>
  <si>
    <t>Blanca Esthela del Rocio Ramirez Gonzalez / Carlos Salmeron Bibriesca</t>
  </si>
  <si>
    <t>C4-167</t>
  </si>
  <si>
    <t>Maria Magdalena Huerta Castillo</t>
  </si>
  <si>
    <t>C4-168</t>
  </si>
  <si>
    <t>Jose Luis Osuna Roman</t>
  </si>
  <si>
    <t>C4-169</t>
  </si>
  <si>
    <t>Guadalupe Raquel Osuna Tellez Giron (Sol)</t>
  </si>
  <si>
    <t>C4-17</t>
  </si>
  <si>
    <t>Jorge Armando Gomez Martinez (Esposa Talia Teresa Urenda Ibarra)</t>
  </si>
  <si>
    <t>C4-170</t>
  </si>
  <si>
    <t>Cinthia Gonzalez Zatarain (Aurora)</t>
  </si>
  <si>
    <t>C4-171</t>
  </si>
  <si>
    <t>Martha Alicia Casillas Lizárraga (Sol)</t>
  </si>
  <si>
    <t>C4-172</t>
  </si>
  <si>
    <t>Abigail Elizabeth Cervantes Diaz (Aurora)</t>
  </si>
  <si>
    <t>C4-173</t>
  </si>
  <si>
    <t>Pedro Garcia Najar</t>
  </si>
  <si>
    <t>C4-174</t>
  </si>
  <si>
    <t>Lydia Elizabeth Castañeda Venegas</t>
  </si>
  <si>
    <t>C4-175</t>
  </si>
  <si>
    <t>Ivonne Alejandra Cruz Salas</t>
  </si>
  <si>
    <t>C4-176</t>
  </si>
  <si>
    <t>Juana Tirado Sánchez</t>
  </si>
  <si>
    <t>C4-177</t>
  </si>
  <si>
    <t>Debora Mercedes Martinez Delgado</t>
  </si>
  <si>
    <t>C4-178</t>
  </si>
  <si>
    <t>Lorena Garcia Gonzalez</t>
  </si>
  <si>
    <t>C4-179</t>
  </si>
  <si>
    <t>Jesús Aaron Ortega Corrales</t>
  </si>
  <si>
    <t>C4-18</t>
  </si>
  <si>
    <t>Lorenzo Jiménez Alcaraz</t>
  </si>
  <si>
    <t>C4-180</t>
  </si>
  <si>
    <t>Richard Vince Avila Delgadillo</t>
  </si>
  <si>
    <t>C4-181</t>
  </si>
  <si>
    <t>Rosa Isela Saucedo</t>
  </si>
  <si>
    <t>C4-182</t>
  </si>
  <si>
    <t>Teresa Gallegos Zarate</t>
  </si>
  <si>
    <t>C4-183</t>
  </si>
  <si>
    <t>Raúl Neri Leal Gonzalez (Aurora)</t>
  </si>
  <si>
    <t>C4-184</t>
  </si>
  <si>
    <t xml:space="preserve">Norma Diana Barrios Peinado </t>
  </si>
  <si>
    <t>C4-185</t>
  </si>
  <si>
    <t>Emmanuel Vargas Perez</t>
  </si>
  <si>
    <t>C4-186</t>
  </si>
  <si>
    <t>Dalia Paez Lizarraga</t>
  </si>
  <si>
    <t>C4-187</t>
  </si>
  <si>
    <t>Guadalupe Cecilia Martinez Malpica</t>
  </si>
  <si>
    <t>C4-188</t>
  </si>
  <si>
    <t>Guadalupe De La O Amarillas</t>
  </si>
  <si>
    <t>C4-189</t>
  </si>
  <si>
    <t xml:space="preserve">Jose Luis Osuna Roman </t>
  </si>
  <si>
    <t>C4-19</t>
  </si>
  <si>
    <t>Teresa de Jesus Velázquez Hernandez</t>
  </si>
  <si>
    <t>C4-190</t>
  </si>
  <si>
    <t>Luis Raul Holguín Licon (Aurora)</t>
  </si>
  <si>
    <t>C4-191</t>
  </si>
  <si>
    <t>Sonia Dennely Ibarra Cruz</t>
  </si>
  <si>
    <t>C4-192</t>
  </si>
  <si>
    <t>Johnny Orosco</t>
  </si>
  <si>
    <t>C4-193</t>
  </si>
  <si>
    <t xml:space="preserve">Benny Alejandro Avilez Guerra </t>
  </si>
  <si>
    <t>C4-194</t>
  </si>
  <si>
    <t>Juan Osuna Garcia</t>
  </si>
  <si>
    <t>C4-195</t>
  </si>
  <si>
    <t>Karina Velarde Barrientos</t>
  </si>
  <si>
    <t>C4-196</t>
  </si>
  <si>
    <t>Agustin Fernando Rodriguez Zamora</t>
  </si>
  <si>
    <t>C4-197</t>
  </si>
  <si>
    <t>Roberto Manuel Pérez Padrón</t>
  </si>
  <si>
    <t>C4-198</t>
  </si>
  <si>
    <t>Jesus Humberto Osuna Garzon</t>
  </si>
  <si>
    <t>C4-199</t>
  </si>
  <si>
    <t>Claudia Ruth Jimenez David</t>
  </si>
  <si>
    <t>C4-2</t>
  </si>
  <si>
    <t>Perla Navarro Navar</t>
  </si>
  <si>
    <t>C4-20</t>
  </si>
  <si>
    <t>Ana Maria Osuna Barraza</t>
  </si>
  <si>
    <t>C4-200</t>
  </si>
  <si>
    <t>Oscar Mancilla Alvarez</t>
  </si>
  <si>
    <t>C4-202</t>
  </si>
  <si>
    <t>Plecal</t>
  </si>
  <si>
    <t>Marcos Gerardo Cristerna Hernandez</t>
  </si>
  <si>
    <t>C4-204</t>
  </si>
  <si>
    <t>Guadalupe Cecilia Martinez Malpica</t>
  </si>
  <si>
    <t>C4-205</t>
  </si>
  <si>
    <t>Omar Alejandro Moreno Santos</t>
  </si>
  <si>
    <t>C4-206</t>
  </si>
  <si>
    <t>Antonio de Jesus Lopez Sanchez (Nogal)</t>
  </si>
  <si>
    <t>C4-207</t>
  </si>
  <si>
    <t>Lenin Perez Avalos</t>
  </si>
  <si>
    <t>C4-208</t>
  </si>
  <si>
    <t>Gladis Faviola Rodriguez Marchan</t>
  </si>
  <si>
    <t>C4-209</t>
  </si>
  <si>
    <t>José Antonio Díaz Carrillo</t>
  </si>
  <si>
    <t>C4-21</t>
  </si>
  <si>
    <t>C4-210</t>
  </si>
  <si>
    <t>Alvaro Armando Baca Perez</t>
  </si>
  <si>
    <t>C4-211</t>
  </si>
  <si>
    <t>Elva Leticia Sanchez Lopez</t>
  </si>
  <si>
    <t>C4-212</t>
  </si>
  <si>
    <t>Oliver Ruiz Ramirez</t>
  </si>
  <si>
    <t>C4-213</t>
  </si>
  <si>
    <t>Tyson Miguel Angel Spellman Carmona</t>
  </si>
  <si>
    <t>C4-214</t>
  </si>
  <si>
    <t>Lizbeth Adriana Calderón Villalpando y Ricardo Medrano García (Nogal)</t>
  </si>
  <si>
    <t>C4-215</t>
  </si>
  <si>
    <t>Graciela Mauricio Gonzalez (Nogal)</t>
  </si>
  <si>
    <t>C4-216</t>
  </si>
  <si>
    <t>Miguel Angel Cobas Cantu</t>
  </si>
  <si>
    <t>C4-217</t>
  </si>
  <si>
    <t>Armando Velazquez Ceron</t>
  </si>
  <si>
    <t>C4-218</t>
  </si>
  <si>
    <t xml:space="preserve">Adriana Leonor Villapudua de la Rocha </t>
  </si>
  <si>
    <t>C4-219</t>
  </si>
  <si>
    <t>Anuar Aurelio Olivas Beltran</t>
  </si>
  <si>
    <t>C4-22</t>
  </si>
  <si>
    <t>Rodrigo Herrera Macedo</t>
  </si>
  <si>
    <t>C4-220</t>
  </si>
  <si>
    <t>Itzel Elvira Figueroa / Carlos Alberto Gutiérrez Almaguer</t>
  </si>
  <si>
    <t>C4-221</t>
  </si>
  <si>
    <t>Adrián Castro Berrelleza</t>
  </si>
  <si>
    <t>C4-222</t>
  </si>
  <si>
    <t>Myrna Corina Sanchez Melendez</t>
  </si>
  <si>
    <t>C4-223</t>
  </si>
  <si>
    <t>Teodora Zamora Alvarez</t>
  </si>
  <si>
    <t>C4-224</t>
  </si>
  <si>
    <t>Ruth Esther Rodriguez Zamora</t>
  </si>
  <si>
    <t>C4-225</t>
  </si>
  <si>
    <t>Carlos Roberto Gutiérrez Valenzuela</t>
  </si>
  <si>
    <t>C4-226</t>
  </si>
  <si>
    <t>Pablo Amozurrutia Navarro</t>
  </si>
  <si>
    <t>C4-23</t>
  </si>
  <si>
    <t>David Gustavo Oyosa Nuñez</t>
  </si>
  <si>
    <t>C4-24</t>
  </si>
  <si>
    <t>Octavio Sanchez Fierro</t>
  </si>
  <si>
    <t>C4-25</t>
  </si>
  <si>
    <t>C4-26</t>
  </si>
  <si>
    <t>Josephine Carolina Baron Corona</t>
  </si>
  <si>
    <t>C4-27</t>
  </si>
  <si>
    <t>Juan Mauricio Caudillo Salinas</t>
  </si>
  <si>
    <t>C4-28</t>
  </si>
  <si>
    <t xml:space="preserve">Lourdes Melchor Hernandez </t>
  </si>
  <si>
    <t>C4-29</t>
  </si>
  <si>
    <t>Dionicio Corona Zamorano</t>
  </si>
  <si>
    <t>C4-3</t>
  </si>
  <si>
    <t>Uriel Cuevas Arzabal</t>
  </si>
  <si>
    <t>C4-30</t>
  </si>
  <si>
    <t>C4-31</t>
  </si>
  <si>
    <t xml:space="preserve">Raul Carrillo </t>
  </si>
  <si>
    <t>C4-32</t>
  </si>
  <si>
    <t>Maria de los Angeles Ramirez Nieves</t>
  </si>
  <si>
    <t>C4-33</t>
  </si>
  <si>
    <t>Vicente Angel Ramirez Barrera</t>
  </si>
  <si>
    <t>C4-34</t>
  </si>
  <si>
    <t>Alejandro de la Peña Martinez</t>
  </si>
  <si>
    <t>C4-35</t>
  </si>
  <si>
    <t>Paulina Lizarraga Barraza</t>
  </si>
  <si>
    <t>C4-36</t>
  </si>
  <si>
    <t>C4-37</t>
  </si>
  <si>
    <t>Nina Guadalupe Bibriesca Cristerna</t>
  </si>
  <si>
    <t>C4-38</t>
  </si>
  <si>
    <t>Ruth Esther Rodríguez Zamora</t>
  </si>
  <si>
    <t>C4-39</t>
  </si>
  <si>
    <t>Miguel Angel Macías Monarrez</t>
  </si>
  <si>
    <t>C4-4</t>
  </si>
  <si>
    <t>Jose Alonso Meza Topete</t>
  </si>
  <si>
    <t>C4-40</t>
  </si>
  <si>
    <t>Ricardo Ramírez de Jesús</t>
  </si>
  <si>
    <t>C4-41</t>
  </si>
  <si>
    <t>Carolina del Refugio Lopez Quintero</t>
  </si>
  <si>
    <t>C4-42</t>
  </si>
  <si>
    <t>C4-43</t>
  </si>
  <si>
    <t>Arturo Alejandro Gonzalez Duck</t>
  </si>
  <si>
    <t>C4-44</t>
  </si>
  <si>
    <t>Abraham Alfonso Avalos Osuna</t>
  </si>
  <si>
    <t>C4-45</t>
  </si>
  <si>
    <t>Juan Andres Trujillo Estrada</t>
  </si>
  <si>
    <t>C4-46</t>
  </si>
  <si>
    <t xml:space="preserve">Hector Ivan Amezquita Lopez </t>
  </si>
  <si>
    <t>C4-47</t>
  </si>
  <si>
    <t>Karen Dayanira Ramos Zamudio</t>
  </si>
  <si>
    <t>C4-48</t>
  </si>
  <si>
    <t>C4-49</t>
  </si>
  <si>
    <t xml:space="preserve">Julio Cesar Guzman Castro </t>
  </si>
  <si>
    <t>C4-5</t>
  </si>
  <si>
    <t>Alma Angelica Gonzalez Tirado</t>
  </si>
  <si>
    <t>Convenio</t>
  </si>
  <si>
    <t>C4-50</t>
  </si>
  <si>
    <t>Leticia Estrada Rivera</t>
  </si>
  <si>
    <t>C4-51</t>
  </si>
  <si>
    <t xml:space="preserve">Jhenny Jazmin Cabrera Luciano </t>
  </si>
  <si>
    <t>C4-52</t>
  </si>
  <si>
    <t>Maria Asuncion Arias Padilla</t>
  </si>
  <si>
    <t>C4-53</t>
  </si>
  <si>
    <t>Alma Angelica Nava Garcia</t>
  </si>
  <si>
    <t>C4-54</t>
  </si>
  <si>
    <t>Guillermo Velarde Tirado</t>
  </si>
  <si>
    <t>C4-55</t>
  </si>
  <si>
    <t>Victor Bernardo Osuna Lizarraga</t>
  </si>
  <si>
    <t>C4-56</t>
  </si>
  <si>
    <t>Alfredo Sarmiento Garcia</t>
  </si>
  <si>
    <t>C4-57</t>
  </si>
  <si>
    <t>Miguel Angel Gomez Navarrete</t>
  </si>
  <si>
    <t>C4-58</t>
  </si>
  <si>
    <t>Jorge Luis Olivares Loaiza</t>
  </si>
  <si>
    <t>C4-59</t>
  </si>
  <si>
    <t>C4-6</t>
  </si>
  <si>
    <t>Divvani Lizarraga Velazquez</t>
  </si>
  <si>
    <t>C4-60</t>
  </si>
  <si>
    <t>Miriam Modesta Carrillo Espino / Maribel Carrillo Espino</t>
  </si>
  <si>
    <t>C4-61</t>
  </si>
  <si>
    <t>Noelia Calderón Chavez</t>
  </si>
  <si>
    <t>C4-62</t>
  </si>
  <si>
    <t xml:space="preserve">Luis Alfonso Quintero Garcia </t>
  </si>
  <si>
    <t>C4-63</t>
  </si>
  <si>
    <t>Javier Zazueta Martinez</t>
  </si>
  <si>
    <t>C4-64</t>
  </si>
  <si>
    <t>Patricia Carolina Osuna Juarez / Jonathan Rosario Tirado Lizarraga</t>
  </si>
  <si>
    <t>C4-65</t>
  </si>
  <si>
    <t xml:space="preserve">Claudia Tirado Ovalle </t>
  </si>
  <si>
    <t>C4-66</t>
  </si>
  <si>
    <t>Oscar Arturo Chavez Briseño</t>
  </si>
  <si>
    <t>C4-67</t>
  </si>
  <si>
    <t xml:space="preserve">Lluvia Yoxana Alvarado Ilustre </t>
  </si>
  <si>
    <t>C4-68</t>
  </si>
  <si>
    <t xml:space="preserve">Catalina Ponce Acosta </t>
  </si>
  <si>
    <t>C4-69</t>
  </si>
  <si>
    <t xml:space="preserve">Jose Elias Torres Serrano </t>
  </si>
  <si>
    <t>C4-7</t>
  </si>
  <si>
    <t>Zuyevy Jhosselith Larreta Hernandez</t>
  </si>
  <si>
    <t>C4-70</t>
  </si>
  <si>
    <t>Juan Guillermo Jimenez Hernandez</t>
  </si>
  <si>
    <t>C4-71</t>
  </si>
  <si>
    <t>Aziz Alejandro Contreras Duran</t>
  </si>
  <si>
    <t>C4-72</t>
  </si>
  <si>
    <t>Guillermo Omar Herrera Torres</t>
  </si>
  <si>
    <t>C4-73</t>
  </si>
  <si>
    <t>Felipe de Jesus Soto Carrillo</t>
  </si>
  <si>
    <t>48 con anualidad</t>
  </si>
  <si>
    <t>C4-74</t>
  </si>
  <si>
    <t>Maria Elizabeth Michel Palma</t>
  </si>
  <si>
    <t>C4-75</t>
  </si>
  <si>
    <t>Ivette Peimbert Urquijo</t>
  </si>
  <si>
    <t>C4-76</t>
  </si>
  <si>
    <t xml:space="preserve">Francia Janeth Torres Osuna </t>
  </si>
  <si>
    <t>C4-77</t>
  </si>
  <si>
    <t>Jesus Fernando Torreblanca Meza</t>
  </si>
  <si>
    <t>C4-78</t>
  </si>
  <si>
    <t>Lilia Mejia Gonzalez</t>
  </si>
  <si>
    <t>C4-79</t>
  </si>
  <si>
    <t>Oliver Dario Hernandez Islas</t>
  </si>
  <si>
    <t>C4-8</t>
  </si>
  <si>
    <t>Katia Lopez Tellez</t>
  </si>
  <si>
    <t>C4-80</t>
  </si>
  <si>
    <t xml:space="preserve">Elani Gabriela Rodriguez Gonzalez </t>
  </si>
  <si>
    <t>C4-81</t>
  </si>
  <si>
    <t>Luis Felipe Rodriguez Gonzalez</t>
  </si>
  <si>
    <t>C4-82</t>
  </si>
  <si>
    <t>Enriqueta Osuna Olivas</t>
  </si>
  <si>
    <t>C4-83</t>
  </si>
  <si>
    <t>Víctor Manuel Urrea Corona</t>
  </si>
  <si>
    <t>C4-84</t>
  </si>
  <si>
    <t>Claudia Perez Hernandez</t>
  </si>
  <si>
    <t>C4-85</t>
  </si>
  <si>
    <t>Rocío Carolina Castillo Tirado</t>
  </si>
  <si>
    <t>C4-86</t>
  </si>
  <si>
    <t>Dario Osuna Rubio</t>
  </si>
  <si>
    <t>C4-87</t>
  </si>
  <si>
    <t>Elidia Cortez Garcia</t>
  </si>
  <si>
    <t>C4-88</t>
  </si>
  <si>
    <t>C4-89</t>
  </si>
  <si>
    <t>C4-9</t>
  </si>
  <si>
    <t>Carmen Celia Magallanes Romero</t>
  </si>
  <si>
    <t>C4-90</t>
  </si>
  <si>
    <t xml:space="preserve">Maria Guadalupe Borboa Olivas y Gabriel Garcia Rodriguez </t>
  </si>
  <si>
    <t>C4-91</t>
  </si>
  <si>
    <t>Jose Gregorio Ruiz Lopez</t>
  </si>
  <si>
    <t>C4-92</t>
  </si>
  <si>
    <t>Gabriel Mendoza Fernandez</t>
  </si>
  <si>
    <t>C4-93</t>
  </si>
  <si>
    <t>C4-94</t>
  </si>
  <si>
    <t>Montecarlo Diseño y Proyectos S.A. de C.V.</t>
  </si>
  <si>
    <t>C4-95</t>
  </si>
  <si>
    <t>C4-96</t>
  </si>
  <si>
    <t>Cesar Manuel Esparza Michel</t>
  </si>
  <si>
    <t>C4-97</t>
  </si>
  <si>
    <t>Pablo Miguel Valdez Valdespino</t>
  </si>
  <si>
    <t>C4-98</t>
  </si>
  <si>
    <t>Mireya Calderon Calderon</t>
  </si>
  <si>
    <t>C4-99</t>
  </si>
  <si>
    <t>C5-100</t>
  </si>
  <si>
    <t>C5</t>
  </si>
  <si>
    <t>Ricardo Omar Rivas Guerra</t>
  </si>
  <si>
    <t>C5-101</t>
  </si>
  <si>
    <t>José Antonio Peraza Quintero</t>
  </si>
  <si>
    <t>C5-102</t>
  </si>
  <si>
    <t>María Virginia Rivas Guerra / Jorge Luis Domínguez Bernal</t>
  </si>
  <si>
    <t>C5-116</t>
  </si>
  <si>
    <t>Consuelo Lomelí Acuña</t>
  </si>
  <si>
    <t>C5-123</t>
  </si>
  <si>
    <t>Luis Felipe Zatarain Sudea </t>
  </si>
  <si>
    <t>C5-124</t>
  </si>
  <si>
    <t>Patricia Esmeralda García Quevedo</t>
  </si>
  <si>
    <t>C5-125</t>
  </si>
  <si>
    <t>Cinthia Rubi Zamora Olivares</t>
  </si>
  <si>
    <t>C5-126</t>
  </si>
  <si>
    <t>Ana Elsa Villalobos Gonzalez</t>
  </si>
  <si>
    <t>C5-127</t>
  </si>
  <si>
    <t>Bernardo Adan Vega Sanchez</t>
  </si>
  <si>
    <t>C5-128</t>
  </si>
  <si>
    <t>José Armando Pérez Reyes</t>
  </si>
  <si>
    <t>C5-129</t>
  </si>
  <si>
    <t xml:space="preserve">Fabiel Merari Hernández Miranda </t>
  </si>
  <si>
    <t>C5-130</t>
  </si>
  <si>
    <t>Ana Fernanda Alvarado Villalobos</t>
  </si>
  <si>
    <t>C5-131</t>
  </si>
  <si>
    <t>Graciela de Jesús Roman Zazueta</t>
  </si>
  <si>
    <t>C5-133</t>
  </si>
  <si>
    <t xml:space="preserve">Erick Zadkiel Guzman Tirado </t>
  </si>
  <si>
    <t>C5-144</t>
  </si>
  <si>
    <t>Ana Carolina Alvarado Villalobos</t>
  </si>
  <si>
    <t>C5-145</t>
  </si>
  <si>
    <t xml:space="preserve">Ana Fernanda Alvarado Villalobos </t>
  </si>
  <si>
    <t>C5-146</t>
  </si>
  <si>
    <t>C5-147</t>
  </si>
  <si>
    <t>C5-159</t>
  </si>
  <si>
    <t>Impulsa</t>
  </si>
  <si>
    <t>IMPULSORA DE PROYECTOS INMOBILIARIOS DE CULIACAN</t>
  </si>
  <si>
    <t>C5-160</t>
  </si>
  <si>
    <t>C5-161</t>
  </si>
  <si>
    <t>C5-162</t>
  </si>
  <si>
    <t>C5-163</t>
  </si>
  <si>
    <t>C5-164</t>
  </si>
  <si>
    <t>C5-165</t>
  </si>
  <si>
    <t>C5-166</t>
  </si>
  <si>
    <t>C5-167</t>
  </si>
  <si>
    <t>C5-168</t>
  </si>
  <si>
    <t>C5-169</t>
  </si>
  <si>
    <t>C5-170</t>
  </si>
  <si>
    <t>C5-171</t>
  </si>
  <si>
    <t xml:space="preserve">CONTADO </t>
  </si>
  <si>
    <t>C5-172</t>
  </si>
  <si>
    <t>C5-173</t>
  </si>
  <si>
    <t>C5-174</t>
  </si>
  <si>
    <t>C5-175</t>
  </si>
  <si>
    <t>C5-176</t>
  </si>
  <si>
    <t>Jorge Frias Espinoza</t>
  </si>
  <si>
    <t>C5-177</t>
  </si>
  <si>
    <t>Jesús Isaac Figueroa González</t>
  </si>
  <si>
    <t>C5-178</t>
  </si>
  <si>
    <t>Miguel Angel Berumen Aguirre</t>
  </si>
  <si>
    <t>C5-179</t>
  </si>
  <si>
    <t>Juan Alejandro Osuna García</t>
  </si>
  <si>
    <t>C5-180</t>
  </si>
  <si>
    <t>C5-181</t>
  </si>
  <si>
    <t xml:space="preserve">Martha de la Maza Cruz </t>
  </si>
  <si>
    <t>C5-182</t>
  </si>
  <si>
    <t>Claudia Iveth Osuna Muñoz</t>
  </si>
  <si>
    <t>C5-183</t>
  </si>
  <si>
    <t>José Gerardo Monreal Cañedo</t>
  </si>
  <si>
    <t>C5-184</t>
  </si>
  <si>
    <t>C5-185</t>
  </si>
  <si>
    <t>Karla Jazmin Salas Figueroa</t>
  </si>
  <si>
    <t>C5-186</t>
  </si>
  <si>
    <t>Jesús Antonio Jiménez Olivas</t>
  </si>
  <si>
    <t>C5-187</t>
  </si>
  <si>
    <t>Erwuin Martinez Delgado</t>
  </si>
  <si>
    <t>C5-188</t>
  </si>
  <si>
    <t>Idalia Saharai Rivera Serrano</t>
  </si>
  <si>
    <t>C5-189</t>
  </si>
  <si>
    <t>Mario Andres Magaña Manjarrez</t>
  </si>
  <si>
    <t>C5-190</t>
  </si>
  <si>
    <t>Abisait Lora Cedano</t>
  </si>
  <si>
    <t>C5-191</t>
  </si>
  <si>
    <t>Alejandra Velazquez Colio</t>
  </si>
  <si>
    <t>C5-192</t>
  </si>
  <si>
    <t>Oswaldo Tadeo Tellez Giron Lizarraga</t>
  </si>
  <si>
    <t>C5-193</t>
  </si>
  <si>
    <t>Brandon Eduardo Lopez Salazar</t>
  </si>
  <si>
    <t>C5-194</t>
  </si>
  <si>
    <t>Luis Alberto Lizarraga Osuna</t>
  </si>
  <si>
    <t>C5-195</t>
  </si>
  <si>
    <t>Victor Manuel Urrea Corona</t>
  </si>
  <si>
    <t>C5-196</t>
  </si>
  <si>
    <t>Jairo Antonio Tostado Macias</t>
  </si>
  <si>
    <t>C5-197</t>
  </si>
  <si>
    <t>Mario Alejandro Ramos Lizarraga</t>
  </si>
  <si>
    <t>C5-198</t>
  </si>
  <si>
    <t>Enedina Muñoz Salas</t>
  </si>
  <si>
    <t>N/A</t>
  </si>
  <si>
    <t>C5-199</t>
  </si>
  <si>
    <t>Manuel Ariel Mariñelarena Villalobos</t>
  </si>
  <si>
    <t>C5-200</t>
  </si>
  <si>
    <t>Maria Guadalupe Villalobos Gonzalez</t>
  </si>
  <si>
    <t>C5-201</t>
  </si>
  <si>
    <t>Jesús Mauricio Soler Mora</t>
  </si>
  <si>
    <t>C5-202</t>
  </si>
  <si>
    <t>Jaime Lizárraga Zatarain</t>
  </si>
  <si>
    <t>C5-203</t>
  </si>
  <si>
    <t>Ramón Ibarra Guzman</t>
  </si>
  <si>
    <t>C5-204</t>
  </si>
  <si>
    <t>Jesus Ricardo Osuna Y Osuna</t>
  </si>
  <si>
    <t>C5-205</t>
  </si>
  <si>
    <t>Julio César Medina Aguiluz</t>
  </si>
  <si>
    <t>3 MSI</t>
  </si>
  <si>
    <t>C5-206</t>
  </si>
  <si>
    <t>Yareli Anahi Rodriguez Rodriguez</t>
  </si>
  <si>
    <t>C5-207</t>
  </si>
  <si>
    <t>C5-208</t>
  </si>
  <si>
    <t>Jorge Armando Jaramillo Osuna</t>
  </si>
  <si>
    <t>C5-209</t>
  </si>
  <si>
    <t>Joel Páez de la Cerda</t>
  </si>
  <si>
    <t>C5-210</t>
  </si>
  <si>
    <t xml:space="preserve">Fátima Valeria Orozco García </t>
  </si>
  <si>
    <t>C5-211</t>
  </si>
  <si>
    <t>Ximena Fernanda Orozco García</t>
  </si>
  <si>
    <t>C5-212</t>
  </si>
  <si>
    <t>Mónica Orozco Muñoz</t>
  </si>
  <si>
    <t>C5-213</t>
  </si>
  <si>
    <t>Liliana Villalobos Gonzalez</t>
  </si>
  <si>
    <t>C5-214</t>
  </si>
  <si>
    <t>Angel Agustín Chairez Contreras</t>
  </si>
  <si>
    <t>C5-215</t>
  </si>
  <si>
    <t>Kathya del Carmen Castro García</t>
  </si>
  <si>
    <t>C5-216</t>
  </si>
  <si>
    <t>Víctor Hugo Lizárraga Morales</t>
  </si>
  <si>
    <t>C5-217</t>
  </si>
  <si>
    <t>Carlos Pérez Rentería </t>
  </si>
  <si>
    <t>C5-221</t>
  </si>
  <si>
    <t>Jesus Alejandro Vega Quintero</t>
  </si>
  <si>
    <t>C5-222</t>
  </si>
  <si>
    <t>Jaime Abel Orsini Galindo</t>
  </si>
  <si>
    <t>C5-223</t>
  </si>
  <si>
    <t>Adriana Elizabeth Torrijos Ahuatzi</t>
  </si>
  <si>
    <t>C5-224</t>
  </si>
  <si>
    <t>Teresa de Jesús Peraza Pompa</t>
  </si>
  <si>
    <t>C5-225</t>
  </si>
  <si>
    <t>Fernando Emiliano Arellano Bremermann / Fernando Arellano Velarde</t>
  </si>
  <si>
    <t>C5-226</t>
  </si>
  <si>
    <t>Araceli Balcázar Santos</t>
  </si>
  <si>
    <t>C5-227</t>
  </si>
  <si>
    <t>Víctor Hugo Lizárraga Morales</t>
  </si>
  <si>
    <t>C5-228</t>
  </si>
  <si>
    <t>Raymundo Lizárraga Zatarain</t>
  </si>
  <si>
    <t>C5-229</t>
  </si>
  <si>
    <t>Luisa Elvira Ide Sánchez</t>
  </si>
  <si>
    <t>C5-230</t>
  </si>
  <si>
    <t>Jorge Mario Lopez Garcia</t>
  </si>
  <si>
    <t>C5-231</t>
  </si>
  <si>
    <t>Juan Enrique Lerma Castelo</t>
  </si>
  <si>
    <t>C5-232</t>
  </si>
  <si>
    <t>Daniel Navarro Cabrera</t>
  </si>
  <si>
    <t>C5-233</t>
  </si>
  <si>
    <t>Gregoria Bastidas Mercado</t>
  </si>
  <si>
    <t>C5-234</t>
  </si>
  <si>
    <t>C5-235</t>
  </si>
  <si>
    <t>C5-236</t>
  </si>
  <si>
    <t>William Valentín Vega Robles / Guadalupe Valenzuela Sanchez</t>
  </si>
  <si>
    <t>C5-237</t>
  </si>
  <si>
    <t>Edson Mauricio García Alcántara</t>
  </si>
  <si>
    <t>C5-238</t>
  </si>
  <si>
    <t>C5-239</t>
  </si>
  <si>
    <t>Daniela Gallardo Salazar</t>
  </si>
  <si>
    <t>C5-240</t>
  </si>
  <si>
    <t>Isded Carol Navarro Sánchez</t>
  </si>
  <si>
    <t>C5-241</t>
  </si>
  <si>
    <t xml:space="preserve">Marlon Hernandez Garcia </t>
  </si>
  <si>
    <t>C5-242</t>
  </si>
  <si>
    <t>María Guadalupe García Ramirez</t>
  </si>
  <si>
    <t>C5-243</t>
  </si>
  <si>
    <t>Omar Benigno Osuna García </t>
  </si>
  <si>
    <t>C5-244</t>
  </si>
  <si>
    <t>Roberto Urquiza López</t>
  </si>
  <si>
    <t>C5-245</t>
  </si>
  <si>
    <t>Damaso Armando Enriquez Diaz</t>
  </si>
  <si>
    <t>C5-246</t>
  </si>
  <si>
    <t>C5-247</t>
  </si>
  <si>
    <t>Irma Guadalupe Osuna Salas</t>
  </si>
  <si>
    <t>C5-248</t>
  </si>
  <si>
    <t>C5-249</t>
  </si>
  <si>
    <t>C5-250</t>
  </si>
  <si>
    <t>Anabel Cabral Román</t>
  </si>
  <si>
    <t>C5-251</t>
  </si>
  <si>
    <t>Omar Eduardo Arballo Puente</t>
  </si>
  <si>
    <t>C5-252</t>
  </si>
  <si>
    <t>Brissia Karina Osuna Hernández / Yosehl Alfonso Ramos Plata</t>
  </si>
  <si>
    <t>C5-253</t>
  </si>
  <si>
    <t>José Enrique Huerta Lizárraga</t>
  </si>
  <si>
    <t>C5-254</t>
  </si>
  <si>
    <t>Dolores del Carmen Uribe Chavez</t>
  </si>
  <si>
    <t>C5-255</t>
  </si>
  <si>
    <t>Marlenne Aramburo Peinado</t>
  </si>
  <si>
    <t>C5-256</t>
  </si>
  <si>
    <t>Delfina Borboa Esquer</t>
  </si>
  <si>
    <t>C5-257</t>
  </si>
  <si>
    <t>C5-258</t>
  </si>
  <si>
    <t>Martha Cecilia Trejo Torres</t>
  </si>
  <si>
    <t>C5-259</t>
  </si>
  <si>
    <t>Jesús Ignacio Navarro Bastidas</t>
  </si>
  <si>
    <t>C5-260</t>
  </si>
  <si>
    <t>C5-261</t>
  </si>
  <si>
    <t>Francisca Villalobos Gonzalez</t>
  </si>
  <si>
    <t>C5-262</t>
  </si>
  <si>
    <t>Brianda Consuelo Loc Pardo</t>
  </si>
  <si>
    <t>C5-263</t>
  </si>
  <si>
    <t>Jesús Eduardo Valadez Guzmán</t>
  </si>
  <si>
    <t>C5-264</t>
  </si>
  <si>
    <t>Karla Elizabeth Martinez Barraza</t>
  </si>
  <si>
    <t>C5-265</t>
  </si>
  <si>
    <t>Cindy Jahaira Marin Ramos</t>
  </si>
  <si>
    <t>C5-266</t>
  </si>
  <si>
    <t>Diego Fabián Olivas Durán</t>
  </si>
  <si>
    <t>C5-267</t>
  </si>
  <si>
    <t>Jesús Isaac Camacho Flores</t>
  </si>
  <si>
    <t>C5-268</t>
  </si>
  <si>
    <t>Brenda Denisse Lizarraga Hernandez</t>
  </si>
  <si>
    <t>C5-269</t>
  </si>
  <si>
    <t>María del Mar Moya Mendoza</t>
  </si>
  <si>
    <t>C5-270</t>
  </si>
  <si>
    <t>Armando Ramírez Chumacero / Yanet de Jesus Tirado Olivaría</t>
  </si>
  <si>
    <t>C5-271</t>
  </si>
  <si>
    <t>Jesus Ricardo Benavides Maynez</t>
  </si>
  <si>
    <t>C5-272</t>
  </si>
  <si>
    <t>Cristopher Ernesto Pacheco Millan</t>
  </si>
  <si>
    <t>C5-273</t>
  </si>
  <si>
    <t>José Carlos Vázquez Lizárraga </t>
  </si>
  <si>
    <t>C5-274</t>
  </si>
  <si>
    <t>Fabiola Arias Osuna / Jorge Luis Camacho Peinado</t>
  </si>
  <si>
    <t>C5-275</t>
  </si>
  <si>
    <t>Elia Teresa Arias Marroquin</t>
  </si>
  <si>
    <t>C5-276</t>
  </si>
  <si>
    <t>Gustavo Adrián Zamarripa Peinado</t>
  </si>
  <si>
    <t>C5-277</t>
  </si>
  <si>
    <t>Gilberto Elim Parra Aguirre</t>
  </si>
  <si>
    <t>C5-278</t>
  </si>
  <si>
    <t>Juan José Martínez Moreno</t>
  </si>
  <si>
    <t>C5-286</t>
  </si>
  <si>
    <t>Oscar Ricardo Flores Velarde</t>
  </si>
  <si>
    <t>C5-287</t>
  </si>
  <si>
    <t>Ixtchel Alejandra Contreras Orona</t>
  </si>
  <si>
    <t>C5-288</t>
  </si>
  <si>
    <t>Dulce Quetzal Navarro Bastidas</t>
  </si>
  <si>
    <t>C5-289</t>
  </si>
  <si>
    <t>Adrian Lizárraga Scott</t>
  </si>
  <si>
    <t>C5-290</t>
  </si>
  <si>
    <t>C5-291</t>
  </si>
  <si>
    <t>Guillermo Kelly Garcia</t>
  </si>
  <si>
    <t>C5-292</t>
  </si>
  <si>
    <t>Arnulfo Samaniego Aispuro</t>
  </si>
  <si>
    <t>C5-293</t>
  </si>
  <si>
    <t>Francisco Javier Gil Rivera</t>
  </si>
  <si>
    <t>C5-294</t>
  </si>
  <si>
    <t>María del Socorro Quintero Uribe</t>
  </si>
  <si>
    <t>C5-295</t>
  </si>
  <si>
    <t>Ana Rosa Sandoval Velarde </t>
  </si>
  <si>
    <t>C5-39</t>
  </si>
  <si>
    <t>María de los Ángeles Lizárraga Enríquez</t>
  </si>
  <si>
    <t>C5-40</t>
  </si>
  <si>
    <t>Consuelo Morales Mesta</t>
  </si>
  <si>
    <t>C5-41</t>
  </si>
  <si>
    <t>Heidy Jazmín Urtusuástegui Espinoza</t>
  </si>
  <si>
    <t>C5-42</t>
  </si>
  <si>
    <t>Omar Mexia Barraza / Heidy Jazmín Urtusuástegui Espinoza</t>
  </si>
  <si>
    <t>C5-43</t>
  </si>
  <si>
    <t>Edgar Hiram Rodríguez Tejeda / María Elena Zamago Osuna</t>
  </si>
  <si>
    <t>C5-44</t>
  </si>
  <si>
    <t>Marisol Torres Lugo</t>
  </si>
  <si>
    <t>C5-45</t>
  </si>
  <si>
    <t>Valeria Michell Tirado Tirado</t>
  </si>
  <si>
    <t>C5-46</t>
  </si>
  <si>
    <t>Erik Guadalupe Juarez Valdez</t>
  </si>
  <si>
    <t>C5-48</t>
  </si>
  <si>
    <t>Sara Jimena Páez Barrios</t>
  </si>
  <si>
    <t>C5-51</t>
  </si>
  <si>
    <t>Joaquín Chávez Alatorre </t>
  </si>
  <si>
    <t>C5-52</t>
  </si>
  <si>
    <t>C5-53</t>
  </si>
  <si>
    <t>Oscar Jesús Olmos Garcia</t>
  </si>
  <si>
    <t>C5-55</t>
  </si>
  <si>
    <t>Dulce María Salazar Meza / Ramón Romero Rodríguez</t>
  </si>
  <si>
    <t>C5-56</t>
  </si>
  <si>
    <t>Dulce Fernanda Quevedo Meraz</t>
  </si>
  <si>
    <t>C5-57</t>
  </si>
  <si>
    <t>Rigoberto Guzmán Gonzalez</t>
  </si>
  <si>
    <t>C5-58</t>
  </si>
  <si>
    <t>José Ángeles Avalos Camacho</t>
  </si>
  <si>
    <t>C5-59</t>
  </si>
  <si>
    <t>Ana Yazmin Kelley Cabral</t>
  </si>
  <si>
    <t>C5-60</t>
  </si>
  <si>
    <t>Gerardo Manuel Rojas Romero</t>
  </si>
  <si>
    <t>C5-63</t>
  </si>
  <si>
    <t>Denisse Janit Casanova Campos</t>
  </si>
  <si>
    <t>C5-70</t>
  </si>
  <si>
    <t>Carlos Alfredo Ramírez Sánchez</t>
  </si>
  <si>
    <t>C5-71</t>
  </si>
  <si>
    <t>Jesús Manuel Partida Chávez</t>
  </si>
  <si>
    <t>C5-74</t>
  </si>
  <si>
    <t>Ingrid Janeysi Gutiérrez Ontiveros</t>
  </si>
  <si>
    <t>C5-99</t>
  </si>
  <si>
    <t>Emmanuel Velarde Páez</t>
  </si>
  <si>
    <t>M3-92</t>
  </si>
  <si>
    <t>M3</t>
  </si>
  <si>
    <t>Rafael González Bonilla</t>
  </si>
  <si>
    <t>SF-5</t>
  </si>
  <si>
    <t>SF</t>
  </si>
  <si>
    <t>Maria Luisa Prado Salazar</t>
  </si>
  <si>
    <t>SF-9</t>
  </si>
  <si>
    <t>DESCUENTO</t>
  </si>
  <si>
    <t>SEGURO VIDA</t>
  </si>
  <si>
    <t>PRECIO CONTRATO - SEGURO DE VIDA</t>
  </si>
  <si>
    <t>PRECIO M2 REAL</t>
  </si>
  <si>
    <t>PRECIO M2 LISTA</t>
  </si>
  <si>
    <t>VENCIDO</t>
  </si>
  <si>
    <t>MESES VENCIDOS</t>
  </si>
  <si>
    <t>Precio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</si>
</sst>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0"/>
      <name val="Aptos Narrow"/>
      <family val="2"/>
      <scheme val="minor"/>
    </font>
    <font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806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 applyAlignment="1">
      <alignment horizontal="center" wrapText="1"/>
    </xf>
    <xf numFmtId="43" fontId="2" fillId="2" borderId="0" xfId="1" applyFont="1" applyFill="1" applyBorder="1" applyAlignment="1">
      <alignment horizontal="center" wrapText="1"/>
    </xf>
    <xf numFmtId="44" fontId="2" fillId="2" borderId="0" xfId="2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14" fontId="2" fillId="2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/>
    </xf>
    <xf numFmtId="44" fontId="3" fillId="0" borderId="0" xfId="2" applyFont="1" applyFill="1" applyBorder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44" fontId="3" fillId="3" borderId="0" xfId="2" applyFont="1" applyFill="1" applyBorder="1" applyAlignment="1">
      <alignment horizontal="center"/>
    </xf>
    <xf numFmtId="7" fontId="3" fillId="0" borderId="0" xfId="2" applyNumberFormat="1" applyFont="1" applyFill="1" applyBorder="1" applyAlignment="1">
      <alignment horizontal="center"/>
    </xf>
    <xf numFmtId="1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2" applyFont="1" applyFill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164" fontId="3" fillId="0" borderId="0" xfId="2" applyNumberFormat="1" applyFont="1" applyFill="1" applyBorder="1" applyAlignment="1">
      <alignment horizontal="center"/>
    </xf>
    <xf numFmtId="44" fontId="0" fillId="0" borderId="0" xfId="0" applyNumberFormat="1"/>
    <xf numFmtId="164" fontId="0" fillId="0" borderId="0" xfId="2" applyNumberFormat="1" applyFont="1"/>
    <xf numFmtId="9" fontId="0" fillId="0" borderId="0" xfId="3" applyFont="1"/>
    <xf numFmtId="0" fontId="5" fillId="4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44" fontId="6" fillId="0" borderId="0" xfId="0" applyNumberFormat="1" applyFont="1"/>
    <xf numFmtId="1" fontId="6" fillId="0" borderId="0" xfId="0" applyNumberFormat="1" applyFont="1"/>
    <xf numFmtId="1" fontId="0" fillId="0" borderId="0" xfId="0" applyNumberFormat="1"/>
    <xf numFmtId="165" fontId="3" fillId="0" borderId="0" xfId="1" applyNumberFormat="1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0572-2D81-4E68-ACAB-4128346A6679}">
  <dimension ref="A1:Y794"/>
  <sheetViews>
    <sheetView tabSelected="1" zoomScale="85" workbookViewId="0">
      <selection activeCell="D2" sqref="D2"/>
    </sheetView>
  </sheetViews>
  <sheetFormatPr baseColWidth="10" defaultRowHeight="14.5" x14ac:dyDescent="0.35"/>
  <cols>
    <col min="5" max="5" width="10.6328125" bestFit="1" customWidth="1"/>
    <col min="6" max="6" width="9.81640625" bestFit="1" customWidth="1"/>
    <col min="7" max="7" width="65" bestFit="1" customWidth="1"/>
    <col min="8" max="8" width="20.26953125" bestFit="1" customWidth="1"/>
    <col min="9" max="9" width="11" bestFit="1" customWidth="1"/>
    <col min="10" max="10" width="14.54296875" bestFit="1" customWidth="1"/>
    <col min="11" max="11" width="11" bestFit="1" customWidth="1"/>
    <col min="12" max="12" width="12.90625" bestFit="1" customWidth="1"/>
    <col min="13" max="13" width="11" bestFit="1" customWidth="1"/>
    <col min="14" max="14" width="13.26953125" bestFit="1" customWidth="1"/>
    <col min="15" max="15" width="10.81640625" bestFit="1" customWidth="1"/>
    <col min="16" max="16" width="11.453125" bestFit="1" customWidth="1"/>
    <col min="17" max="17" width="12.90625" bestFit="1" customWidth="1"/>
    <col min="18" max="18" width="11" bestFit="1" customWidth="1"/>
    <col min="19" max="19" width="14.7265625" bestFit="1" customWidth="1"/>
    <col min="20" max="20" width="24.6328125" bestFit="1" customWidth="1"/>
    <col min="21" max="21" width="11.1796875" bestFit="1" customWidth="1"/>
    <col min="23" max="23" width="14.54296875" bestFit="1" customWidth="1"/>
    <col min="24" max="24" width="13.54296875" bestFit="1" customWidth="1"/>
    <col min="25" max="25" width="11.81640625" bestFit="1" customWidth="1"/>
  </cols>
  <sheetData>
    <row r="1" spans="1:25" ht="43.5" x14ac:dyDescent="0.35">
      <c r="A1" s="1" t="s">
        <v>0</v>
      </c>
      <c r="B1" s="1" t="s">
        <v>1</v>
      </c>
      <c r="C1" s="1" t="s">
        <v>2</v>
      </c>
      <c r="D1" s="2" t="s">
        <v>3</v>
      </c>
      <c r="E1" s="3" t="s">
        <v>1538</v>
      </c>
      <c r="F1" s="4" t="s">
        <v>4</v>
      </c>
      <c r="G1" s="4" t="s">
        <v>5</v>
      </c>
      <c r="H1" s="1" t="s">
        <v>6</v>
      </c>
      <c r="I1" s="5" t="s">
        <v>7</v>
      </c>
      <c r="J1" s="3" t="s">
        <v>8</v>
      </c>
      <c r="K1" s="5" t="s">
        <v>9</v>
      </c>
      <c r="L1" s="3" t="s">
        <v>10</v>
      </c>
      <c r="M1" s="5" t="s">
        <v>11</v>
      </c>
      <c r="N1" s="3" t="s">
        <v>12</v>
      </c>
      <c r="O1" s="1" t="s">
        <v>13</v>
      </c>
      <c r="P1" s="5" t="s">
        <v>14</v>
      </c>
      <c r="Q1" s="3" t="s">
        <v>15</v>
      </c>
      <c r="R1" s="5" t="s">
        <v>16</v>
      </c>
      <c r="S1" s="5" t="s">
        <v>1535</v>
      </c>
      <c r="T1" s="5" t="s">
        <v>1536</v>
      </c>
      <c r="U1" s="5" t="s">
        <v>1537</v>
      </c>
      <c r="V1" s="5" t="s">
        <v>1534</v>
      </c>
      <c r="W1" s="3" t="s">
        <v>17</v>
      </c>
      <c r="X1" s="3" t="s">
        <v>18</v>
      </c>
      <c r="Y1" s="5" t="s">
        <v>1541</v>
      </c>
    </row>
    <row r="2" spans="1:25" x14ac:dyDescent="0.35">
      <c r="A2" s="6" t="s">
        <v>19</v>
      </c>
      <c r="B2" s="6" t="s">
        <v>20</v>
      </c>
      <c r="C2" s="6">
        <v>1</v>
      </c>
      <c r="D2" s="27">
        <v>144</v>
      </c>
      <c r="E2" s="7">
        <v>8000</v>
      </c>
      <c r="F2" s="8" t="s">
        <v>21</v>
      </c>
      <c r="G2" s="8" t="s">
        <v>22</v>
      </c>
      <c r="H2" s="6" t="s">
        <v>23</v>
      </c>
      <c r="I2" s="9">
        <v>44895</v>
      </c>
      <c r="J2" s="7">
        <v>1159432</v>
      </c>
      <c r="K2" s="9">
        <v>44713</v>
      </c>
      <c r="L2" s="7">
        <v>20000</v>
      </c>
      <c r="M2" s="9">
        <v>44896</v>
      </c>
      <c r="N2" s="7">
        <v>324496</v>
      </c>
      <c r="O2" s="6">
        <v>18</v>
      </c>
      <c r="P2" s="9">
        <v>44896</v>
      </c>
      <c r="Q2" s="7">
        <v>44749</v>
      </c>
      <c r="R2" s="9">
        <v>45413</v>
      </c>
      <c r="S2">
        <f>O2*92</f>
        <v>1656</v>
      </c>
      <c r="T2" s="18">
        <f>J2-S2</f>
        <v>1157776</v>
      </c>
      <c r="U2" s="19">
        <f t="shared" ref="U2:U65" si="0">T2/D2</f>
        <v>8040.1111111111113</v>
      </c>
      <c r="V2" s="20">
        <f>E2/U2-1</f>
        <v>-4.9888752228410826E-3</v>
      </c>
      <c r="W2" s="7">
        <v>1159491.4500000002</v>
      </c>
      <c r="X2" s="7">
        <v>0</v>
      </c>
      <c r="Y2" s="19">
        <f t="shared" ref="Y2:Y65" si="1">J2/D2</f>
        <v>8051.6111111111113</v>
      </c>
    </row>
    <row r="3" spans="1:25" x14ac:dyDescent="0.35">
      <c r="A3" s="6" t="s">
        <v>24</v>
      </c>
      <c r="B3" s="6" t="s">
        <v>20</v>
      </c>
      <c r="C3" s="6">
        <v>10</v>
      </c>
      <c r="D3" s="27">
        <v>128</v>
      </c>
      <c r="E3" s="7">
        <v>7063.88</v>
      </c>
      <c r="F3" s="8" t="s">
        <v>21</v>
      </c>
      <c r="G3" s="8" t="s">
        <v>25</v>
      </c>
      <c r="H3" s="6" t="s">
        <v>26</v>
      </c>
      <c r="I3" s="9">
        <v>45194</v>
      </c>
      <c r="J3" s="7">
        <v>872861.67</v>
      </c>
      <c r="K3" s="9">
        <v>45139</v>
      </c>
      <c r="L3" s="7">
        <v>20000</v>
      </c>
      <c r="M3" s="9">
        <v>45200</v>
      </c>
      <c r="N3" s="7">
        <v>480000</v>
      </c>
      <c r="O3" s="6">
        <v>24</v>
      </c>
      <c r="P3" s="9">
        <v>45200</v>
      </c>
      <c r="Q3" s="7">
        <v>15535.9</v>
      </c>
      <c r="R3" s="9">
        <v>45901</v>
      </c>
      <c r="S3">
        <f t="shared" ref="S3:S66" si="2">O3*92</f>
        <v>2208</v>
      </c>
      <c r="T3" s="18">
        <f t="shared" ref="T3:T66" si="3">J3-S3</f>
        <v>870653.67</v>
      </c>
      <c r="U3" s="19">
        <f t="shared" si="0"/>
        <v>6801.9817968750003</v>
      </c>
      <c r="V3" s="20">
        <f t="shared" ref="V3:V66" si="4">E3/U3-1</f>
        <v>3.8503220229922253E-2</v>
      </c>
      <c r="W3" s="7">
        <v>835628.90000000049</v>
      </c>
      <c r="X3" s="7">
        <v>37232.70000000007</v>
      </c>
      <c r="Y3" s="19">
        <f t="shared" si="1"/>
        <v>6819.2317968750003</v>
      </c>
    </row>
    <row r="4" spans="1:25" x14ac:dyDescent="0.35">
      <c r="A4" s="6" t="s">
        <v>27</v>
      </c>
      <c r="B4" s="6" t="s">
        <v>20</v>
      </c>
      <c r="C4" s="6">
        <v>100</v>
      </c>
      <c r="D4" s="27">
        <v>132</v>
      </c>
      <c r="E4" s="7">
        <v>4986</v>
      </c>
      <c r="F4" s="8" t="s">
        <v>21</v>
      </c>
      <c r="G4" s="8" t="s">
        <v>28</v>
      </c>
      <c r="H4" s="6" t="s">
        <v>29</v>
      </c>
      <c r="I4" s="9">
        <v>44537</v>
      </c>
      <c r="J4" s="7">
        <v>658971</v>
      </c>
      <c r="K4" s="9"/>
      <c r="L4" s="7">
        <v>0</v>
      </c>
      <c r="M4" s="9">
        <v>44562</v>
      </c>
      <c r="N4" s="7">
        <v>327829.5</v>
      </c>
      <c r="O4" s="6">
        <v>36</v>
      </c>
      <c r="P4" s="9">
        <v>44562</v>
      </c>
      <c r="Q4" s="7">
        <v>9198.3799999999992</v>
      </c>
      <c r="R4" s="9">
        <v>45627</v>
      </c>
      <c r="S4">
        <f t="shared" si="2"/>
        <v>3312</v>
      </c>
      <c r="T4" s="18">
        <f t="shared" si="3"/>
        <v>655659</v>
      </c>
      <c r="U4" s="19">
        <f t="shared" si="0"/>
        <v>4967.113636363636</v>
      </c>
      <c r="V4" s="20">
        <f t="shared" si="4"/>
        <v>3.8022813688214363E-3</v>
      </c>
      <c r="W4" s="7">
        <v>658971.00000000012</v>
      </c>
      <c r="X4" s="7">
        <v>0.18000000005122274</v>
      </c>
      <c r="Y4" s="19">
        <f t="shared" si="1"/>
        <v>4992.204545454545</v>
      </c>
    </row>
    <row r="5" spans="1:25" x14ac:dyDescent="0.35">
      <c r="A5" s="6" t="s">
        <v>30</v>
      </c>
      <c r="B5" s="6" t="s">
        <v>20</v>
      </c>
      <c r="C5" s="6">
        <v>101</v>
      </c>
      <c r="D5" s="27">
        <v>129</v>
      </c>
      <c r="E5" s="7">
        <v>4986</v>
      </c>
      <c r="F5" s="8" t="s">
        <v>21</v>
      </c>
      <c r="G5" s="8" t="s">
        <v>31</v>
      </c>
      <c r="H5" s="6" t="s">
        <v>29</v>
      </c>
      <c r="I5" s="9">
        <v>44813</v>
      </c>
      <c r="J5" s="7">
        <v>648699.84</v>
      </c>
      <c r="K5" s="9"/>
      <c r="L5" s="7">
        <v>0</v>
      </c>
      <c r="M5" s="9">
        <v>44835</v>
      </c>
      <c r="N5" s="7">
        <v>387232.7</v>
      </c>
      <c r="O5" s="6">
        <v>36</v>
      </c>
      <c r="P5" s="9">
        <v>44835</v>
      </c>
      <c r="Q5" s="7">
        <v>7262.98</v>
      </c>
      <c r="R5" s="9">
        <v>45901</v>
      </c>
      <c r="S5">
        <f t="shared" si="2"/>
        <v>3312</v>
      </c>
      <c r="T5" s="18">
        <f t="shared" si="3"/>
        <v>645387.84</v>
      </c>
      <c r="U5" s="19">
        <f t="shared" si="0"/>
        <v>5003.0065116279065</v>
      </c>
      <c r="V5" s="20">
        <f t="shared" si="4"/>
        <v>-3.3992583436340817E-3</v>
      </c>
      <c r="W5" s="7">
        <v>626911.03999999946</v>
      </c>
      <c r="X5" s="7">
        <v>21788.939999999944</v>
      </c>
      <c r="Y5" s="19">
        <f t="shared" si="1"/>
        <v>5028.6809302325582</v>
      </c>
    </row>
    <row r="6" spans="1:25" x14ac:dyDescent="0.35">
      <c r="A6" s="6" t="s">
        <v>32</v>
      </c>
      <c r="B6" s="6" t="s">
        <v>20</v>
      </c>
      <c r="C6" s="6">
        <v>102</v>
      </c>
      <c r="D6" s="27">
        <v>136</v>
      </c>
      <c r="E6" s="7">
        <v>4986</v>
      </c>
      <c r="F6" s="8" t="s">
        <v>21</v>
      </c>
      <c r="G6" s="8" t="s">
        <v>33</v>
      </c>
      <c r="H6" s="6" t="s">
        <v>34</v>
      </c>
      <c r="I6" s="9">
        <v>44735</v>
      </c>
      <c r="J6" s="7">
        <v>677896.56</v>
      </c>
      <c r="K6" s="9"/>
      <c r="L6" s="7">
        <v>0</v>
      </c>
      <c r="M6" s="9">
        <v>44743</v>
      </c>
      <c r="N6" s="7">
        <v>135579.31</v>
      </c>
      <c r="O6" s="6">
        <v>12</v>
      </c>
      <c r="P6" s="9">
        <v>44743</v>
      </c>
      <c r="Q6" s="7">
        <v>45193.1</v>
      </c>
      <c r="R6" s="9">
        <v>45078</v>
      </c>
      <c r="S6">
        <f t="shared" si="2"/>
        <v>1104</v>
      </c>
      <c r="T6" s="18">
        <f t="shared" si="3"/>
        <v>676792.56</v>
      </c>
      <c r="U6" s="19">
        <f t="shared" si="0"/>
        <v>4976.4158823529415</v>
      </c>
      <c r="V6" s="20">
        <f t="shared" si="4"/>
        <v>1.9259076961484212E-3</v>
      </c>
      <c r="W6" s="7">
        <v>677886.5399999998</v>
      </c>
      <c r="X6" s="7">
        <v>9.9699999999720603</v>
      </c>
      <c r="Y6" s="19">
        <f t="shared" si="1"/>
        <v>4984.5335294117649</v>
      </c>
    </row>
    <row r="7" spans="1:25" x14ac:dyDescent="0.35">
      <c r="A7" s="6" t="s">
        <v>35</v>
      </c>
      <c r="B7" s="6" t="s">
        <v>20</v>
      </c>
      <c r="C7" s="6">
        <v>103</v>
      </c>
      <c r="D7" s="27">
        <v>136</v>
      </c>
      <c r="E7" s="7">
        <v>4986</v>
      </c>
      <c r="F7" s="8" t="s">
        <v>21</v>
      </c>
      <c r="G7" s="8" t="s">
        <v>33</v>
      </c>
      <c r="H7" s="6" t="s">
        <v>34</v>
      </c>
      <c r="I7" s="9">
        <v>44735</v>
      </c>
      <c r="J7" s="7">
        <v>679541.94</v>
      </c>
      <c r="K7" s="9"/>
      <c r="L7" s="7">
        <v>0</v>
      </c>
      <c r="M7" s="9">
        <v>44743</v>
      </c>
      <c r="N7" s="7">
        <v>135908.39000000001</v>
      </c>
      <c r="O7" s="6">
        <v>12</v>
      </c>
      <c r="P7" s="9">
        <v>44743</v>
      </c>
      <c r="Q7" s="7">
        <v>45302.8</v>
      </c>
      <c r="R7" s="9">
        <v>45078</v>
      </c>
      <c r="S7">
        <f t="shared" si="2"/>
        <v>1104</v>
      </c>
      <c r="T7" s="18">
        <f t="shared" si="3"/>
        <v>678437.94</v>
      </c>
      <c r="U7" s="19">
        <f t="shared" si="0"/>
        <v>4988.5142647058819</v>
      </c>
      <c r="V7" s="20">
        <f t="shared" si="4"/>
        <v>-5.0401072793770929E-4</v>
      </c>
      <c r="W7" s="7">
        <v>679541.99000000011</v>
      </c>
      <c r="X7" s="7">
        <v>0</v>
      </c>
      <c r="Y7" s="19">
        <f t="shared" si="1"/>
        <v>4996.6319117647054</v>
      </c>
    </row>
    <row r="8" spans="1:25" x14ac:dyDescent="0.35">
      <c r="A8" s="6" t="s">
        <v>36</v>
      </c>
      <c r="B8" s="6" t="s">
        <v>20</v>
      </c>
      <c r="C8" s="6">
        <v>104</v>
      </c>
      <c r="D8" s="27">
        <v>131</v>
      </c>
      <c r="E8" s="7">
        <v>6037.5</v>
      </c>
      <c r="F8" s="8" t="s">
        <v>21</v>
      </c>
      <c r="G8" s="8" t="s">
        <v>37</v>
      </c>
      <c r="H8" s="6" t="s">
        <v>29</v>
      </c>
      <c r="I8" s="9">
        <v>45043</v>
      </c>
      <c r="J8" s="7">
        <v>794284.88</v>
      </c>
      <c r="K8" s="9"/>
      <c r="L8" s="7">
        <v>0</v>
      </c>
      <c r="M8" s="9">
        <v>45047</v>
      </c>
      <c r="N8" s="7">
        <v>523462.95</v>
      </c>
      <c r="O8" s="6">
        <v>36</v>
      </c>
      <c r="P8" s="9">
        <v>45047</v>
      </c>
      <c r="Q8" s="7">
        <v>7522.83</v>
      </c>
      <c r="R8" s="9">
        <v>46113</v>
      </c>
      <c r="S8">
        <f t="shared" si="2"/>
        <v>3312</v>
      </c>
      <c r="T8" s="18">
        <f t="shared" si="3"/>
        <v>790972.88</v>
      </c>
      <c r="U8" s="19">
        <f t="shared" si="0"/>
        <v>6037.9609160305345</v>
      </c>
      <c r="V8" s="20">
        <f t="shared" si="4"/>
        <v>-7.6336371987895113E-5</v>
      </c>
      <c r="W8" s="10">
        <v>932846.77000000014</v>
      </c>
      <c r="X8" s="7">
        <v>67700.879999998375</v>
      </c>
      <c r="Y8" s="19">
        <f t="shared" si="1"/>
        <v>6063.2433587786263</v>
      </c>
    </row>
    <row r="9" spans="1:25" x14ac:dyDescent="0.35">
      <c r="A9" s="6" t="s">
        <v>38</v>
      </c>
      <c r="B9" s="6" t="s">
        <v>20</v>
      </c>
      <c r="C9" s="6">
        <v>105</v>
      </c>
      <c r="D9" s="27">
        <v>130</v>
      </c>
      <c r="E9" s="7">
        <v>6339.38</v>
      </c>
      <c r="F9" s="8" t="s">
        <v>21</v>
      </c>
      <c r="G9" s="8" t="s">
        <v>39</v>
      </c>
      <c r="H9" s="6" t="s">
        <v>29</v>
      </c>
      <c r="I9" s="9">
        <v>45191</v>
      </c>
      <c r="J9" s="7">
        <v>812687.9</v>
      </c>
      <c r="K9" s="9">
        <v>45108</v>
      </c>
      <c r="L9" s="7">
        <v>20000</v>
      </c>
      <c r="M9" s="9">
        <v>45200</v>
      </c>
      <c r="N9" s="7">
        <v>141900</v>
      </c>
      <c r="O9" s="6">
        <v>36</v>
      </c>
      <c r="P9" s="9">
        <v>45200</v>
      </c>
      <c r="Q9" s="7">
        <v>18077.439999999999</v>
      </c>
      <c r="R9" s="9">
        <v>46266</v>
      </c>
      <c r="S9">
        <f t="shared" si="2"/>
        <v>3312</v>
      </c>
      <c r="T9" s="18">
        <f t="shared" si="3"/>
        <v>809375.9</v>
      </c>
      <c r="U9" s="19">
        <f t="shared" si="0"/>
        <v>6225.9684615384613</v>
      </c>
      <c r="V9" s="20">
        <f t="shared" si="4"/>
        <v>1.821588708040367E-2</v>
      </c>
      <c r="W9" s="7">
        <v>559618.8600000001</v>
      </c>
      <c r="X9" s="7">
        <v>253068.97999999905</v>
      </c>
      <c r="Y9" s="19">
        <f t="shared" si="1"/>
        <v>6251.4453846153847</v>
      </c>
    </row>
    <row r="10" spans="1:25" x14ac:dyDescent="0.35">
      <c r="A10" s="6" t="s">
        <v>40</v>
      </c>
      <c r="B10" s="6" t="s">
        <v>20</v>
      </c>
      <c r="C10" s="6">
        <v>106</v>
      </c>
      <c r="D10" s="27">
        <v>131</v>
      </c>
      <c r="E10" s="7">
        <v>6339.38</v>
      </c>
      <c r="F10" s="8" t="s">
        <v>21</v>
      </c>
      <c r="G10" s="8" t="s">
        <v>41</v>
      </c>
      <c r="H10" s="6" t="s">
        <v>29</v>
      </c>
      <c r="I10" s="9">
        <v>45222</v>
      </c>
      <c r="J10" s="7">
        <v>814365.3</v>
      </c>
      <c r="K10" s="9">
        <v>45108</v>
      </c>
      <c r="L10" s="7">
        <v>20000</v>
      </c>
      <c r="M10" s="9">
        <v>45231</v>
      </c>
      <c r="N10" s="7">
        <v>142300</v>
      </c>
      <c r="O10" s="6">
        <v>36</v>
      </c>
      <c r="P10" s="9">
        <v>45231</v>
      </c>
      <c r="Q10" s="7">
        <v>18112.919999999998</v>
      </c>
      <c r="R10" s="9">
        <v>46296</v>
      </c>
      <c r="S10">
        <f t="shared" si="2"/>
        <v>3312</v>
      </c>
      <c r="T10" s="18">
        <f t="shared" si="3"/>
        <v>811053.3</v>
      </c>
      <c r="U10" s="19">
        <f t="shared" si="0"/>
        <v>6191.2465648854968</v>
      </c>
      <c r="V10" s="20">
        <f t="shared" si="4"/>
        <v>2.392626970385292E-2</v>
      </c>
      <c r="W10" s="7">
        <v>560839.01999999979</v>
      </c>
      <c r="X10" s="7">
        <v>253526.10000000056</v>
      </c>
      <c r="Y10" s="19">
        <f t="shared" si="1"/>
        <v>6216.5290076335878</v>
      </c>
    </row>
    <row r="11" spans="1:25" x14ac:dyDescent="0.35">
      <c r="A11" s="6" t="s">
        <v>42</v>
      </c>
      <c r="B11" s="6" t="s">
        <v>20</v>
      </c>
      <c r="C11" s="6">
        <v>107</v>
      </c>
      <c r="D11" s="27">
        <v>131</v>
      </c>
      <c r="E11" s="7">
        <v>6339.38</v>
      </c>
      <c r="F11" s="8" t="s">
        <v>21</v>
      </c>
      <c r="G11" s="8" t="s">
        <v>43</v>
      </c>
      <c r="H11" s="6" t="s">
        <v>29</v>
      </c>
      <c r="I11" s="9">
        <v>45191</v>
      </c>
      <c r="J11" s="7">
        <v>819583.87</v>
      </c>
      <c r="K11" s="9">
        <v>45108</v>
      </c>
      <c r="L11" s="7">
        <v>20000</v>
      </c>
      <c r="M11" s="9">
        <v>45200</v>
      </c>
      <c r="N11" s="7">
        <v>459000</v>
      </c>
      <c r="O11" s="6">
        <v>36</v>
      </c>
      <c r="P11" s="9">
        <v>45200</v>
      </c>
      <c r="Q11" s="7">
        <v>9460.66</v>
      </c>
      <c r="R11" s="9">
        <v>46266</v>
      </c>
      <c r="S11">
        <f t="shared" si="2"/>
        <v>3312</v>
      </c>
      <c r="T11" s="18">
        <f t="shared" si="3"/>
        <v>816271.87</v>
      </c>
      <c r="U11" s="19">
        <f t="shared" si="0"/>
        <v>6231.0829770992368</v>
      </c>
      <c r="V11" s="20">
        <f t="shared" si="4"/>
        <v>1.7380128510369852E-2</v>
      </c>
      <c r="W11" s="7">
        <v>687134.52000000048</v>
      </c>
      <c r="X11" s="7">
        <v>132449.24000000046</v>
      </c>
      <c r="Y11" s="19">
        <f t="shared" si="1"/>
        <v>6256.3654198473278</v>
      </c>
    </row>
    <row r="12" spans="1:25" x14ac:dyDescent="0.35">
      <c r="A12" s="6" t="s">
        <v>44</v>
      </c>
      <c r="B12" s="6" t="s">
        <v>20</v>
      </c>
      <c r="C12" s="6">
        <v>108</v>
      </c>
      <c r="D12" s="27">
        <v>130</v>
      </c>
      <c r="E12" s="7">
        <v>6339.38</v>
      </c>
      <c r="F12" s="8" t="s">
        <v>21</v>
      </c>
      <c r="G12" s="8" t="s">
        <v>45</v>
      </c>
      <c r="H12" s="6" t="s">
        <v>29</v>
      </c>
      <c r="I12" s="9">
        <v>45126</v>
      </c>
      <c r="J12" s="7">
        <v>825275.36</v>
      </c>
      <c r="K12" s="9"/>
      <c r="L12" s="7">
        <v>0</v>
      </c>
      <c r="M12" s="9">
        <v>45139</v>
      </c>
      <c r="N12" s="7">
        <v>165000</v>
      </c>
      <c r="O12" s="6">
        <v>36</v>
      </c>
      <c r="P12" s="9">
        <v>45139</v>
      </c>
      <c r="Q12" s="7">
        <v>18340.98</v>
      </c>
      <c r="R12" s="9">
        <v>46204</v>
      </c>
      <c r="S12">
        <f t="shared" si="2"/>
        <v>3312</v>
      </c>
      <c r="T12" s="18">
        <f t="shared" si="3"/>
        <v>821963.36</v>
      </c>
      <c r="U12" s="19">
        <f t="shared" si="0"/>
        <v>6322.7950769230765</v>
      </c>
      <c r="V12" s="20">
        <f t="shared" si="4"/>
        <v>2.6230366278128248E-3</v>
      </c>
      <c r="W12" s="7">
        <v>625000</v>
      </c>
      <c r="X12" s="7">
        <v>200275.27999999956</v>
      </c>
      <c r="Y12" s="19">
        <f t="shared" si="1"/>
        <v>6348.2719999999999</v>
      </c>
    </row>
    <row r="13" spans="1:25" x14ac:dyDescent="0.35">
      <c r="A13" s="6" t="s">
        <v>46</v>
      </c>
      <c r="B13" s="6" t="s">
        <v>20</v>
      </c>
      <c r="C13" s="6">
        <v>109</v>
      </c>
      <c r="D13" s="27">
        <v>129</v>
      </c>
      <c r="E13" s="7">
        <v>6339.38</v>
      </c>
      <c r="F13" s="8" t="s">
        <v>21</v>
      </c>
      <c r="G13" s="8" t="s">
        <v>47</v>
      </c>
      <c r="H13" s="6" t="s">
        <v>26</v>
      </c>
      <c r="I13" s="9">
        <v>45110</v>
      </c>
      <c r="J13" s="7">
        <v>789345.37</v>
      </c>
      <c r="K13" s="9"/>
      <c r="L13" s="7">
        <v>0</v>
      </c>
      <c r="M13" s="9">
        <v>45139</v>
      </c>
      <c r="N13" s="7">
        <v>188819.5</v>
      </c>
      <c r="O13" s="6">
        <v>24</v>
      </c>
      <c r="P13" s="9">
        <v>45139</v>
      </c>
      <c r="Q13" s="7">
        <v>25021.91</v>
      </c>
      <c r="R13" s="9">
        <v>45839</v>
      </c>
      <c r="S13">
        <f t="shared" si="2"/>
        <v>2208</v>
      </c>
      <c r="T13" s="18">
        <f t="shared" si="3"/>
        <v>787137.37</v>
      </c>
      <c r="U13" s="19">
        <f t="shared" si="0"/>
        <v>6101.8400775193795</v>
      </c>
      <c r="V13" s="20">
        <f t="shared" si="4"/>
        <v>3.8929227816994816E-2</v>
      </c>
      <c r="W13" s="7">
        <v>789347.5</v>
      </c>
      <c r="X13" s="7">
        <v>0</v>
      </c>
      <c r="Y13" s="19">
        <f t="shared" si="1"/>
        <v>6118.9563565891476</v>
      </c>
    </row>
    <row r="14" spans="1:25" x14ac:dyDescent="0.35">
      <c r="A14" s="6" t="s">
        <v>48</v>
      </c>
      <c r="B14" s="6" t="s">
        <v>20</v>
      </c>
      <c r="C14" s="6">
        <v>11</v>
      </c>
      <c r="D14" s="27">
        <v>129</v>
      </c>
      <c r="E14" s="7">
        <v>5850</v>
      </c>
      <c r="F14" s="8" t="s">
        <v>21</v>
      </c>
      <c r="G14" s="8" t="s">
        <v>49</v>
      </c>
      <c r="H14" s="6">
        <v>60</v>
      </c>
      <c r="I14" s="9">
        <v>44407</v>
      </c>
      <c r="J14" s="7">
        <v>996604.2</v>
      </c>
      <c r="K14" s="9">
        <v>44348</v>
      </c>
      <c r="L14" s="7">
        <v>20000</v>
      </c>
      <c r="M14" s="9">
        <v>44409</v>
      </c>
      <c r="N14" s="7">
        <v>130520.5</v>
      </c>
      <c r="O14" s="6">
        <v>60</v>
      </c>
      <c r="P14" s="9">
        <v>44409</v>
      </c>
      <c r="Q14" s="7">
        <v>14101.4</v>
      </c>
      <c r="R14" s="9">
        <v>46204</v>
      </c>
      <c r="S14">
        <f t="shared" si="2"/>
        <v>5520</v>
      </c>
      <c r="T14" s="18">
        <f t="shared" si="3"/>
        <v>991084.2</v>
      </c>
      <c r="U14" s="19">
        <f t="shared" si="0"/>
        <v>7682.8232558139534</v>
      </c>
      <c r="V14" s="20">
        <f t="shared" si="4"/>
        <v>-0.23856116362262658</v>
      </c>
      <c r="W14" s="7">
        <v>798424.40000000061</v>
      </c>
      <c r="X14" s="7">
        <v>198180.10000000056</v>
      </c>
      <c r="Y14" s="19">
        <f t="shared" si="1"/>
        <v>7725.6139534883714</v>
      </c>
    </row>
    <row r="15" spans="1:25" x14ac:dyDescent="0.35">
      <c r="A15" s="6" t="s">
        <v>50</v>
      </c>
      <c r="B15" s="6" t="s">
        <v>20</v>
      </c>
      <c r="C15" s="6">
        <v>110</v>
      </c>
      <c r="D15" s="27">
        <v>128</v>
      </c>
      <c r="E15" s="7">
        <v>6037.5</v>
      </c>
      <c r="F15" s="8" t="s">
        <v>21</v>
      </c>
      <c r="G15" s="8" t="s">
        <v>51</v>
      </c>
      <c r="H15" s="6" t="s">
        <v>26</v>
      </c>
      <c r="I15" s="9">
        <v>45131</v>
      </c>
      <c r="J15" s="7">
        <v>744805.61</v>
      </c>
      <c r="K15" s="9">
        <v>45078</v>
      </c>
      <c r="L15" s="7">
        <v>40000</v>
      </c>
      <c r="M15" s="9">
        <v>45139</v>
      </c>
      <c r="N15" s="7">
        <v>108520</v>
      </c>
      <c r="O15" s="6">
        <v>24</v>
      </c>
      <c r="P15" s="9">
        <v>45139</v>
      </c>
      <c r="Q15" s="7">
        <v>24845.23</v>
      </c>
      <c r="R15" s="9">
        <v>45839</v>
      </c>
      <c r="S15">
        <f t="shared" si="2"/>
        <v>2208</v>
      </c>
      <c r="T15" s="18">
        <f t="shared" si="3"/>
        <v>742597.61</v>
      </c>
      <c r="U15" s="19">
        <f t="shared" si="0"/>
        <v>5801.5438281249999</v>
      </c>
      <c r="V15" s="20">
        <f t="shared" si="4"/>
        <v>4.0671272831055871E-2</v>
      </c>
      <c r="W15" s="7">
        <v>719924</v>
      </c>
      <c r="X15" s="7">
        <v>24881.519999999669</v>
      </c>
      <c r="Y15" s="19">
        <f t="shared" si="1"/>
        <v>5818.7938281249999</v>
      </c>
    </row>
    <row r="16" spans="1:25" x14ac:dyDescent="0.35">
      <c r="A16" s="6" t="s">
        <v>52</v>
      </c>
      <c r="B16" s="6" t="s">
        <v>20</v>
      </c>
      <c r="C16" s="6">
        <v>111</v>
      </c>
      <c r="D16" s="27">
        <v>130</v>
      </c>
      <c r="E16" s="7">
        <v>6339.38</v>
      </c>
      <c r="F16" s="8" t="s">
        <v>21</v>
      </c>
      <c r="G16" s="8" t="s">
        <v>53</v>
      </c>
      <c r="H16" s="6" t="s">
        <v>54</v>
      </c>
      <c r="I16" s="9">
        <v>45180</v>
      </c>
      <c r="J16" s="7">
        <v>731152.45</v>
      </c>
      <c r="K16" s="9"/>
      <c r="L16" s="7">
        <v>0</v>
      </c>
      <c r="M16" s="9">
        <v>45200</v>
      </c>
      <c r="N16" s="7">
        <v>731152.45</v>
      </c>
      <c r="O16" s="6">
        <v>0</v>
      </c>
      <c r="P16" s="9">
        <v>45200</v>
      </c>
      <c r="Q16" s="7">
        <v>0</v>
      </c>
      <c r="R16" s="9">
        <v>45200</v>
      </c>
      <c r="S16">
        <f t="shared" si="2"/>
        <v>0</v>
      </c>
      <c r="T16" s="18">
        <f t="shared" si="3"/>
        <v>731152.45</v>
      </c>
      <c r="U16" s="19">
        <f t="shared" si="0"/>
        <v>5624.249615384615</v>
      </c>
      <c r="V16" s="20">
        <f t="shared" si="4"/>
        <v>0.12715125279276585</v>
      </c>
      <c r="W16" s="7">
        <v>731152.45</v>
      </c>
      <c r="X16" s="7">
        <v>0</v>
      </c>
      <c r="Y16" s="19">
        <f t="shared" si="1"/>
        <v>5624.249615384615</v>
      </c>
    </row>
    <row r="17" spans="1:25" x14ac:dyDescent="0.35">
      <c r="A17" s="6" t="s">
        <v>55</v>
      </c>
      <c r="B17" s="6" t="s">
        <v>20</v>
      </c>
      <c r="C17" s="6">
        <v>112</v>
      </c>
      <c r="D17" s="27">
        <v>131</v>
      </c>
      <c r="E17" s="7">
        <v>6339.38</v>
      </c>
      <c r="F17" s="8" t="s">
        <v>21</v>
      </c>
      <c r="G17" s="8" t="s">
        <v>56</v>
      </c>
      <c r="H17" s="6">
        <v>60</v>
      </c>
      <c r="I17" s="9">
        <v>45181</v>
      </c>
      <c r="J17" s="7">
        <v>972711.02</v>
      </c>
      <c r="K17" s="9">
        <v>45078</v>
      </c>
      <c r="L17" s="7">
        <v>20000</v>
      </c>
      <c r="M17" s="9">
        <v>45200</v>
      </c>
      <c r="N17" s="7">
        <v>165609.82999999999</v>
      </c>
      <c r="O17" s="6">
        <v>60</v>
      </c>
      <c r="P17" s="9">
        <v>45200</v>
      </c>
      <c r="Q17" s="7">
        <v>13118.35</v>
      </c>
      <c r="R17" s="9">
        <v>46997</v>
      </c>
      <c r="S17">
        <f t="shared" si="2"/>
        <v>5520</v>
      </c>
      <c r="T17" s="18">
        <f t="shared" si="3"/>
        <v>967191.02</v>
      </c>
      <c r="U17" s="19">
        <f t="shared" si="0"/>
        <v>7383.1375572519082</v>
      </c>
      <c r="V17" s="20">
        <f t="shared" si="4"/>
        <v>-0.14137046061490521</v>
      </c>
      <c r="W17" s="7">
        <v>461516.58</v>
      </c>
      <c r="X17" s="7">
        <v>511194.24999999878</v>
      </c>
      <c r="Y17" s="19">
        <f t="shared" si="1"/>
        <v>7425.2749618320613</v>
      </c>
    </row>
    <row r="18" spans="1:25" x14ac:dyDescent="0.35">
      <c r="A18" s="6" t="s">
        <v>57</v>
      </c>
      <c r="B18" s="6" t="s">
        <v>20</v>
      </c>
      <c r="C18" s="6">
        <v>113</v>
      </c>
      <c r="D18" s="27">
        <v>131</v>
      </c>
      <c r="E18" s="7">
        <v>6037.5</v>
      </c>
      <c r="F18" s="8" t="s">
        <v>21</v>
      </c>
      <c r="G18" s="8" t="s">
        <v>58</v>
      </c>
      <c r="H18" s="6" t="s">
        <v>34</v>
      </c>
      <c r="I18" s="9">
        <v>45069</v>
      </c>
      <c r="J18" s="7">
        <v>722915.07</v>
      </c>
      <c r="K18" s="9"/>
      <c r="L18" s="7">
        <v>0</v>
      </c>
      <c r="M18" s="9">
        <v>45078</v>
      </c>
      <c r="N18" s="7">
        <v>144362.21</v>
      </c>
      <c r="O18" s="6">
        <v>12</v>
      </c>
      <c r="P18" s="9">
        <v>45078</v>
      </c>
      <c r="Q18" s="7">
        <v>48212.74</v>
      </c>
      <c r="R18" s="9">
        <v>45413</v>
      </c>
      <c r="S18">
        <f t="shared" si="2"/>
        <v>1104</v>
      </c>
      <c r="T18" s="18">
        <f t="shared" si="3"/>
        <v>721811.07</v>
      </c>
      <c r="U18" s="19">
        <f t="shared" si="0"/>
        <v>5510.0081679389305</v>
      </c>
      <c r="V18" s="20">
        <f t="shared" si="4"/>
        <v>9.573340292495125E-2</v>
      </c>
      <c r="W18" s="7">
        <v>722915.07</v>
      </c>
      <c r="X18" s="7">
        <v>2.0000000018626451E-2</v>
      </c>
      <c r="Y18" s="19">
        <f t="shared" si="1"/>
        <v>5518.4356488549611</v>
      </c>
    </row>
    <row r="19" spans="1:25" x14ac:dyDescent="0.35">
      <c r="A19" s="6" t="s">
        <v>59</v>
      </c>
      <c r="B19" s="6" t="s">
        <v>20</v>
      </c>
      <c r="C19" s="6">
        <v>114</v>
      </c>
      <c r="D19" s="27">
        <v>133</v>
      </c>
      <c r="E19" s="7">
        <v>6037.5</v>
      </c>
      <c r="F19" s="8" t="s">
        <v>21</v>
      </c>
      <c r="G19" s="8" t="s">
        <v>60</v>
      </c>
      <c r="H19" s="6" t="s">
        <v>54</v>
      </c>
      <c r="I19" s="9">
        <v>45075</v>
      </c>
      <c r="J19" s="7">
        <v>697725</v>
      </c>
      <c r="K19" s="9"/>
      <c r="L19" s="7">
        <v>0</v>
      </c>
      <c r="M19" s="9">
        <v>45078</v>
      </c>
      <c r="N19" s="7">
        <v>697725</v>
      </c>
      <c r="O19" s="6">
        <v>0</v>
      </c>
      <c r="P19" s="9">
        <v>45078</v>
      </c>
      <c r="Q19" s="7">
        <v>0</v>
      </c>
      <c r="R19" s="9">
        <v>45078</v>
      </c>
      <c r="S19">
        <f t="shared" si="2"/>
        <v>0</v>
      </c>
      <c r="T19" s="18">
        <f t="shared" si="3"/>
        <v>697725</v>
      </c>
      <c r="U19" s="19">
        <f t="shared" si="0"/>
        <v>5246.0526315789475</v>
      </c>
      <c r="V19" s="20">
        <f t="shared" si="4"/>
        <v>0.15086531226486066</v>
      </c>
      <c r="W19" s="7">
        <v>697725.01</v>
      </c>
      <c r="X19" s="7">
        <v>0</v>
      </c>
      <c r="Y19" s="19">
        <f t="shared" si="1"/>
        <v>5246.0526315789475</v>
      </c>
    </row>
    <row r="20" spans="1:25" x14ac:dyDescent="0.35">
      <c r="A20" s="6" t="s">
        <v>61</v>
      </c>
      <c r="B20" s="6" t="s">
        <v>20</v>
      </c>
      <c r="C20" s="6">
        <v>115</v>
      </c>
      <c r="D20" s="27">
        <v>135</v>
      </c>
      <c r="E20" s="7">
        <v>6037.5</v>
      </c>
      <c r="F20" s="8" t="s">
        <v>21</v>
      </c>
      <c r="G20" s="8" t="s">
        <v>62</v>
      </c>
      <c r="H20" s="6" t="s">
        <v>26</v>
      </c>
      <c r="I20" s="9">
        <v>45100</v>
      </c>
      <c r="J20" s="7">
        <v>781863.23</v>
      </c>
      <c r="K20" s="9">
        <v>45047</v>
      </c>
      <c r="L20" s="7">
        <v>20000</v>
      </c>
      <c r="M20" s="9">
        <v>45108</v>
      </c>
      <c r="N20" s="7">
        <v>280000</v>
      </c>
      <c r="O20" s="6">
        <v>24</v>
      </c>
      <c r="P20" s="9">
        <v>45108</v>
      </c>
      <c r="Q20" s="7">
        <v>17349.060000000001</v>
      </c>
      <c r="R20" s="9">
        <v>45809</v>
      </c>
      <c r="S20">
        <f t="shared" si="2"/>
        <v>2208</v>
      </c>
      <c r="T20" s="18">
        <f t="shared" si="3"/>
        <v>779655.23</v>
      </c>
      <c r="U20" s="19">
        <f t="shared" si="0"/>
        <v>5775.2239259259259</v>
      </c>
      <c r="V20" s="20">
        <f t="shared" si="4"/>
        <v>4.5414009471853367E-2</v>
      </c>
      <c r="W20" s="7">
        <v>781863.23000000033</v>
      </c>
      <c r="X20" s="7">
        <v>9.0000000316649675E-2</v>
      </c>
      <c r="Y20" s="19">
        <f t="shared" si="1"/>
        <v>5791.5794814814817</v>
      </c>
    </row>
    <row r="21" spans="1:25" x14ac:dyDescent="0.35">
      <c r="A21" s="6" t="s">
        <v>63</v>
      </c>
      <c r="B21" s="6" t="s">
        <v>20</v>
      </c>
      <c r="C21" s="6">
        <v>116</v>
      </c>
      <c r="D21" s="27">
        <v>129</v>
      </c>
      <c r="E21" s="7">
        <v>4986</v>
      </c>
      <c r="F21" s="8" t="s">
        <v>21</v>
      </c>
      <c r="G21" s="8" t="s">
        <v>64</v>
      </c>
      <c r="H21" s="6" t="s">
        <v>26</v>
      </c>
      <c r="I21" s="9">
        <v>44889</v>
      </c>
      <c r="J21" s="7">
        <v>642958.86</v>
      </c>
      <c r="K21" s="9"/>
      <c r="L21" s="7">
        <v>0</v>
      </c>
      <c r="M21" s="9">
        <v>44896</v>
      </c>
      <c r="N21" s="7">
        <v>269200</v>
      </c>
      <c r="O21" s="6">
        <v>24</v>
      </c>
      <c r="P21" s="9">
        <v>44896</v>
      </c>
      <c r="Q21" s="7">
        <v>15573.29</v>
      </c>
      <c r="R21" s="9">
        <v>45597</v>
      </c>
      <c r="S21">
        <f t="shared" si="2"/>
        <v>2208</v>
      </c>
      <c r="T21" s="18">
        <f t="shared" si="3"/>
        <v>640750.86</v>
      </c>
      <c r="U21" s="19">
        <f t="shared" si="0"/>
        <v>4967.0609302325583</v>
      </c>
      <c r="V21" s="20">
        <f t="shared" si="4"/>
        <v>3.8129328456928402E-3</v>
      </c>
      <c r="W21" s="7">
        <v>771109.02999999991</v>
      </c>
      <c r="X21" s="7">
        <v>0</v>
      </c>
      <c r="Y21" s="19">
        <f t="shared" si="1"/>
        <v>4984.1772093023255</v>
      </c>
    </row>
    <row r="22" spans="1:25" x14ac:dyDescent="0.35">
      <c r="A22" s="6" t="s">
        <v>65</v>
      </c>
      <c r="B22" s="6" t="s">
        <v>20</v>
      </c>
      <c r="C22" s="6">
        <v>117</v>
      </c>
      <c r="D22" s="27">
        <v>129</v>
      </c>
      <c r="E22" s="7">
        <v>4986</v>
      </c>
      <c r="F22" s="8" t="s">
        <v>21</v>
      </c>
      <c r="G22" s="8" t="s">
        <v>66</v>
      </c>
      <c r="H22" s="6" t="s">
        <v>29</v>
      </c>
      <c r="I22" s="9">
        <v>44613</v>
      </c>
      <c r="J22" s="7">
        <v>647303.76</v>
      </c>
      <c r="K22" s="9">
        <v>44562</v>
      </c>
      <c r="L22" s="7">
        <v>20000</v>
      </c>
      <c r="M22" s="9">
        <v>44621</v>
      </c>
      <c r="N22" s="7">
        <v>324000</v>
      </c>
      <c r="O22" s="6">
        <v>36</v>
      </c>
      <c r="P22" s="9">
        <v>44621</v>
      </c>
      <c r="Q22" s="7">
        <v>8425.1</v>
      </c>
      <c r="R22" s="9">
        <v>45689</v>
      </c>
      <c r="S22">
        <f t="shared" si="2"/>
        <v>3312</v>
      </c>
      <c r="T22" s="18">
        <f t="shared" si="3"/>
        <v>643991.76</v>
      </c>
      <c r="U22" s="19">
        <f t="shared" si="0"/>
        <v>4992.184186046512</v>
      </c>
      <c r="V22" s="20">
        <f t="shared" si="4"/>
        <v>-1.2387736141220573E-3</v>
      </c>
      <c r="W22" s="7">
        <v>647307.69999999925</v>
      </c>
      <c r="X22" s="7">
        <v>0</v>
      </c>
      <c r="Y22" s="19">
        <f t="shared" si="1"/>
        <v>5017.8586046511628</v>
      </c>
    </row>
    <row r="23" spans="1:25" x14ac:dyDescent="0.35">
      <c r="A23" s="6" t="s">
        <v>67</v>
      </c>
      <c r="B23" s="6" t="s">
        <v>20</v>
      </c>
      <c r="C23" s="6">
        <v>118</v>
      </c>
      <c r="D23" s="27">
        <v>138</v>
      </c>
      <c r="E23" s="7">
        <v>5850</v>
      </c>
      <c r="F23" s="8" t="s">
        <v>21</v>
      </c>
      <c r="G23" s="8" t="s">
        <v>68</v>
      </c>
      <c r="H23" s="6">
        <v>60</v>
      </c>
      <c r="I23" s="9">
        <v>44432</v>
      </c>
      <c r="J23" s="7">
        <v>1066785.1299999999</v>
      </c>
      <c r="K23" s="9">
        <v>44378</v>
      </c>
      <c r="L23" s="7">
        <v>20000</v>
      </c>
      <c r="M23" s="9">
        <v>44440</v>
      </c>
      <c r="N23" s="7">
        <v>141179.20000000001</v>
      </c>
      <c r="O23" s="6">
        <v>60</v>
      </c>
      <c r="P23" s="9">
        <v>44440</v>
      </c>
      <c r="Q23" s="7">
        <v>15093.43</v>
      </c>
      <c r="R23" s="9">
        <v>46235</v>
      </c>
      <c r="S23">
        <f t="shared" si="2"/>
        <v>5520</v>
      </c>
      <c r="T23" s="18">
        <f t="shared" si="3"/>
        <v>1061265.1299999999</v>
      </c>
      <c r="U23" s="19">
        <f t="shared" si="0"/>
        <v>7690.3270289855063</v>
      </c>
      <c r="V23" s="20">
        <f t="shared" si="4"/>
        <v>-0.23930413128715522</v>
      </c>
      <c r="W23" s="7">
        <v>795000.35</v>
      </c>
      <c r="X23" s="7">
        <v>271784.65000000142</v>
      </c>
      <c r="Y23" s="19">
        <f t="shared" si="1"/>
        <v>7730.3270289855063</v>
      </c>
    </row>
    <row r="24" spans="1:25" x14ac:dyDescent="0.35">
      <c r="A24" s="6" t="s">
        <v>69</v>
      </c>
      <c r="B24" s="6" t="s">
        <v>20</v>
      </c>
      <c r="C24" s="6">
        <v>119</v>
      </c>
      <c r="D24" s="27">
        <v>165</v>
      </c>
      <c r="E24" s="7">
        <v>6727.5</v>
      </c>
      <c r="F24" s="8" t="s">
        <v>21</v>
      </c>
      <c r="G24" s="8" t="s">
        <v>70</v>
      </c>
      <c r="H24" s="6" t="s">
        <v>26</v>
      </c>
      <c r="I24" s="9">
        <v>45072</v>
      </c>
      <c r="J24" s="7">
        <v>1158172</v>
      </c>
      <c r="K24" s="9">
        <v>45017</v>
      </c>
      <c r="L24" s="7">
        <v>20000</v>
      </c>
      <c r="M24" s="9">
        <v>45078</v>
      </c>
      <c r="N24" s="7">
        <v>192274.48</v>
      </c>
      <c r="O24" s="6">
        <v>30</v>
      </c>
      <c r="P24" s="9">
        <v>45078</v>
      </c>
      <c r="Q24" s="7">
        <v>29431.331766235555</v>
      </c>
      <c r="R24" s="9">
        <v>45778</v>
      </c>
      <c r="S24">
        <f t="shared" si="2"/>
        <v>2760</v>
      </c>
      <c r="T24" s="18">
        <f t="shared" si="3"/>
        <v>1155412</v>
      </c>
      <c r="U24" s="19">
        <f t="shared" si="0"/>
        <v>7002.4969696969692</v>
      </c>
      <c r="V24" s="20">
        <f t="shared" si="4"/>
        <v>-3.927127293121413E-2</v>
      </c>
      <c r="W24" s="7">
        <v>564550.38</v>
      </c>
      <c r="X24" s="7">
        <v>593621.74301676138</v>
      </c>
      <c r="Y24" s="19">
        <f t="shared" si="1"/>
        <v>7019.2242424242422</v>
      </c>
    </row>
    <row r="25" spans="1:25" x14ac:dyDescent="0.35">
      <c r="A25" s="6" t="s">
        <v>71</v>
      </c>
      <c r="B25" s="6" t="s">
        <v>20</v>
      </c>
      <c r="C25" s="6">
        <v>12</v>
      </c>
      <c r="D25" s="27">
        <v>143</v>
      </c>
      <c r="E25" s="7">
        <v>5850</v>
      </c>
      <c r="F25" s="8" t="s">
        <v>21</v>
      </c>
      <c r="G25" s="8" t="s">
        <v>72</v>
      </c>
      <c r="H25" s="6" t="s">
        <v>54</v>
      </c>
      <c r="I25" s="9">
        <v>44769</v>
      </c>
      <c r="J25" s="7">
        <v>786466.98</v>
      </c>
      <c r="K25" s="9">
        <v>44743</v>
      </c>
      <c r="L25" s="7">
        <v>20000</v>
      </c>
      <c r="M25" s="9">
        <v>44774</v>
      </c>
      <c r="N25" s="7">
        <v>766466.98</v>
      </c>
      <c r="O25" s="6">
        <v>0</v>
      </c>
      <c r="P25" s="9">
        <v>44774</v>
      </c>
      <c r="Q25" s="7">
        <v>0</v>
      </c>
      <c r="R25" s="9">
        <v>44774</v>
      </c>
      <c r="S25">
        <f t="shared" si="2"/>
        <v>0</v>
      </c>
      <c r="T25" s="18">
        <f t="shared" si="3"/>
        <v>786466.98</v>
      </c>
      <c r="U25" s="19">
        <f t="shared" si="0"/>
        <v>5499.7690909090907</v>
      </c>
      <c r="V25" s="20">
        <f t="shared" si="4"/>
        <v>6.3681020657726739E-2</v>
      </c>
      <c r="W25" s="7">
        <v>786466.98</v>
      </c>
      <c r="X25" s="7">
        <v>0</v>
      </c>
      <c r="Y25" s="19">
        <f t="shared" si="1"/>
        <v>5499.7690909090907</v>
      </c>
    </row>
    <row r="26" spans="1:25" x14ac:dyDescent="0.35">
      <c r="A26" s="6" t="s">
        <v>73</v>
      </c>
      <c r="B26" s="6" t="s">
        <v>20</v>
      </c>
      <c r="C26" s="6">
        <v>120</v>
      </c>
      <c r="D26" s="27">
        <v>175</v>
      </c>
      <c r="E26" s="7">
        <v>4986</v>
      </c>
      <c r="F26" s="8" t="s">
        <v>21</v>
      </c>
      <c r="G26" s="8" t="s">
        <v>74</v>
      </c>
      <c r="H26" s="6" t="s">
        <v>29</v>
      </c>
      <c r="I26" s="9">
        <v>44607</v>
      </c>
      <c r="J26" s="7">
        <v>875263.68</v>
      </c>
      <c r="K26" s="9">
        <v>44470</v>
      </c>
      <c r="L26" s="7">
        <v>20000</v>
      </c>
      <c r="M26" s="9">
        <v>44621</v>
      </c>
      <c r="N26" s="7">
        <v>415975.84</v>
      </c>
      <c r="O26" s="6">
        <v>36</v>
      </c>
      <c r="P26" s="9">
        <v>44621</v>
      </c>
      <c r="Q26" s="7">
        <v>12202.44</v>
      </c>
      <c r="R26" s="9">
        <v>45689</v>
      </c>
      <c r="S26">
        <f t="shared" si="2"/>
        <v>3312</v>
      </c>
      <c r="T26" s="18">
        <f t="shared" si="3"/>
        <v>871951.68</v>
      </c>
      <c r="U26" s="19">
        <f t="shared" si="0"/>
        <v>4982.5810285714288</v>
      </c>
      <c r="V26" s="20">
        <f t="shared" si="4"/>
        <v>6.8618481244286933E-4</v>
      </c>
      <c r="W26" s="7">
        <v>875263.67999999842</v>
      </c>
      <c r="X26" s="7">
        <v>0</v>
      </c>
      <c r="Y26" s="19">
        <f t="shared" si="1"/>
        <v>5001.5067428571429</v>
      </c>
    </row>
    <row r="27" spans="1:25" x14ac:dyDescent="0.35">
      <c r="A27" s="6" t="s">
        <v>75</v>
      </c>
      <c r="B27" s="6" t="s">
        <v>20</v>
      </c>
      <c r="C27" s="6">
        <v>121</v>
      </c>
      <c r="D27" s="27">
        <v>142</v>
      </c>
      <c r="E27" s="7">
        <v>4986</v>
      </c>
      <c r="F27" s="8" t="s">
        <v>21</v>
      </c>
      <c r="G27" s="8" t="s">
        <v>76</v>
      </c>
      <c r="H27" s="6" t="s">
        <v>26</v>
      </c>
      <c r="I27" s="9">
        <v>44699</v>
      </c>
      <c r="J27" s="7">
        <v>712463.7</v>
      </c>
      <c r="K27" s="9">
        <v>44621</v>
      </c>
      <c r="L27" s="7">
        <v>20000</v>
      </c>
      <c r="M27" s="9">
        <v>44713</v>
      </c>
      <c r="N27" s="7">
        <v>228600</v>
      </c>
      <c r="O27" s="6">
        <v>24</v>
      </c>
      <c r="P27" s="9">
        <v>44713</v>
      </c>
      <c r="Q27" s="7">
        <v>19327.650000000001</v>
      </c>
      <c r="R27" s="9">
        <v>45413</v>
      </c>
      <c r="S27">
        <f t="shared" si="2"/>
        <v>2208</v>
      </c>
      <c r="T27" s="18">
        <f t="shared" si="3"/>
        <v>710255.7</v>
      </c>
      <c r="U27" s="19">
        <f t="shared" si="0"/>
        <v>5001.8007042253521</v>
      </c>
      <c r="V27" s="20">
        <f t="shared" si="4"/>
        <v>-3.1590031590031931E-3</v>
      </c>
      <c r="W27" s="7">
        <v>712463.7</v>
      </c>
      <c r="X27" s="7">
        <v>0</v>
      </c>
      <c r="Y27" s="19">
        <f t="shared" si="1"/>
        <v>5017.3499999999995</v>
      </c>
    </row>
    <row r="28" spans="1:25" x14ac:dyDescent="0.35">
      <c r="A28" s="6" t="s">
        <v>77</v>
      </c>
      <c r="B28" s="6" t="s">
        <v>20</v>
      </c>
      <c r="C28" s="6">
        <v>122</v>
      </c>
      <c r="D28" s="27">
        <v>131</v>
      </c>
      <c r="E28" s="7">
        <v>4986</v>
      </c>
      <c r="F28" s="8" t="s">
        <v>21</v>
      </c>
      <c r="G28" s="8" t="s">
        <v>78</v>
      </c>
      <c r="H28" s="6">
        <v>36</v>
      </c>
      <c r="I28" s="9">
        <v>44795</v>
      </c>
      <c r="J28" s="7">
        <v>761455.92</v>
      </c>
      <c r="K28" s="9">
        <v>44682</v>
      </c>
      <c r="L28" s="7">
        <v>20000</v>
      </c>
      <c r="M28" s="9">
        <v>44805</v>
      </c>
      <c r="N28" s="7">
        <v>111101.88</v>
      </c>
      <c r="O28" s="6">
        <v>36</v>
      </c>
      <c r="P28" s="9">
        <v>44805</v>
      </c>
      <c r="Q28" s="7">
        <v>17509.830000000002</v>
      </c>
      <c r="R28" s="9">
        <v>45870</v>
      </c>
      <c r="S28">
        <f t="shared" si="2"/>
        <v>3312</v>
      </c>
      <c r="T28" s="18">
        <f t="shared" si="3"/>
        <v>758143.92</v>
      </c>
      <c r="U28" s="19">
        <f t="shared" si="0"/>
        <v>5787.3581679389317</v>
      </c>
      <c r="V28" s="20">
        <f t="shared" si="4"/>
        <v>-0.13846700768898867</v>
      </c>
      <c r="W28" s="7">
        <v>708871.37</v>
      </c>
      <c r="X28" s="7">
        <v>52584.389999999781</v>
      </c>
      <c r="Y28" s="19">
        <f t="shared" si="1"/>
        <v>5812.6406106870236</v>
      </c>
    </row>
    <row r="29" spans="1:25" x14ac:dyDescent="0.35">
      <c r="A29" s="6" t="s">
        <v>79</v>
      </c>
      <c r="B29" s="6" t="s">
        <v>20</v>
      </c>
      <c r="C29" s="6">
        <v>123</v>
      </c>
      <c r="D29" s="27">
        <v>128</v>
      </c>
      <c r="E29" s="7">
        <v>4986</v>
      </c>
      <c r="F29" s="8" t="s">
        <v>21</v>
      </c>
      <c r="G29" s="8" t="s">
        <v>80</v>
      </c>
      <c r="H29" s="6">
        <v>60</v>
      </c>
      <c r="I29" s="9">
        <v>44685</v>
      </c>
      <c r="J29" s="7">
        <v>753698.47</v>
      </c>
      <c r="K29" s="9">
        <v>44348</v>
      </c>
      <c r="L29" s="7">
        <v>20000</v>
      </c>
      <c r="M29" s="9">
        <v>44713</v>
      </c>
      <c r="N29" s="7">
        <v>107801.15</v>
      </c>
      <c r="O29" s="6">
        <v>60</v>
      </c>
      <c r="P29" s="9">
        <v>44713</v>
      </c>
      <c r="Q29" s="7">
        <v>11463.46</v>
      </c>
      <c r="R29" s="9">
        <v>46508</v>
      </c>
      <c r="S29">
        <f t="shared" si="2"/>
        <v>5520</v>
      </c>
      <c r="T29" s="18">
        <f t="shared" si="3"/>
        <v>748178.47</v>
      </c>
      <c r="U29" s="19">
        <f t="shared" si="0"/>
        <v>5845.1442968749998</v>
      </c>
      <c r="V29" s="20">
        <f t="shared" si="4"/>
        <v>-0.14698427502197431</v>
      </c>
      <c r="W29" s="7">
        <v>753699.60000000021</v>
      </c>
      <c r="X29" s="7">
        <v>0</v>
      </c>
      <c r="Y29" s="19">
        <f t="shared" si="1"/>
        <v>5888.2692968749998</v>
      </c>
    </row>
    <row r="30" spans="1:25" x14ac:dyDescent="0.35">
      <c r="A30" s="6" t="s">
        <v>81</v>
      </c>
      <c r="B30" s="6" t="s">
        <v>20</v>
      </c>
      <c r="C30" s="6">
        <v>124</v>
      </c>
      <c r="D30" s="27">
        <v>128</v>
      </c>
      <c r="E30" s="7">
        <v>4986</v>
      </c>
      <c r="F30" s="8" t="s">
        <v>21</v>
      </c>
      <c r="G30" s="8" t="s">
        <v>82</v>
      </c>
      <c r="H30" s="6">
        <v>60</v>
      </c>
      <c r="I30" s="9">
        <v>44356</v>
      </c>
      <c r="J30" s="7">
        <v>771008.08</v>
      </c>
      <c r="K30" s="9"/>
      <c r="L30" s="7">
        <v>0</v>
      </c>
      <c r="M30" s="9">
        <v>44378</v>
      </c>
      <c r="N30" s="7">
        <v>127681.49</v>
      </c>
      <c r="O30" s="6">
        <v>60</v>
      </c>
      <c r="P30" s="9">
        <v>44378</v>
      </c>
      <c r="Q30" s="7">
        <v>11975.7</v>
      </c>
      <c r="R30" s="9">
        <v>46174</v>
      </c>
      <c r="S30">
        <f t="shared" si="2"/>
        <v>5520</v>
      </c>
      <c r="T30" s="18">
        <f t="shared" si="3"/>
        <v>765488.08</v>
      </c>
      <c r="U30" s="19">
        <f t="shared" si="0"/>
        <v>5980.3756249999997</v>
      </c>
      <c r="V30" s="20">
        <f t="shared" si="4"/>
        <v>-0.16627310512790738</v>
      </c>
      <c r="W30" s="7">
        <v>771499.84</v>
      </c>
      <c r="X30" s="7">
        <v>0</v>
      </c>
      <c r="Y30" s="19">
        <f t="shared" si="1"/>
        <v>6023.5006249999997</v>
      </c>
    </row>
    <row r="31" spans="1:25" x14ac:dyDescent="0.35">
      <c r="A31" s="6" t="s">
        <v>83</v>
      </c>
      <c r="B31" s="6" t="s">
        <v>20</v>
      </c>
      <c r="C31" s="6">
        <v>125</v>
      </c>
      <c r="D31" s="27">
        <v>128</v>
      </c>
      <c r="E31" s="7">
        <v>4986</v>
      </c>
      <c r="F31" s="8" t="s">
        <v>21</v>
      </c>
      <c r="G31" s="8" t="s">
        <v>84</v>
      </c>
      <c r="H31" s="6" t="s">
        <v>26</v>
      </c>
      <c r="I31" s="9">
        <v>45085</v>
      </c>
      <c r="J31" s="7">
        <v>641762.22</v>
      </c>
      <c r="K31" s="9">
        <v>44866</v>
      </c>
      <c r="L31" s="7">
        <v>20000</v>
      </c>
      <c r="M31" s="9">
        <v>45108</v>
      </c>
      <c r="N31" s="7">
        <v>248612.77000000002</v>
      </c>
      <c r="O31" s="6">
        <v>24</v>
      </c>
      <c r="P31" s="9">
        <v>45108</v>
      </c>
      <c r="Q31" s="7">
        <v>15547.89</v>
      </c>
      <c r="R31" s="9">
        <v>45809</v>
      </c>
      <c r="S31">
        <f t="shared" si="2"/>
        <v>2208</v>
      </c>
      <c r="T31" s="18">
        <f t="shared" si="3"/>
        <v>639554.22</v>
      </c>
      <c r="U31" s="19">
        <f t="shared" si="0"/>
        <v>4996.5173437499998</v>
      </c>
      <c r="V31" s="20">
        <f t="shared" si="4"/>
        <v>-2.1049349029390596E-3</v>
      </c>
      <c r="W31" s="7">
        <v>641762.13000000035</v>
      </c>
      <c r="X31" s="7">
        <v>0</v>
      </c>
      <c r="Y31" s="19">
        <f t="shared" si="1"/>
        <v>5013.7673437499998</v>
      </c>
    </row>
    <row r="32" spans="1:25" x14ac:dyDescent="0.35">
      <c r="A32" s="6" t="s">
        <v>85</v>
      </c>
      <c r="B32" s="6" t="s">
        <v>20</v>
      </c>
      <c r="C32" s="6">
        <v>126</v>
      </c>
      <c r="D32" s="27">
        <v>128</v>
      </c>
      <c r="E32" s="7">
        <v>4686</v>
      </c>
      <c r="F32" s="8" t="s">
        <v>21</v>
      </c>
      <c r="G32" s="8" t="s">
        <v>86</v>
      </c>
      <c r="H32" s="6" t="s">
        <v>26</v>
      </c>
      <c r="I32" s="9">
        <v>44628</v>
      </c>
      <c r="J32" s="7">
        <v>602016</v>
      </c>
      <c r="K32" s="9">
        <v>44348</v>
      </c>
      <c r="L32" s="7">
        <v>40000</v>
      </c>
      <c r="M32" s="9">
        <v>44652</v>
      </c>
      <c r="N32" s="7">
        <v>169932.79999999999</v>
      </c>
      <c r="O32" s="6">
        <v>24</v>
      </c>
      <c r="P32" s="9">
        <v>44652</v>
      </c>
      <c r="Q32" s="7">
        <v>16336.8</v>
      </c>
      <c r="R32" s="9">
        <v>45352</v>
      </c>
      <c r="S32">
        <f t="shared" si="2"/>
        <v>2208</v>
      </c>
      <c r="T32" s="18">
        <f t="shared" si="3"/>
        <v>599808</v>
      </c>
      <c r="U32" s="19">
        <f t="shared" si="0"/>
        <v>4686</v>
      </c>
      <c r="V32" s="20">
        <f t="shared" si="4"/>
        <v>0</v>
      </c>
      <c r="W32" s="7">
        <v>602016.02</v>
      </c>
      <c r="X32" s="7">
        <v>0</v>
      </c>
      <c r="Y32" s="19">
        <f t="shared" si="1"/>
        <v>4703.25</v>
      </c>
    </row>
    <row r="33" spans="1:25" x14ac:dyDescent="0.35">
      <c r="A33" s="6" t="s">
        <v>87</v>
      </c>
      <c r="B33" s="6" t="s">
        <v>20</v>
      </c>
      <c r="C33" s="6">
        <v>127</v>
      </c>
      <c r="D33" s="27">
        <v>128</v>
      </c>
      <c r="E33" s="7">
        <v>4686</v>
      </c>
      <c r="F33" s="8" t="s">
        <v>21</v>
      </c>
      <c r="G33" s="8" t="s">
        <v>88</v>
      </c>
      <c r="H33" s="6" t="s">
        <v>29</v>
      </c>
      <c r="I33" s="9">
        <v>44659</v>
      </c>
      <c r="J33" s="7">
        <v>603120</v>
      </c>
      <c r="K33" s="9"/>
      <c r="L33" s="7">
        <v>0</v>
      </c>
      <c r="M33" s="9">
        <v>44682</v>
      </c>
      <c r="N33" s="7">
        <v>299904</v>
      </c>
      <c r="O33" s="6">
        <v>36</v>
      </c>
      <c r="P33" s="9">
        <v>44682</v>
      </c>
      <c r="Q33" s="7">
        <v>8422.67</v>
      </c>
      <c r="R33" s="9">
        <v>45748</v>
      </c>
      <c r="S33">
        <f t="shared" si="2"/>
        <v>3312</v>
      </c>
      <c r="T33" s="18">
        <f t="shared" si="3"/>
        <v>599808</v>
      </c>
      <c r="U33" s="19">
        <f t="shared" si="0"/>
        <v>4686</v>
      </c>
      <c r="V33" s="20">
        <f t="shared" si="4"/>
        <v>0</v>
      </c>
      <c r="W33" s="7">
        <v>603120.12</v>
      </c>
      <c r="X33" s="7">
        <v>0</v>
      </c>
      <c r="Y33" s="19">
        <f t="shared" si="1"/>
        <v>4711.875</v>
      </c>
    </row>
    <row r="34" spans="1:25" x14ac:dyDescent="0.35">
      <c r="A34" s="6" t="s">
        <v>89</v>
      </c>
      <c r="B34" s="6" t="s">
        <v>20</v>
      </c>
      <c r="C34" s="6">
        <v>128</v>
      </c>
      <c r="D34" s="27">
        <v>128</v>
      </c>
      <c r="E34" s="7">
        <v>4686</v>
      </c>
      <c r="F34" s="8" t="s">
        <v>21</v>
      </c>
      <c r="G34" s="8" t="s">
        <v>90</v>
      </c>
      <c r="H34" s="6" t="s">
        <v>54</v>
      </c>
      <c r="I34" s="9">
        <v>44613</v>
      </c>
      <c r="J34" s="7">
        <v>563819.52000000002</v>
      </c>
      <c r="K34" s="9"/>
      <c r="L34" s="7">
        <v>0</v>
      </c>
      <c r="M34" s="9">
        <v>44621</v>
      </c>
      <c r="N34" s="7">
        <v>0</v>
      </c>
      <c r="O34" s="6">
        <v>0</v>
      </c>
      <c r="P34" s="9">
        <v>44621</v>
      </c>
      <c r="Q34" s="7">
        <v>0</v>
      </c>
      <c r="R34" s="9">
        <v>44621</v>
      </c>
      <c r="S34">
        <f t="shared" si="2"/>
        <v>0</v>
      </c>
      <c r="T34" s="18">
        <f t="shared" si="3"/>
        <v>563819.52000000002</v>
      </c>
      <c r="U34" s="19">
        <f t="shared" si="0"/>
        <v>4404.84</v>
      </c>
      <c r="V34" s="20">
        <f t="shared" si="4"/>
        <v>6.3829787234042534E-2</v>
      </c>
      <c r="W34" s="7">
        <v>563859.52</v>
      </c>
      <c r="X34" s="7">
        <v>0</v>
      </c>
      <c r="Y34" s="19">
        <f t="shared" si="1"/>
        <v>4404.84</v>
      </c>
    </row>
    <row r="35" spans="1:25" x14ac:dyDescent="0.35">
      <c r="A35" s="6" t="s">
        <v>91</v>
      </c>
      <c r="B35" s="6" t="s">
        <v>20</v>
      </c>
      <c r="C35" s="6">
        <v>129</v>
      </c>
      <c r="D35" s="27">
        <v>128</v>
      </c>
      <c r="E35" s="7">
        <v>4686</v>
      </c>
      <c r="F35" s="8" t="s">
        <v>21</v>
      </c>
      <c r="G35" s="8" t="s">
        <v>92</v>
      </c>
      <c r="H35" s="6" t="s">
        <v>29</v>
      </c>
      <c r="I35" s="9">
        <v>44435</v>
      </c>
      <c r="J35" s="7">
        <v>603120</v>
      </c>
      <c r="K35" s="9"/>
      <c r="L35" s="7">
        <v>0</v>
      </c>
      <c r="M35" s="9">
        <v>44440</v>
      </c>
      <c r="N35" s="7">
        <v>299904</v>
      </c>
      <c r="O35" s="6">
        <v>36</v>
      </c>
      <c r="P35" s="9">
        <v>44440</v>
      </c>
      <c r="Q35" s="7">
        <v>8422.67</v>
      </c>
      <c r="R35" s="9">
        <v>45505</v>
      </c>
      <c r="S35">
        <f t="shared" si="2"/>
        <v>3312</v>
      </c>
      <c r="T35" s="18">
        <f t="shared" si="3"/>
        <v>599808</v>
      </c>
      <c r="U35" s="19">
        <f t="shared" si="0"/>
        <v>4686</v>
      </c>
      <c r="V35" s="20">
        <f t="shared" si="4"/>
        <v>0</v>
      </c>
      <c r="W35" s="7">
        <v>603216.12000000034</v>
      </c>
      <c r="X35" s="7">
        <v>0</v>
      </c>
      <c r="Y35" s="19">
        <f t="shared" si="1"/>
        <v>4711.875</v>
      </c>
    </row>
    <row r="36" spans="1:25" x14ac:dyDescent="0.35">
      <c r="A36" s="6" t="s">
        <v>93</v>
      </c>
      <c r="B36" s="6" t="s">
        <v>20</v>
      </c>
      <c r="C36" s="6">
        <v>13</v>
      </c>
      <c r="D36" s="27">
        <v>132</v>
      </c>
      <c r="E36" s="7">
        <v>7063.88</v>
      </c>
      <c r="F36" s="8" t="s">
        <v>21</v>
      </c>
      <c r="G36" s="8" t="s">
        <v>94</v>
      </c>
      <c r="H36" s="6" t="s">
        <v>26</v>
      </c>
      <c r="I36" s="9">
        <v>45146</v>
      </c>
      <c r="J36" s="7">
        <v>896053.79</v>
      </c>
      <c r="K36" s="9">
        <v>45078</v>
      </c>
      <c r="L36" s="7">
        <v>20000</v>
      </c>
      <c r="M36" s="9">
        <v>45170</v>
      </c>
      <c r="N36" s="7">
        <v>158769.16</v>
      </c>
      <c r="O36" s="6">
        <v>24</v>
      </c>
      <c r="P36" s="9">
        <v>45170</v>
      </c>
      <c r="Q36" s="7">
        <v>29886.86</v>
      </c>
      <c r="R36" s="9">
        <v>45870</v>
      </c>
      <c r="S36">
        <f t="shared" si="2"/>
        <v>2208</v>
      </c>
      <c r="T36" s="18">
        <f t="shared" si="3"/>
        <v>893845.79</v>
      </c>
      <c r="U36" s="19">
        <f t="shared" si="0"/>
        <v>6771.5590151515153</v>
      </c>
      <c r="V36" s="20">
        <f t="shared" si="4"/>
        <v>4.3168934095443978E-2</v>
      </c>
      <c r="W36" s="7">
        <v>776485.49999999977</v>
      </c>
      <c r="X36" s="7">
        <v>119568.29999999993</v>
      </c>
      <c r="Y36" s="19">
        <f t="shared" si="1"/>
        <v>6788.2862878787882</v>
      </c>
    </row>
    <row r="37" spans="1:25" x14ac:dyDescent="0.35">
      <c r="A37" s="6" t="s">
        <v>95</v>
      </c>
      <c r="B37" s="6" t="s">
        <v>20</v>
      </c>
      <c r="C37" s="6">
        <v>130</v>
      </c>
      <c r="D37" s="27">
        <v>128</v>
      </c>
      <c r="E37" s="7">
        <v>4686</v>
      </c>
      <c r="F37" s="8" t="s">
        <v>21</v>
      </c>
      <c r="G37" s="8" t="s">
        <v>96</v>
      </c>
      <c r="H37" s="6">
        <v>60</v>
      </c>
      <c r="I37" s="9">
        <v>44462</v>
      </c>
      <c r="J37" s="7">
        <v>795392.78</v>
      </c>
      <c r="K37" s="9"/>
      <c r="L37" s="7">
        <v>0</v>
      </c>
      <c r="M37" s="9">
        <v>44470</v>
      </c>
      <c r="N37" s="7">
        <v>119961.60000000001</v>
      </c>
      <c r="O37" s="6">
        <v>60</v>
      </c>
      <c r="P37" s="9">
        <v>44470</v>
      </c>
      <c r="Q37" s="7">
        <v>11257.19</v>
      </c>
      <c r="R37" s="9">
        <v>46266</v>
      </c>
      <c r="S37">
        <f t="shared" si="2"/>
        <v>5520</v>
      </c>
      <c r="T37" s="18">
        <f t="shared" si="3"/>
        <v>789872.78</v>
      </c>
      <c r="U37" s="19">
        <f t="shared" si="0"/>
        <v>6170.8810937500002</v>
      </c>
      <c r="V37" s="20">
        <f t="shared" si="4"/>
        <v>-0.24062707921141435</v>
      </c>
      <c r="W37" s="7">
        <v>572373.57000000007</v>
      </c>
      <c r="X37" s="7">
        <v>223019.42999999865</v>
      </c>
      <c r="Y37" s="19">
        <f t="shared" si="1"/>
        <v>6214.0060937500002</v>
      </c>
    </row>
    <row r="38" spans="1:25" x14ac:dyDescent="0.35">
      <c r="A38" s="6" t="s">
        <v>97</v>
      </c>
      <c r="B38" s="6" t="s">
        <v>20</v>
      </c>
      <c r="C38" s="6">
        <v>131</v>
      </c>
      <c r="D38" s="27">
        <v>128</v>
      </c>
      <c r="E38" s="7">
        <v>6762</v>
      </c>
      <c r="F38" s="8" t="s">
        <v>21</v>
      </c>
      <c r="G38" s="8" t="s">
        <v>98</v>
      </c>
      <c r="H38" s="6" t="s">
        <v>29</v>
      </c>
      <c r="I38" s="9">
        <v>45194</v>
      </c>
      <c r="J38" s="7">
        <v>868848</v>
      </c>
      <c r="K38" s="9">
        <v>45139</v>
      </c>
      <c r="L38" s="7">
        <v>20000</v>
      </c>
      <c r="M38" s="9">
        <v>45200</v>
      </c>
      <c r="N38" s="7">
        <v>153107.20000000001</v>
      </c>
      <c r="O38" s="6">
        <v>36</v>
      </c>
      <c r="P38" s="9">
        <v>45200</v>
      </c>
      <c r="Q38" s="7">
        <v>19326.13</v>
      </c>
      <c r="R38" s="9">
        <v>46266</v>
      </c>
      <c r="S38">
        <f t="shared" si="2"/>
        <v>3312</v>
      </c>
      <c r="T38" s="18">
        <f t="shared" si="3"/>
        <v>865536</v>
      </c>
      <c r="U38" s="19">
        <f t="shared" si="0"/>
        <v>6762</v>
      </c>
      <c r="V38" s="20">
        <f t="shared" si="4"/>
        <v>0</v>
      </c>
      <c r="W38" s="7">
        <v>579700.1100000001</v>
      </c>
      <c r="X38" s="7">
        <v>289147.77</v>
      </c>
      <c r="Y38" s="19">
        <f t="shared" si="1"/>
        <v>6787.875</v>
      </c>
    </row>
    <row r="39" spans="1:25" x14ac:dyDescent="0.35">
      <c r="A39" s="6" t="s">
        <v>99</v>
      </c>
      <c r="B39" s="6" t="s">
        <v>20</v>
      </c>
      <c r="C39" s="6">
        <v>132</v>
      </c>
      <c r="D39" s="27">
        <v>128</v>
      </c>
      <c r="E39" s="7">
        <v>6762</v>
      </c>
      <c r="F39" s="8" t="s">
        <v>21</v>
      </c>
      <c r="G39" s="8" t="s">
        <v>100</v>
      </c>
      <c r="H39" s="6" t="s">
        <v>29</v>
      </c>
      <c r="I39" s="9">
        <v>45190</v>
      </c>
      <c r="J39" s="7">
        <v>868848</v>
      </c>
      <c r="K39" s="9">
        <v>45108</v>
      </c>
      <c r="L39" s="7">
        <v>20000</v>
      </c>
      <c r="M39" s="9">
        <v>45200</v>
      </c>
      <c r="N39" s="7">
        <v>280000</v>
      </c>
      <c r="O39" s="6">
        <v>36</v>
      </c>
      <c r="P39" s="9">
        <v>45200</v>
      </c>
      <c r="Q39" s="7">
        <v>15801.33</v>
      </c>
      <c r="R39" s="9">
        <v>46266</v>
      </c>
      <c r="S39">
        <f t="shared" si="2"/>
        <v>3312</v>
      </c>
      <c r="T39" s="18">
        <f t="shared" si="3"/>
        <v>865536</v>
      </c>
      <c r="U39" s="19">
        <f t="shared" si="0"/>
        <v>6762</v>
      </c>
      <c r="V39" s="20">
        <f t="shared" si="4"/>
        <v>0</v>
      </c>
      <c r="W39" s="7">
        <v>647629.25999999989</v>
      </c>
      <c r="X39" s="7">
        <v>221218.61999999941</v>
      </c>
      <c r="Y39" s="19">
        <f t="shared" si="1"/>
        <v>6787.875</v>
      </c>
    </row>
    <row r="40" spans="1:25" x14ac:dyDescent="0.35">
      <c r="A40" s="6" t="s">
        <v>101</v>
      </c>
      <c r="B40" s="6" t="s">
        <v>20</v>
      </c>
      <c r="C40" s="6">
        <v>133</v>
      </c>
      <c r="D40" s="27">
        <v>128</v>
      </c>
      <c r="E40" s="7">
        <v>6440</v>
      </c>
      <c r="F40" s="8" t="s">
        <v>21</v>
      </c>
      <c r="G40" s="8" t="s">
        <v>102</v>
      </c>
      <c r="H40" s="6" t="s">
        <v>29</v>
      </c>
      <c r="I40" s="9">
        <v>45100</v>
      </c>
      <c r="J40" s="7">
        <v>827632</v>
      </c>
      <c r="K40" s="9">
        <v>45047</v>
      </c>
      <c r="L40" s="7">
        <v>20000</v>
      </c>
      <c r="M40" s="9">
        <v>45108</v>
      </c>
      <c r="N40" s="7">
        <v>180000</v>
      </c>
      <c r="O40" s="6">
        <v>36</v>
      </c>
      <c r="P40" s="9">
        <v>45108</v>
      </c>
      <c r="Q40" s="7">
        <v>17434.22</v>
      </c>
      <c r="R40" s="9">
        <v>46174</v>
      </c>
      <c r="S40">
        <f t="shared" si="2"/>
        <v>3312</v>
      </c>
      <c r="T40" s="18">
        <f t="shared" si="3"/>
        <v>824320</v>
      </c>
      <c r="U40" s="19">
        <f t="shared" si="0"/>
        <v>6440</v>
      </c>
      <c r="V40" s="20">
        <f t="shared" si="4"/>
        <v>0</v>
      </c>
      <c r="W40" s="7">
        <v>618423.27999999945</v>
      </c>
      <c r="X40" s="7">
        <v>209208.63999999966</v>
      </c>
      <c r="Y40" s="19">
        <f t="shared" si="1"/>
        <v>6465.875</v>
      </c>
    </row>
    <row r="41" spans="1:25" x14ac:dyDescent="0.35">
      <c r="A41" s="6" t="s">
        <v>103</v>
      </c>
      <c r="B41" s="6" t="s">
        <v>20</v>
      </c>
      <c r="C41" s="6">
        <v>134</v>
      </c>
      <c r="D41" s="27">
        <v>128</v>
      </c>
      <c r="E41" s="7">
        <v>6440</v>
      </c>
      <c r="F41" s="8" t="s">
        <v>21</v>
      </c>
      <c r="G41" s="8" t="s">
        <v>104</v>
      </c>
      <c r="H41" s="6" t="s">
        <v>26</v>
      </c>
      <c r="I41" s="9">
        <v>45034</v>
      </c>
      <c r="J41" s="7">
        <v>791537.13</v>
      </c>
      <c r="K41" s="9">
        <v>44958</v>
      </c>
      <c r="L41" s="7">
        <v>20000</v>
      </c>
      <c r="M41" s="9">
        <v>45047</v>
      </c>
      <c r="N41" s="7">
        <v>137865.82999999999</v>
      </c>
      <c r="O41" s="6">
        <v>24</v>
      </c>
      <c r="P41" s="9">
        <v>45047</v>
      </c>
      <c r="Q41" s="7">
        <v>26402.967000000001</v>
      </c>
      <c r="R41" s="9">
        <v>45748</v>
      </c>
      <c r="S41">
        <f t="shared" si="2"/>
        <v>2208</v>
      </c>
      <c r="T41" s="18">
        <f t="shared" si="3"/>
        <v>789329.13</v>
      </c>
      <c r="U41" s="19">
        <f t="shared" si="0"/>
        <v>6166.633828125</v>
      </c>
      <c r="V41" s="20">
        <f t="shared" si="4"/>
        <v>4.432988555737194E-2</v>
      </c>
      <c r="W41" s="7">
        <v>791537.13999999943</v>
      </c>
      <c r="X41" s="7">
        <v>0</v>
      </c>
      <c r="Y41" s="19">
        <f t="shared" si="1"/>
        <v>6183.883828125</v>
      </c>
    </row>
    <row r="42" spans="1:25" x14ac:dyDescent="0.35">
      <c r="A42" s="6" t="s">
        <v>105</v>
      </c>
      <c r="B42" s="6" t="s">
        <v>20</v>
      </c>
      <c r="C42" s="6">
        <v>135</v>
      </c>
      <c r="D42" s="27">
        <v>131</v>
      </c>
      <c r="E42" s="7">
        <v>5350</v>
      </c>
      <c r="F42" s="8" t="s">
        <v>21</v>
      </c>
      <c r="G42" s="8" t="s">
        <v>106</v>
      </c>
      <c r="H42" s="6">
        <v>60</v>
      </c>
      <c r="I42" s="9">
        <v>44883</v>
      </c>
      <c r="J42" s="7">
        <v>907316.71</v>
      </c>
      <c r="K42" s="9">
        <v>44835</v>
      </c>
      <c r="L42" s="7">
        <v>20000</v>
      </c>
      <c r="M42" s="9">
        <v>44896</v>
      </c>
      <c r="N42" s="7">
        <v>116960</v>
      </c>
      <c r="O42" s="6">
        <v>60</v>
      </c>
      <c r="P42" s="9">
        <v>44896</v>
      </c>
      <c r="Q42" s="7">
        <v>12839.28</v>
      </c>
      <c r="R42" s="9">
        <v>46692</v>
      </c>
      <c r="S42">
        <f t="shared" si="2"/>
        <v>5520</v>
      </c>
      <c r="T42" s="18">
        <f t="shared" si="3"/>
        <v>901796.71</v>
      </c>
      <c r="U42" s="19">
        <f t="shared" si="0"/>
        <v>6883.9443511450381</v>
      </c>
      <c r="V42" s="20">
        <f t="shared" si="4"/>
        <v>-0.22282927823056708</v>
      </c>
      <c r="W42" s="7">
        <v>535001</v>
      </c>
      <c r="X42" s="7">
        <v>372315.80000000133</v>
      </c>
      <c r="Y42" s="19">
        <f t="shared" si="1"/>
        <v>6926.0817557251903</v>
      </c>
    </row>
    <row r="43" spans="1:25" x14ac:dyDescent="0.35">
      <c r="A43" s="6" t="s">
        <v>107</v>
      </c>
      <c r="B43" s="6" t="s">
        <v>20</v>
      </c>
      <c r="C43" s="6">
        <v>136</v>
      </c>
      <c r="D43" s="27">
        <v>128</v>
      </c>
      <c r="E43" s="7">
        <v>5350</v>
      </c>
      <c r="F43" s="8" t="s">
        <v>21</v>
      </c>
      <c r="G43" s="8" t="s">
        <v>108</v>
      </c>
      <c r="H43" s="6">
        <v>60</v>
      </c>
      <c r="I43" s="9">
        <v>44734</v>
      </c>
      <c r="J43" s="7">
        <v>827351.23</v>
      </c>
      <c r="K43" s="9">
        <v>44682</v>
      </c>
      <c r="L43" s="7">
        <v>20000</v>
      </c>
      <c r="M43" s="9">
        <v>44743</v>
      </c>
      <c r="N43" s="7">
        <v>116960</v>
      </c>
      <c r="O43" s="6">
        <v>60</v>
      </c>
      <c r="P43" s="9">
        <v>44743</v>
      </c>
      <c r="Q43" s="7">
        <v>12278.4</v>
      </c>
      <c r="R43" s="9">
        <v>46539</v>
      </c>
      <c r="S43">
        <f t="shared" si="2"/>
        <v>5520</v>
      </c>
      <c r="T43" s="18">
        <f t="shared" si="3"/>
        <v>821831.23</v>
      </c>
      <c r="U43" s="19">
        <f t="shared" si="0"/>
        <v>6420.5564843749999</v>
      </c>
      <c r="V43" s="20">
        <f t="shared" si="4"/>
        <v>-0.16673889358037652</v>
      </c>
      <c r="W43" s="7">
        <v>716260.80000000051</v>
      </c>
      <c r="X43" s="7">
        <v>111090.85082117212</v>
      </c>
      <c r="Y43" s="19">
        <f t="shared" si="1"/>
        <v>6463.6814843749999</v>
      </c>
    </row>
    <row r="44" spans="1:25" x14ac:dyDescent="0.35">
      <c r="A44" s="6" t="s">
        <v>109</v>
      </c>
      <c r="B44" s="6" t="s">
        <v>20</v>
      </c>
      <c r="C44" s="6">
        <v>137</v>
      </c>
      <c r="D44" s="27">
        <v>128</v>
      </c>
      <c r="E44" s="7">
        <v>5350</v>
      </c>
      <c r="F44" s="8" t="s">
        <v>21</v>
      </c>
      <c r="G44" s="8" t="s">
        <v>110</v>
      </c>
      <c r="H44" s="6" t="s">
        <v>26</v>
      </c>
      <c r="I44" s="9">
        <v>44624</v>
      </c>
      <c r="J44" s="7">
        <v>687008</v>
      </c>
      <c r="K44" s="9">
        <v>44348</v>
      </c>
      <c r="L44" s="7">
        <v>20000</v>
      </c>
      <c r="M44" s="9">
        <v>44652</v>
      </c>
      <c r="N44" s="7">
        <v>219680</v>
      </c>
      <c r="O44" s="6">
        <v>24</v>
      </c>
      <c r="P44" s="9">
        <v>44652</v>
      </c>
      <c r="Q44" s="7">
        <v>18638.669999999998</v>
      </c>
      <c r="R44" s="9">
        <v>45352</v>
      </c>
      <c r="S44">
        <f t="shared" si="2"/>
        <v>2208</v>
      </c>
      <c r="T44" s="18">
        <f t="shared" si="3"/>
        <v>684800</v>
      </c>
      <c r="U44" s="19">
        <f t="shared" si="0"/>
        <v>5350</v>
      </c>
      <c r="V44" s="20">
        <f t="shared" si="4"/>
        <v>0</v>
      </c>
      <c r="W44" s="7">
        <v>687391.10999999987</v>
      </c>
      <c r="X44" s="7">
        <v>0</v>
      </c>
      <c r="Y44" s="19">
        <f t="shared" si="1"/>
        <v>5367.25</v>
      </c>
    </row>
    <row r="45" spans="1:25" x14ac:dyDescent="0.35">
      <c r="A45" s="6" t="s">
        <v>111</v>
      </c>
      <c r="B45" s="6" t="s">
        <v>20</v>
      </c>
      <c r="C45" s="6">
        <v>138</v>
      </c>
      <c r="D45" s="27">
        <v>172</v>
      </c>
      <c r="E45" s="7">
        <v>5850</v>
      </c>
      <c r="F45" s="8" t="s">
        <v>21</v>
      </c>
      <c r="G45" s="8" t="s">
        <v>112</v>
      </c>
      <c r="H45" s="6" t="s">
        <v>23</v>
      </c>
      <c r="I45" s="9">
        <v>44858</v>
      </c>
      <c r="J45" s="7">
        <v>1007563.51</v>
      </c>
      <c r="K45" s="9">
        <v>44348</v>
      </c>
      <c r="L45" s="7">
        <v>20000</v>
      </c>
      <c r="M45" s="9">
        <v>44866</v>
      </c>
      <c r="N45" s="7">
        <v>332067.63</v>
      </c>
      <c r="O45" s="6">
        <v>18</v>
      </c>
      <c r="P45" s="9">
        <v>44866</v>
      </c>
      <c r="Q45" s="7">
        <v>36416.44</v>
      </c>
      <c r="R45" s="9">
        <v>45383</v>
      </c>
      <c r="S45">
        <f t="shared" si="2"/>
        <v>1656</v>
      </c>
      <c r="T45" s="18">
        <f t="shared" si="3"/>
        <v>1005907.51</v>
      </c>
      <c r="U45" s="19">
        <f t="shared" si="0"/>
        <v>5848.299476744186</v>
      </c>
      <c r="V45" s="20">
        <f t="shared" si="4"/>
        <v>2.9077225996654299E-4</v>
      </c>
      <c r="W45" s="7">
        <v>1007563.5499999993</v>
      </c>
      <c r="X45" s="7">
        <v>0</v>
      </c>
      <c r="Y45" s="19">
        <f t="shared" si="1"/>
        <v>5857.9273837209303</v>
      </c>
    </row>
    <row r="46" spans="1:25" x14ac:dyDescent="0.35">
      <c r="A46" s="6" t="s">
        <v>113</v>
      </c>
      <c r="B46" s="6" t="s">
        <v>20</v>
      </c>
      <c r="C46" s="6">
        <v>139</v>
      </c>
      <c r="D46" s="27">
        <v>151</v>
      </c>
      <c r="E46" s="7">
        <v>4986</v>
      </c>
      <c r="F46" s="8" t="s">
        <v>21</v>
      </c>
      <c r="G46" s="8" t="s">
        <v>114</v>
      </c>
      <c r="H46" s="6" t="s">
        <v>26</v>
      </c>
      <c r="I46" s="9">
        <v>44823</v>
      </c>
      <c r="J46" s="7">
        <v>754196.52</v>
      </c>
      <c r="K46" s="9"/>
      <c r="L46" s="7">
        <v>0</v>
      </c>
      <c r="M46" s="9">
        <v>44835</v>
      </c>
      <c r="N46" s="7">
        <v>302000</v>
      </c>
      <c r="O46" s="6">
        <v>24</v>
      </c>
      <c r="P46" s="9">
        <v>44835</v>
      </c>
      <c r="Q46" s="7">
        <v>18841.52</v>
      </c>
      <c r="R46" s="9">
        <v>45536</v>
      </c>
      <c r="S46">
        <f t="shared" si="2"/>
        <v>2208</v>
      </c>
      <c r="T46" s="18">
        <f t="shared" si="3"/>
        <v>751988.52</v>
      </c>
      <c r="U46" s="19">
        <f t="shared" si="0"/>
        <v>4980.0564238410598</v>
      </c>
      <c r="V46" s="20">
        <f t="shared" si="4"/>
        <v>1.193475666357191E-3</v>
      </c>
      <c r="W46" s="7">
        <v>754201.64000000013</v>
      </c>
      <c r="X46" s="7">
        <v>0</v>
      </c>
      <c r="Y46" s="19">
        <f t="shared" si="1"/>
        <v>4994.6789403973507</v>
      </c>
    </row>
    <row r="47" spans="1:25" x14ac:dyDescent="0.35">
      <c r="A47" s="6" t="s">
        <v>115</v>
      </c>
      <c r="B47" s="6" t="s">
        <v>20</v>
      </c>
      <c r="C47" s="6">
        <v>14</v>
      </c>
      <c r="D47" s="27">
        <v>132</v>
      </c>
      <c r="E47" s="7">
        <v>7063.88</v>
      </c>
      <c r="F47" s="8" t="s">
        <v>21</v>
      </c>
      <c r="G47" s="8" t="s">
        <v>116</v>
      </c>
      <c r="H47" s="6" t="s">
        <v>26</v>
      </c>
      <c r="I47" s="9">
        <v>45163</v>
      </c>
      <c r="J47" s="7">
        <v>895511.28</v>
      </c>
      <c r="K47" s="9">
        <v>45108</v>
      </c>
      <c r="L47" s="7">
        <v>20000</v>
      </c>
      <c r="M47" s="9">
        <v>45170</v>
      </c>
      <c r="N47" s="7">
        <v>428330.09</v>
      </c>
      <c r="O47" s="6">
        <v>24</v>
      </c>
      <c r="P47" s="9">
        <v>45170</v>
      </c>
      <c r="Q47" s="7">
        <v>18632.55</v>
      </c>
      <c r="R47" s="9">
        <v>45870</v>
      </c>
      <c r="S47">
        <f t="shared" si="2"/>
        <v>2208</v>
      </c>
      <c r="T47" s="18">
        <f t="shared" si="3"/>
        <v>893303.28</v>
      </c>
      <c r="U47" s="19">
        <f t="shared" si="0"/>
        <v>6767.449090909091</v>
      </c>
      <c r="V47" s="20">
        <f t="shared" si="4"/>
        <v>4.3802458667788535E-2</v>
      </c>
      <c r="W47" s="7">
        <v>859490.73</v>
      </c>
      <c r="X47" s="7">
        <v>36020.560000000871</v>
      </c>
      <c r="Y47" s="19">
        <f t="shared" si="1"/>
        <v>6784.1763636363639</v>
      </c>
    </row>
    <row r="48" spans="1:25" x14ac:dyDescent="0.35">
      <c r="A48" s="6" t="s">
        <v>117</v>
      </c>
      <c r="B48" s="6" t="s">
        <v>20</v>
      </c>
      <c r="C48" s="6">
        <v>140</v>
      </c>
      <c r="D48" s="27">
        <v>142</v>
      </c>
      <c r="E48" s="11">
        <v>6339.38</v>
      </c>
      <c r="F48" s="8" t="s">
        <v>21</v>
      </c>
      <c r="G48" s="8" t="s">
        <v>118</v>
      </c>
      <c r="H48" s="6">
        <v>12</v>
      </c>
      <c r="I48" s="9">
        <v>45272</v>
      </c>
      <c r="J48" s="11">
        <v>837279.61</v>
      </c>
      <c r="K48" s="9">
        <v>45231</v>
      </c>
      <c r="L48" s="11">
        <v>0</v>
      </c>
      <c r="M48" s="9">
        <v>45627</v>
      </c>
      <c r="N48" s="11">
        <v>167236</v>
      </c>
      <c r="O48" s="6">
        <v>12</v>
      </c>
      <c r="P48" s="9">
        <v>45292</v>
      </c>
      <c r="Q48" s="11">
        <v>55836.97</v>
      </c>
      <c r="R48" s="9">
        <v>45627</v>
      </c>
      <c r="S48">
        <f t="shared" si="2"/>
        <v>1104</v>
      </c>
      <c r="T48" s="18">
        <f t="shared" si="3"/>
        <v>836175.61</v>
      </c>
      <c r="U48" s="19">
        <f t="shared" si="0"/>
        <v>5888.5606338028165</v>
      </c>
      <c r="V48" s="20">
        <f t="shared" si="4"/>
        <v>7.655849947596538E-2</v>
      </c>
      <c r="W48" s="7">
        <v>837280.28000000014</v>
      </c>
      <c r="X48" s="7">
        <v>0</v>
      </c>
      <c r="Y48" s="19">
        <f t="shared" si="1"/>
        <v>5896.3352816901406</v>
      </c>
    </row>
    <row r="49" spans="1:25" x14ac:dyDescent="0.35">
      <c r="A49" s="6" t="s">
        <v>119</v>
      </c>
      <c r="B49" s="6" t="s">
        <v>20</v>
      </c>
      <c r="C49" s="6">
        <v>141</v>
      </c>
      <c r="D49" s="27">
        <v>144</v>
      </c>
      <c r="E49" s="11">
        <v>6339.38</v>
      </c>
      <c r="F49" s="8" t="s">
        <v>21</v>
      </c>
      <c r="G49" s="8" t="s">
        <v>120</v>
      </c>
      <c r="H49" s="6" t="s">
        <v>121</v>
      </c>
      <c r="I49" s="9">
        <v>45295</v>
      </c>
      <c r="J49" s="11">
        <v>1075147</v>
      </c>
      <c r="K49" s="9">
        <v>45200</v>
      </c>
      <c r="L49" s="7">
        <v>20000</v>
      </c>
      <c r="M49" s="9">
        <v>45261</v>
      </c>
      <c r="N49" s="11">
        <v>162333.1</v>
      </c>
      <c r="O49" s="6">
        <v>60</v>
      </c>
      <c r="P49" s="9">
        <v>45323</v>
      </c>
      <c r="Q49" s="11">
        <v>14880.23</v>
      </c>
      <c r="R49" s="9">
        <v>47119</v>
      </c>
      <c r="S49">
        <f t="shared" si="2"/>
        <v>5520</v>
      </c>
      <c r="T49" s="18">
        <f t="shared" si="3"/>
        <v>1069627</v>
      </c>
      <c r="U49" s="19">
        <f t="shared" si="0"/>
        <v>7427.9652777777774</v>
      </c>
      <c r="V49" s="20">
        <f t="shared" si="4"/>
        <v>-0.14655228411399479</v>
      </c>
      <c r="W49" s="7">
        <v>390656.31999999989</v>
      </c>
      <c r="X49" s="7">
        <v>684490.57999999938</v>
      </c>
      <c r="Y49" s="19">
        <f t="shared" si="1"/>
        <v>7466.2986111111113</v>
      </c>
    </row>
    <row r="50" spans="1:25" x14ac:dyDescent="0.35">
      <c r="A50" s="6" t="s">
        <v>122</v>
      </c>
      <c r="B50" s="6" t="s">
        <v>20</v>
      </c>
      <c r="C50" s="6">
        <v>142</v>
      </c>
      <c r="D50" s="27">
        <v>164</v>
      </c>
      <c r="E50" s="7">
        <v>4986</v>
      </c>
      <c r="F50" s="8" t="s">
        <v>21</v>
      </c>
      <c r="G50" s="8" t="s">
        <v>123</v>
      </c>
      <c r="H50" s="6" t="s">
        <v>26</v>
      </c>
      <c r="I50" s="9">
        <v>44894</v>
      </c>
      <c r="J50" s="7">
        <v>820510.32</v>
      </c>
      <c r="K50" s="9">
        <v>44348</v>
      </c>
      <c r="L50" s="7">
        <v>20000</v>
      </c>
      <c r="M50" s="9">
        <v>44896</v>
      </c>
      <c r="N50" s="7">
        <v>521000</v>
      </c>
      <c r="O50" s="6">
        <v>24</v>
      </c>
      <c r="P50" s="9">
        <v>44896</v>
      </c>
      <c r="Q50" s="7">
        <v>11646.26</v>
      </c>
      <c r="R50" s="9">
        <v>45597</v>
      </c>
      <c r="S50">
        <f t="shared" si="2"/>
        <v>2208</v>
      </c>
      <c r="T50" s="18">
        <f t="shared" si="3"/>
        <v>818302.32</v>
      </c>
      <c r="U50" s="19">
        <f t="shared" si="0"/>
        <v>4989.6482926829267</v>
      </c>
      <c r="V50" s="20">
        <f t="shared" si="4"/>
        <v>-7.3117231294173024E-4</v>
      </c>
      <c r="W50" s="7">
        <v>820510.2200000002</v>
      </c>
      <c r="X50" s="7">
        <v>2.0000000018626451E-2</v>
      </c>
      <c r="Y50" s="19">
        <f t="shared" si="1"/>
        <v>5003.1117073170726</v>
      </c>
    </row>
    <row r="51" spans="1:25" x14ac:dyDescent="0.35">
      <c r="A51" s="6" t="s">
        <v>124</v>
      </c>
      <c r="B51" s="6" t="s">
        <v>20</v>
      </c>
      <c r="C51" s="6">
        <v>143</v>
      </c>
      <c r="D51" s="27">
        <v>150</v>
      </c>
      <c r="E51" s="7">
        <v>4986</v>
      </c>
      <c r="F51" s="8" t="s">
        <v>21</v>
      </c>
      <c r="G51" s="8" t="s">
        <v>125</v>
      </c>
      <c r="H51" s="6" t="s">
        <v>29</v>
      </c>
      <c r="I51" s="9">
        <v>44737</v>
      </c>
      <c r="J51" s="7">
        <v>750264.66</v>
      </c>
      <c r="K51" s="9">
        <v>44409</v>
      </c>
      <c r="L51" s="7">
        <v>20000</v>
      </c>
      <c r="M51" s="9">
        <v>44743</v>
      </c>
      <c r="N51" s="7">
        <v>428171.6</v>
      </c>
      <c r="O51" s="6">
        <v>36</v>
      </c>
      <c r="P51" s="9">
        <v>44743</v>
      </c>
      <c r="Q51" s="7">
        <v>8391.4699999999993</v>
      </c>
      <c r="R51" s="9">
        <v>45809</v>
      </c>
      <c r="S51">
        <f t="shared" si="2"/>
        <v>3312</v>
      </c>
      <c r="T51" s="18">
        <f t="shared" si="3"/>
        <v>746952.66</v>
      </c>
      <c r="U51" s="19">
        <f t="shared" si="0"/>
        <v>4979.6844000000001</v>
      </c>
      <c r="V51" s="20">
        <f t="shared" si="4"/>
        <v>1.2682731459849883E-3</v>
      </c>
      <c r="W51" s="7">
        <v>750264.65999999898</v>
      </c>
      <c r="X51" s="7">
        <v>0</v>
      </c>
      <c r="Y51" s="19">
        <f t="shared" si="1"/>
        <v>5001.7644</v>
      </c>
    </row>
    <row r="52" spans="1:25" x14ac:dyDescent="0.35">
      <c r="A52" s="6" t="s">
        <v>126</v>
      </c>
      <c r="B52" s="6" t="s">
        <v>20</v>
      </c>
      <c r="C52" s="6">
        <v>144</v>
      </c>
      <c r="D52" s="27">
        <v>128</v>
      </c>
      <c r="E52" s="7">
        <v>4986</v>
      </c>
      <c r="F52" s="8" t="s">
        <v>21</v>
      </c>
      <c r="G52" s="8" t="s">
        <v>127</v>
      </c>
      <c r="H52" s="6" t="s">
        <v>29</v>
      </c>
      <c r="I52" s="9">
        <v>44574</v>
      </c>
      <c r="J52" s="7">
        <v>642666.78</v>
      </c>
      <c r="K52" s="9"/>
      <c r="L52" s="7">
        <v>0</v>
      </c>
      <c r="M52" s="9">
        <v>44593</v>
      </c>
      <c r="N52" s="7">
        <v>319677.39</v>
      </c>
      <c r="O52" s="6">
        <v>36</v>
      </c>
      <c r="P52" s="9">
        <v>44593</v>
      </c>
      <c r="Q52" s="7">
        <v>8971.93</v>
      </c>
      <c r="R52" s="9">
        <v>45658</v>
      </c>
      <c r="S52">
        <f t="shared" si="2"/>
        <v>3312</v>
      </c>
      <c r="T52" s="18">
        <f t="shared" si="3"/>
        <v>639354.78</v>
      </c>
      <c r="U52" s="19">
        <f t="shared" si="0"/>
        <v>4994.9592187500002</v>
      </c>
      <c r="V52" s="20">
        <f t="shared" si="4"/>
        <v>-1.7936520315059434E-3</v>
      </c>
      <c r="W52" s="7">
        <v>642669.86000000045</v>
      </c>
      <c r="X52" s="7">
        <v>0</v>
      </c>
      <c r="Y52" s="19">
        <f t="shared" si="1"/>
        <v>5020.8342187500002</v>
      </c>
    </row>
    <row r="53" spans="1:25" x14ac:dyDescent="0.35">
      <c r="A53" s="6" t="s">
        <v>128</v>
      </c>
      <c r="B53" s="6" t="s">
        <v>20</v>
      </c>
      <c r="C53" s="6">
        <v>145</v>
      </c>
      <c r="D53" s="27">
        <v>128</v>
      </c>
      <c r="E53" s="7">
        <v>4686</v>
      </c>
      <c r="F53" s="8" t="s">
        <v>21</v>
      </c>
      <c r="G53" s="8" t="s">
        <v>129</v>
      </c>
      <c r="H53" s="6" t="s">
        <v>29</v>
      </c>
      <c r="I53" s="9">
        <v>44448</v>
      </c>
      <c r="J53" s="7">
        <v>604291.5</v>
      </c>
      <c r="K53" s="9">
        <v>44348</v>
      </c>
      <c r="L53" s="7">
        <v>20000</v>
      </c>
      <c r="M53" s="9">
        <v>44470</v>
      </c>
      <c r="N53" s="7">
        <v>280489.75</v>
      </c>
      <c r="O53" s="6">
        <v>36</v>
      </c>
      <c r="P53" s="9">
        <v>44470</v>
      </c>
      <c r="Q53" s="7">
        <v>8438.94</v>
      </c>
      <c r="R53" s="9">
        <v>45536</v>
      </c>
      <c r="S53">
        <f t="shared" si="2"/>
        <v>3312</v>
      </c>
      <c r="T53" s="18">
        <f t="shared" si="3"/>
        <v>600979.5</v>
      </c>
      <c r="U53" s="19">
        <f t="shared" si="0"/>
        <v>4695.15234375</v>
      </c>
      <c r="V53" s="20">
        <f t="shared" si="4"/>
        <v>-1.9493177387914784E-3</v>
      </c>
      <c r="W53" s="7">
        <v>604291.5899999995</v>
      </c>
      <c r="X53" s="7">
        <v>0</v>
      </c>
      <c r="Y53" s="19">
        <f t="shared" si="1"/>
        <v>4721.02734375</v>
      </c>
    </row>
    <row r="54" spans="1:25" x14ac:dyDescent="0.35">
      <c r="A54" s="6" t="s">
        <v>130</v>
      </c>
      <c r="B54" s="6" t="s">
        <v>20</v>
      </c>
      <c r="C54" s="6">
        <v>146</v>
      </c>
      <c r="D54" s="27">
        <v>128</v>
      </c>
      <c r="E54" s="7">
        <v>4686</v>
      </c>
      <c r="F54" s="8" t="s">
        <v>21</v>
      </c>
      <c r="G54" s="8" t="s">
        <v>131</v>
      </c>
      <c r="H54" s="6" t="s">
        <v>29</v>
      </c>
      <c r="I54" s="9">
        <v>44530</v>
      </c>
      <c r="J54" s="7">
        <v>603869.76</v>
      </c>
      <c r="K54" s="9"/>
      <c r="L54" s="7">
        <v>0</v>
      </c>
      <c r="M54" s="9">
        <v>44530</v>
      </c>
      <c r="N54" s="7">
        <v>300278.88</v>
      </c>
      <c r="O54" s="6">
        <v>36</v>
      </c>
      <c r="P54" s="9">
        <v>44530</v>
      </c>
      <c r="Q54" s="7">
        <v>8433.08</v>
      </c>
      <c r="R54" s="9">
        <v>45595</v>
      </c>
      <c r="S54">
        <f t="shared" si="2"/>
        <v>3312</v>
      </c>
      <c r="T54" s="18">
        <f t="shared" si="3"/>
        <v>600557.76</v>
      </c>
      <c r="U54" s="19">
        <f t="shared" si="0"/>
        <v>4691.8575000000001</v>
      </c>
      <c r="V54" s="20">
        <f t="shared" si="4"/>
        <v>-1.2484394506866447E-3</v>
      </c>
      <c r="W54" s="7">
        <v>603870.04</v>
      </c>
      <c r="X54" s="7">
        <v>0</v>
      </c>
      <c r="Y54" s="19">
        <f t="shared" si="1"/>
        <v>4717.7325000000001</v>
      </c>
    </row>
    <row r="55" spans="1:25" x14ac:dyDescent="0.35">
      <c r="A55" s="6" t="s">
        <v>132</v>
      </c>
      <c r="B55" s="6" t="s">
        <v>20</v>
      </c>
      <c r="C55" s="6">
        <v>147</v>
      </c>
      <c r="D55" s="27">
        <v>128</v>
      </c>
      <c r="E55" s="7">
        <v>4686</v>
      </c>
      <c r="F55" s="8" t="s">
        <v>21</v>
      </c>
      <c r="G55" s="8" t="s">
        <v>133</v>
      </c>
      <c r="H55" s="6" t="s">
        <v>26</v>
      </c>
      <c r="I55" s="9">
        <v>44762</v>
      </c>
      <c r="J55" s="7">
        <v>602531.46</v>
      </c>
      <c r="K55" s="9"/>
      <c r="L55" s="7">
        <v>0</v>
      </c>
      <c r="M55" s="9">
        <v>44774</v>
      </c>
      <c r="N55" s="7">
        <v>252135.85</v>
      </c>
      <c r="O55" s="6">
        <v>24</v>
      </c>
      <c r="P55" s="9">
        <v>44774</v>
      </c>
      <c r="Q55" s="7">
        <v>14599.82</v>
      </c>
      <c r="R55" s="9">
        <v>45474</v>
      </c>
      <c r="S55">
        <f t="shared" si="2"/>
        <v>2208</v>
      </c>
      <c r="T55" s="18">
        <f t="shared" si="3"/>
        <v>600323.46</v>
      </c>
      <c r="U55" s="19">
        <f t="shared" si="0"/>
        <v>4690.0270312499997</v>
      </c>
      <c r="V55" s="20">
        <f t="shared" si="4"/>
        <v>-8.5863710873457233E-4</v>
      </c>
      <c r="W55" s="7">
        <v>602531.46</v>
      </c>
      <c r="X55" s="7">
        <v>6.9999999832361937E-2</v>
      </c>
      <c r="Y55" s="19">
        <f t="shared" si="1"/>
        <v>4707.2770312499997</v>
      </c>
    </row>
    <row r="56" spans="1:25" x14ac:dyDescent="0.35">
      <c r="A56" s="6" t="s">
        <v>134</v>
      </c>
      <c r="B56" s="6" t="s">
        <v>20</v>
      </c>
      <c r="C56" s="6">
        <v>148</v>
      </c>
      <c r="D56" s="27">
        <v>128</v>
      </c>
      <c r="E56" s="7">
        <v>4686</v>
      </c>
      <c r="F56" s="8" t="s">
        <v>21</v>
      </c>
      <c r="G56" s="8" t="s">
        <v>135</v>
      </c>
      <c r="H56" s="6" t="s">
        <v>29</v>
      </c>
      <c r="I56" s="9">
        <v>44757</v>
      </c>
      <c r="J56" s="7">
        <v>603166.86</v>
      </c>
      <c r="K56" s="9"/>
      <c r="L56" s="7">
        <v>0</v>
      </c>
      <c r="M56" s="9">
        <v>44774</v>
      </c>
      <c r="N56" s="7">
        <v>359912.92</v>
      </c>
      <c r="O56" s="6">
        <v>36</v>
      </c>
      <c r="P56" s="9">
        <v>44774</v>
      </c>
      <c r="Q56" s="7">
        <v>6757.05</v>
      </c>
      <c r="R56" s="9">
        <v>45839</v>
      </c>
      <c r="S56">
        <f t="shared" si="2"/>
        <v>3312</v>
      </c>
      <c r="T56" s="18">
        <f t="shared" si="3"/>
        <v>599854.86</v>
      </c>
      <c r="U56" s="19">
        <f t="shared" si="0"/>
        <v>4686.3660937499999</v>
      </c>
      <c r="V56" s="20">
        <f t="shared" si="4"/>
        <v>-7.81188969611879E-5</v>
      </c>
      <c r="W56" s="7">
        <v>562096.5</v>
      </c>
      <c r="X56" s="7">
        <v>41070.359999999986</v>
      </c>
      <c r="Y56" s="19">
        <f t="shared" si="1"/>
        <v>4712.2410937499999</v>
      </c>
    </row>
    <row r="57" spans="1:25" x14ac:dyDescent="0.35">
      <c r="A57" s="6" t="s">
        <v>136</v>
      </c>
      <c r="B57" s="6" t="s">
        <v>20</v>
      </c>
      <c r="C57" s="6">
        <v>149</v>
      </c>
      <c r="D57" s="27">
        <v>128</v>
      </c>
      <c r="E57" s="7">
        <v>4686</v>
      </c>
      <c r="F57" s="8" t="s">
        <v>21</v>
      </c>
      <c r="G57" s="8" t="s">
        <v>137</v>
      </c>
      <c r="H57" s="6" t="s">
        <v>29</v>
      </c>
      <c r="I57" s="9">
        <v>44791</v>
      </c>
      <c r="J57" s="7">
        <v>603120</v>
      </c>
      <c r="K57" s="9"/>
      <c r="L57" s="7">
        <v>0</v>
      </c>
      <c r="M57" s="9">
        <v>44805</v>
      </c>
      <c r="N57" s="7">
        <v>360000</v>
      </c>
      <c r="O57" s="6">
        <v>36</v>
      </c>
      <c r="P57" s="9">
        <v>44805</v>
      </c>
      <c r="Q57" s="7">
        <v>6753.33</v>
      </c>
      <c r="R57" s="9">
        <v>45870</v>
      </c>
      <c r="S57">
        <f t="shared" si="2"/>
        <v>3312</v>
      </c>
      <c r="T57" s="18">
        <f t="shared" si="3"/>
        <v>599808</v>
      </c>
      <c r="U57" s="19">
        <f t="shared" si="0"/>
        <v>4686</v>
      </c>
      <c r="V57" s="20">
        <f t="shared" si="4"/>
        <v>0</v>
      </c>
      <c r="W57" s="7">
        <v>603120</v>
      </c>
      <c r="X57" s="7">
        <v>0</v>
      </c>
      <c r="Y57" s="19">
        <f t="shared" si="1"/>
        <v>4711.875</v>
      </c>
    </row>
    <row r="58" spans="1:25" x14ac:dyDescent="0.35">
      <c r="A58" s="6" t="s">
        <v>138</v>
      </c>
      <c r="B58" s="6" t="s">
        <v>20</v>
      </c>
      <c r="C58" s="6">
        <v>15</v>
      </c>
      <c r="D58" s="27">
        <v>131</v>
      </c>
      <c r="E58" s="7">
        <v>7063.88</v>
      </c>
      <c r="F58" s="8" t="s">
        <v>21</v>
      </c>
      <c r="G58" s="8" t="s">
        <v>139</v>
      </c>
      <c r="H58" s="6" t="s">
        <v>54</v>
      </c>
      <c r="I58" s="9">
        <v>45146</v>
      </c>
      <c r="J58" s="7">
        <v>826657.74</v>
      </c>
      <c r="K58" s="9"/>
      <c r="L58" s="7">
        <v>0</v>
      </c>
      <c r="M58" s="9">
        <v>45170</v>
      </c>
      <c r="N58" s="7">
        <v>826657.74</v>
      </c>
      <c r="O58" s="6">
        <v>0</v>
      </c>
      <c r="P58" s="9">
        <v>45170</v>
      </c>
      <c r="Q58" s="7">
        <v>0</v>
      </c>
      <c r="R58" s="9">
        <v>45170</v>
      </c>
      <c r="S58">
        <f t="shared" si="2"/>
        <v>0</v>
      </c>
      <c r="T58" s="18">
        <f t="shared" si="3"/>
        <v>826657.74</v>
      </c>
      <c r="U58" s="19">
        <f t="shared" si="0"/>
        <v>6310.3644274809158</v>
      </c>
      <c r="V58" s="20">
        <f t="shared" si="4"/>
        <v>0.11940920071709482</v>
      </c>
      <c r="W58" s="7">
        <v>826657.74</v>
      </c>
      <c r="X58" s="7">
        <v>0</v>
      </c>
      <c r="Y58" s="19">
        <f t="shared" si="1"/>
        <v>6310.3644274809158</v>
      </c>
    </row>
    <row r="59" spans="1:25" x14ac:dyDescent="0.35">
      <c r="A59" s="6" t="s">
        <v>140</v>
      </c>
      <c r="B59" s="6" t="s">
        <v>20</v>
      </c>
      <c r="C59" s="6">
        <v>150</v>
      </c>
      <c r="D59" s="27">
        <v>128</v>
      </c>
      <c r="E59" s="7">
        <v>4780</v>
      </c>
      <c r="F59" s="8" t="s">
        <v>21</v>
      </c>
      <c r="G59" s="8" t="s">
        <v>141</v>
      </c>
      <c r="H59" s="6" t="s">
        <v>29</v>
      </c>
      <c r="I59" s="9">
        <v>44915</v>
      </c>
      <c r="J59" s="7">
        <v>615152</v>
      </c>
      <c r="K59" s="9">
        <v>44866</v>
      </c>
      <c r="L59" s="7">
        <v>20000</v>
      </c>
      <c r="M59" s="9">
        <v>44927</v>
      </c>
      <c r="N59" s="7">
        <v>347104</v>
      </c>
      <c r="O59" s="6">
        <v>36</v>
      </c>
      <c r="P59" s="9">
        <v>44927</v>
      </c>
      <c r="Q59" s="7">
        <v>6890.22</v>
      </c>
      <c r="R59" s="9">
        <v>45992</v>
      </c>
      <c r="S59">
        <f t="shared" si="2"/>
        <v>3312</v>
      </c>
      <c r="T59" s="18">
        <f t="shared" si="3"/>
        <v>611840</v>
      </c>
      <c r="U59" s="19">
        <f t="shared" si="0"/>
        <v>4780</v>
      </c>
      <c r="V59" s="20">
        <f t="shared" si="4"/>
        <v>0</v>
      </c>
      <c r="W59" s="7">
        <v>573810.59999999916</v>
      </c>
      <c r="X59" s="7">
        <v>41341.319999999832</v>
      </c>
      <c r="Y59" s="19">
        <f t="shared" si="1"/>
        <v>4805.875</v>
      </c>
    </row>
    <row r="60" spans="1:25" x14ac:dyDescent="0.35">
      <c r="A60" s="6" t="s">
        <v>142</v>
      </c>
      <c r="B60" s="6" t="s">
        <v>20</v>
      </c>
      <c r="C60" s="6">
        <v>151</v>
      </c>
      <c r="D60" s="27">
        <v>128</v>
      </c>
      <c r="E60" s="7">
        <v>4686</v>
      </c>
      <c r="F60" s="8" t="s">
        <v>21</v>
      </c>
      <c r="G60" s="8" t="s">
        <v>143</v>
      </c>
      <c r="H60" s="6">
        <v>60</v>
      </c>
      <c r="I60" s="9">
        <v>44658</v>
      </c>
      <c r="J60" s="7">
        <v>749170.49</v>
      </c>
      <c r="K60" s="9"/>
      <c r="L60" s="7">
        <v>0</v>
      </c>
      <c r="M60" s="9">
        <v>44682</v>
      </c>
      <c r="N60" s="7">
        <v>170000</v>
      </c>
      <c r="O60" s="6">
        <v>60</v>
      </c>
      <c r="P60" s="9">
        <v>44682</v>
      </c>
      <c r="Q60" s="7">
        <v>9652.84</v>
      </c>
      <c r="R60" s="9">
        <v>46478</v>
      </c>
      <c r="S60">
        <f t="shared" si="2"/>
        <v>5520</v>
      </c>
      <c r="T60" s="18">
        <f t="shared" si="3"/>
        <v>743650.49</v>
      </c>
      <c r="U60" s="19">
        <f t="shared" si="0"/>
        <v>5809.7694531249999</v>
      </c>
      <c r="V60" s="20">
        <f t="shared" si="4"/>
        <v>-0.19342754685739527</v>
      </c>
      <c r="W60" s="7">
        <v>559653</v>
      </c>
      <c r="X60" s="7">
        <v>189517.39999999991</v>
      </c>
      <c r="Y60" s="19">
        <f t="shared" si="1"/>
        <v>5852.8944531249999</v>
      </c>
    </row>
    <row r="61" spans="1:25" x14ac:dyDescent="0.35">
      <c r="A61" s="6" t="s">
        <v>144</v>
      </c>
      <c r="B61" s="6" t="s">
        <v>20</v>
      </c>
      <c r="C61" s="6">
        <v>152</v>
      </c>
      <c r="D61" s="27">
        <v>128</v>
      </c>
      <c r="E61" s="7">
        <v>4780</v>
      </c>
      <c r="F61" s="8" t="s">
        <v>21</v>
      </c>
      <c r="G61" s="8" t="s">
        <v>145</v>
      </c>
      <c r="H61" s="6" t="s">
        <v>34</v>
      </c>
      <c r="I61" s="9">
        <v>44993</v>
      </c>
      <c r="J61" s="7">
        <v>612944</v>
      </c>
      <c r="K61" s="9">
        <v>44896</v>
      </c>
      <c r="L61" s="7">
        <v>20000</v>
      </c>
      <c r="M61" s="9">
        <v>45017</v>
      </c>
      <c r="N61" s="7">
        <v>102379</v>
      </c>
      <c r="O61" s="6">
        <v>12</v>
      </c>
      <c r="P61" s="9">
        <v>45017</v>
      </c>
      <c r="Q61" s="7">
        <v>40880.42</v>
      </c>
      <c r="R61" s="9">
        <v>45352</v>
      </c>
      <c r="S61">
        <f t="shared" si="2"/>
        <v>1104</v>
      </c>
      <c r="T61" s="18">
        <f t="shared" si="3"/>
        <v>611840</v>
      </c>
      <c r="U61" s="19">
        <f t="shared" si="0"/>
        <v>4780</v>
      </c>
      <c r="V61" s="20">
        <f t="shared" si="4"/>
        <v>0</v>
      </c>
      <c r="W61" s="7">
        <v>612944</v>
      </c>
      <c r="X61" s="7">
        <v>3.9999999920837581E-2</v>
      </c>
      <c r="Y61" s="19">
        <f t="shared" si="1"/>
        <v>4788.625</v>
      </c>
    </row>
    <row r="62" spans="1:25" x14ac:dyDescent="0.35">
      <c r="A62" s="6" t="s">
        <v>146</v>
      </c>
      <c r="B62" s="6" t="s">
        <v>20</v>
      </c>
      <c r="C62" s="6">
        <v>153</v>
      </c>
      <c r="D62" s="27">
        <v>128</v>
      </c>
      <c r="E62" s="7">
        <v>4780</v>
      </c>
      <c r="F62" s="8" t="s">
        <v>21</v>
      </c>
      <c r="G62" s="8" t="s">
        <v>147</v>
      </c>
      <c r="H62" s="6" t="s">
        <v>54</v>
      </c>
      <c r="I62" s="9">
        <v>44893</v>
      </c>
      <c r="J62" s="7">
        <v>575129.59999999998</v>
      </c>
      <c r="K62" s="9"/>
      <c r="L62" s="7">
        <v>0</v>
      </c>
      <c r="M62" s="9">
        <v>44896</v>
      </c>
      <c r="N62" s="7">
        <v>575129.59999999998</v>
      </c>
      <c r="O62" s="6">
        <v>0</v>
      </c>
      <c r="P62" s="9">
        <v>44896</v>
      </c>
      <c r="Q62" s="7">
        <v>0</v>
      </c>
      <c r="R62" s="9">
        <v>44896</v>
      </c>
      <c r="S62">
        <f t="shared" si="2"/>
        <v>0</v>
      </c>
      <c r="T62" s="18">
        <f t="shared" si="3"/>
        <v>575129.59999999998</v>
      </c>
      <c r="U62" s="19">
        <f t="shared" si="0"/>
        <v>4493.2</v>
      </c>
      <c r="V62" s="20">
        <f t="shared" si="4"/>
        <v>6.3829787234042534E-2</v>
      </c>
      <c r="W62" s="7">
        <v>575129.59999999998</v>
      </c>
      <c r="X62" s="7">
        <v>0</v>
      </c>
      <c r="Y62" s="19">
        <f t="shared" si="1"/>
        <v>4493.2</v>
      </c>
    </row>
    <row r="63" spans="1:25" x14ac:dyDescent="0.35">
      <c r="A63" s="6" t="s">
        <v>148</v>
      </c>
      <c r="B63" s="6" t="s">
        <v>20</v>
      </c>
      <c r="C63" s="6">
        <v>154</v>
      </c>
      <c r="D63" s="27">
        <v>128</v>
      </c>
      <c r="E63" s="7">
        <v>4780</v>
      </c>
      <c r="F63" s="8" t="s">
        <v>21</v>
      </c>
      <c r="G63" s="8" t="s">
        <v>149</v>
      </c>
      <c r="H63" s="6" t="s">
        <v>26</v>
      </c>
      <c r="I63" s="9">
        <v>44895</v>
      </c>
      <c r="J63" s="7">
        <v>614048</v>
      </c>
      <c r="K63" s="9"/>
      <c r="L63" s="7">
        <v>0</v>
      </c>
      <c r="M63" s="9">
        <v>44896</v>
      </c>
      <c r="N63" s="7">
        <v>256972.79999999999</v>
      </c>
      <c r="O63" s="6">
        <v>24</v>
      </c>
      <c r="P63" s="9">
        <v>44896</v>
      </c>
      <c r="Q63" s="7">
        <v>14878.13</v>
      </c>
      <c r="R63" s="9">
        <v>45597</v>
      </c>
      <c r="S63">
        <f t="shared" si="2"/>
        <v>2208</v>
      </c>
      <c r="T63" s="18">
        <f t="shared" si="3"/>
        <v>611840</v>
      </c>
      <c r="U63" s="19">
        <f t="shared" si="0"/>
        <v>4780</v>
      </c>
      <c r="V63" s="20">
        <f t="shared" si="4"/>
        <v>0</v>
      </c>
      <c r="W63" s="7">
        <v>614047.92000000004</v>
      </c>
      <c r="X63" s="7">
        <v>0</v>
      </c>
      <c r="Y63" s="19">
        <f t="shared" si="1"/>
        <v>4797.25</v>
      </c>
    </row>
    <row r="64" spans="1:25" x14ac:dyDescent="0.35">
      <c r="A64" s="6" t="s">
        <v>150</v>
      </c>
      <c r="B64" s="6" t="s">
        <v>20</v>
      </c>
      <c r="C64" s="6">
        <v>155</v>
      </c>
      <c r="D64" s="27">
        <v>128</v>
      </c>
      <c r="E64" s="7">
        <v>4780</v>
      </c>
      <c r="F64" s="8" t="s">
        <v>21</v>
      </c>
      <c r="G64" s="8" t="s">
        <v>149</v>
      </c>
      <c r="H64" s="6" t="s">
        <v>26</v>
      </c>
      <c r="I64" s="9">
        <v>44951</v>
      </c>
      <c r="J64" s="7">
        <v>614048</v>
      </c>
      <c r="K64" s="9">
        <v>44896</v>
      </c>
      <c r="L64" s="7">
        <v>20000</v>
      </c>
      <c r="M64" s="9">
        <v>44958</v>
      </c>
      <c r="N64" s="7">
        <v>236972.79999999999</v>
      </c>
      <c r="O64" s="6">
        <v>24</v>
      </c>
      <c r="P64" s="9">
        <v>44958</v>
      </c>
      <c r="Q64" s="7">
        <v>14878.13</v>
      </c>
      <c r="R64" s="9">
        <v>45658</v>
      </c>
      <c r="S64">
        <f t="shared" si="2"/>
        <v>2208</v>
      </c>
      <c r="T64" s="18">
        <f t="shared" si="3"/>
        <v>611840</v>
      </c>
      <c r="U64" s="19">
        <f t="shared" si="0"/>
        <v>4780</v>
      </c>
      <c r="V64" s="20">
        <f t="shared" si="4"/>
        <v>0</v>
      </c>
      <c r="W64" s="7">
        <v>614047.92000000004</v>
      </c>
      <c r="X64" s="7">
        <v>0</v>
      </c>
      <c r="Y64" s="19">
        <f t="shared" si="1"/>
        <v>4797.25</v>
      </c>
    </row>
    <row r="65" spans="1:25" x14ac:dyDescent="0.35">
      <c r="A65" s="6" t="s">
        <v>151</v>
      </c>
      <c r="B65" s="6" t="s">
        <v>20</v>
      </c>
      <c r="C65" s="6">
        <v>156</v>
      </c>
      <c r="D65" s="27">
        <v>128</v>
      </c>
      <c r="E65" s="7">
        <v>4780</v>
      </c>
      <c r="F65" s="8" t="s">
        <v>21</v>
      </c>
      <c r="G65" s="8" t="s">
        <v>152</v>
      </c>
      <c r="H65" s="6" t="s">
        <v>29</v>
      </c>
      <c r="I65" s="9">
        <v>44915</v>
      </c>
      <c r="J65" s="7">
        <v>615152</v>
      </c>
      <c r="K65" s="9"/>
      <c r="L65" s="7">
        <v>0</v>
      </c>
      <c r="M65" s="9">
        <v>44927</v>
      </c>
      <c r="N65" s="7">
        <v>250000</v>
      </c>
      <c r="O65" s="6">
        <v>36</v>
      </c>
      <c r="P65" s="9">
        <v>44927</v>
      </c>
      <c r="Q65" s="7">
        <v>6890.22</v>
      </c>
      <c r="R65" s="9">
        <v>45992</v>
      </c>
      <c r="S65">
        <f t="shared" si="2"/>
        <v>3312</v>
      </c>
      <c r="T65" s="18">
        <f t="shared" si="3"/>
        <v>611840</v>
      </c>
      <c r="U65" s="19">
        <f t="shared" si="0"/>
        <v>4780</v>
      </c>
      <c r="V65" s="20">
        <f t="shared" si="4"/>
        <v>0</v>
      </c>
      <c r="W65" s="7">
        <v>573810.59999999939</v>
      </c>
      <c r="X65" s="7">
        <v>41341.319999999716</v>
      </c>
      <c r="Y65" s="19">
        <f t="shared" si="1"/>
        <v>4805.875</v>
      </c>
    </row>
    <row r="66" spans="1:25" x14ac:dyDescent="0.35">
      <c r="A66" s="6" t="s">
        <v>153</v>
      </c>
      <c r="B66" s="6" t="s">
        <v>20</v>
      </c>
      <c r="C66" s="6">
        <v>157</v>
      </c>
      <c r="D66" s="27">
        <v>128</v>
      </c>
      <c r="E66" s="7">
        <v>4780</v>
      </c>
      <c r="F66" s="8" t="s">
        <v>21</v>
      </c>
      <c r="G66" s="8" t="s">
        <v>154</v>
      </c>
      <c r="H66" s="6" t="s">
        <v>26</v>
      </c>
      <c r="I66" s="9">
        <v>44967</v>
      </c>
      <c r="J66" s="7">
        <v>586515.19999999995</v>
      </c>
      <c r="K66" s="9"/>
      <c r="L66" s="7">
        <v>0</v>
      </c>
      <c r="M66" s="9">
        <v>44986</v>
      </c>
      <c r="N66" s="7">
        <v>246120</v>
      </c>
      <c r="O66" s="6">
        <v>24</v>
      </c>
      <c r="P66" s="9">
        <v>44986</v>
      </c>
      <c r="Q66" s="7">
        <v>14183.13</v>
      </c>
      <c r="R66" s="9">
        <v>45689</v>
      </c>
      <c r="S66">
        <f t="shared" si="2"/>
        <v>2208</v>
      </c>
      <c r="T66" s="18">
        <f t="shared" si="3"/>
        <v>584307.19999999995</v>
      </c>
      <c r="U66" s="19">
        <f t="shared" ref="U66:U129" si="5">T66/D66</f>
        <v>4564.8999999999996</v>
      </c>
      <c r="V66" s="20">
        <f t="shared" si="4"/>
        <v>4.7120418848167533E-2</v>
      </c>
      <c r="W66" s="7">
        <v>586515.83000000007</v>
      </c>
      <c r="X66" s="7">
        <v>0</v>
      </c>
      <c r="Y66" s="19">
        <f t="shared" ref="Y66:Y129" si="6">J66/D66</f>
        <v>4582.1499999999996</v>
      </c>
    </row>
    <row r="67" spans="1:25" x14ac:dyDescent="0.35">
      <c r="A67" s="6" t="s">
        <v>155</v>
      </c>
      <c r="B67" s="6" t="s">
        <v>20</v>
      </c>
      <c r="C67" s="6">
        <v>158</v>
      </c>
      <c r="D67" s="27">
        <v>141</v>
      </c>
      <c r="E67" s="7">
        <v>5350</v>
      </c>
      <c r="F67" s="8" t="s">
        <v>21</v>
      </c>
      <c r="G67" s="8" t="s">
        <v>156</v>
      </c>
      <c r="H67" s="6" t="s">
        <v>157</v>
      </c>
      <c r="I67" s="9">
        <v>44580</v>
      </c>
      <c r="J67" s="11">
        <v>897630.49</v>
      </c>
      <c r="K67" s="9">
        <v>44504</v>
      </c>
      <c r="L67" s="11">
        <v>0</v>
      </c>
      <c r="M67" s="9">
        <v>44593</v>
      </c>
      <c r="N67" s="11">
        <v>151372.9</v>
      </c>
      <c r="O67" s="6">
        <v>48</v>
      </c>
      <c r="P67" s="9">
        <v>44593</v>
      </c>
      <c r="Q67" s="11">
        <v>8137.8174754548345</v>
      </c>
      <c r="R67" s="9">
        <v>46023</v>
      </c>
      <c r="S67">
        <f t="shared" ref="S67:S130" si="7">O67*92</f>
        <v>4416</v>
      </c>
      <c r="T67" s="18">
        <f t="shared" ref="T67:T130" si="8">J67-S67</f>
        <v>893214.49</v>
      </c>
      <c r="U67" s="19">
        <f t="shared" si="5"/>
        <v>6334.8545390070922</v>
      </c>
      <c r="V67" s="20">
        <f t="shared" ref="V67:V130" si="9">E67/U67-1</f>
        <v>-0.15546600682664702</v>
      </c>
      <c r="W67" s="7">
        <v>840852</v>
      </c>
      <c r="X67" s="7">
        <v>56778.488332108362</v>
      </c>
      <c r="Y67" s="19">
        <f t="shared" si="6"/>
        <v>6366.1736879432619</v>
      </c>
    </row>
    <row r="68" spans="1:25" x14ac:dyDescent="0.35">
      <c r="A68" s="6" t="s">
        <v>158</v>
      </c>
      <c r="B68" s="6" t="s">
        <v>20</v>
      </c>
      <c r="C68" s="6">
        <v>159</v>
      </c>
      <c r="D68" s="27">
        <v>142</v>
      </c>
      <c r="E68" s="7">
        <v>5350</v>
      </c>
      <c r="F68" s="8" t="s">
        <v>21</v>
      </c>
      <c r="G68" s="8" t="s">
        <v>159</v>
      </c>
      <c r="H68" s="6">
        <v>60</v>
      </c>
      <c r="I68" s="9">
        <v>44953</v>
      </c>
      <c r="J68" s="7">
        <v>1003837.14</v>
      </c>
      <c r="K68" s="9">
        <v>44896</v>
      </c>
      <c r="L68" s="7">
        <v>20000</v>
      </c>
      <c r="M68" s="9">
        <v>44958</v>
      </c>
      <c r="N68" s="7">
        <v>131619</v>
      </c>
      <c r="O68" s="6">
        <v>60</v>
      </c>
      <c r="P68" s="9">
        <v>44958</v>
      </c>
      <c r="Q68" s="7">
        <v>14203.64</v>
      </c>
      <c r="R68" s="9">
        <v>46753</v>
      </c>
      <c r="S68">
        <f t="shared" si="7"/>
        <v>5520</v>
      </c>
      <c r="T68" s="18">
        <f t="shared" si="8"/>
        <v>998317.14</v>
      </c>
      <c r="U68" s="19">
        <f t="shared" si="5"/>
        <v>7030.4023943661969</v>
      </c>
      <c r="V68" s="20">
        <f t="shared" si="9"/>
        <v>-0.23901937614734325</v>
      </c>
      <c r="W68" s="7">
        <v>493341.20000000013</v>
      </c>
      <c r="X68" s="7">
        <v>510496.20000000071</v>
      </c>
      <c r="Y68" s="19">
        <f t="shared" si="6"/>
        <v>7069.2756338028166</v>
      </c>
    </row>
    <row r="69" spans="1:25" x14ac:dyDescent="0.35">
      <c r="A69" s="6" t="s">
        <v>160</v>
      </c>
      <c r="B69" s="6" t="s">
        <v>20</v>
      </c>
      <c r="C69" s="6">
        <v>16</v>
      </c>
      <c r="D69" s="27">
        <v>131</v>
      </c>
      <c r="E69" s="11">
        <v>7063.88</v>
      </c>
      <c r="F69" s="8" t="s">
        <v>21</v>
      </c>
      <c r="G69" s="8" t="s">
        <v>161</v>
      </c>
      <c r="H69" s="6" t="s">
        <v>29</v>
      </c>
      <c r="I69" s="9">
        <v>45427</v>
      </c>
      <c r="J69" s="11">
        <v>929597.93</v>
      </c>
      <c r="K69" s="9">
        <v>45390</v>
      </c>
      <c r="L69" s="11">
        <v>20000</v>
      </c>
      <c r="M69" s="9">
        <v>45419</v>
      </c>
      <c r="N69" s="11">
        <v>301250</v>
      </c>
      <c r="O69" s="6">
        <v>36</v>
      </c>
      <c r="P69" s="9">
        <v>45448</v>
      </c>
      <c r="Q69" s="11">
        <v>16898.55</v>
      </c>
      <c r="R69" s="9">
        <v>46512</v>
      </c>
      <c r="S69">
        <f t="shared" si="7"/>
        <v>3312</v>
      </c>
      <c r="T69" s="18">
        <f t="shared" si="8"/>
        <v>926285.93</v>
      </c>
      <c r="U69" s="19">
        <f t="shared" si="5"/>
        <v>7070.8849618320619</v>
      </c>
      <c r="V69" s="20">
        <f t="shared" si="9"/>
        <v>-9.9067682049336359E-4</v>
      </c>
      <c r="W69" s="7">
        <v>557832.84999999986</v>
      </c>
      <c r="X69" s="7">
        <v>371764.95000000112</v>
      </c>
      <c r="Y69" s="19">
        <f t="shared" si="6"/>
        <v>7096.1674045801528</v>
      </c>
    </row>
    <row r="70" spans="1:25" x14ac:dyDescent="0.35">
      <c r="A70" s="6" t="s">
        <v>162</v>
      </c>
      <c r="B70" s="6" t="s">
        <v>20</v>
      </c>
      <c r="C70" s="6">
        <v>160</v>
      </c>
      <c r="D70" s="27">
        <v>128</v>
      </c>
      <c r="E70" s="7">
        <v>4780</v>
      </c>
      <c r="F70" s="8" t="s">
        <v>21</v>
      </c>
      <c r="G70" s="8" t="s">
        <v>159</v>
      </c>
      <c r="H70" s="6" t="s">
        <v>29</v>
      </c>
      <c r="I70" s="9">
        <v>44939</v>
      </c>
      <c r="J70" s="7">
        <v>615152</v>
      </c>
      <c r="K70" s="9">
        <v>44896</v>
      </c>
      <c r="L70" s="7">
        <v>20000</v>
      </c>
      <c r="M70" s="9">
        <v>44958</v>
      </c>
      <c r="N70" s="7">
        <v>457235.20000000001</v>
      </c>
      <c r="O70" s="6">
        <v>36</v>
      </c>
      <c r="P70" s="9">
        <v>44958</v>
      </c>
      <c r="Q70" s="7">
        <v>3831.02</v>
      </c>
      <c r="R70" s="9">
        <v>46023</v>
      </c>
      <c r="S70">
        <f t="shared" si="7"/>
        <v>3312</v>
      </c>
      <c r="T70" s="18">
        <f t="shared" si="8"/>
        <v>611840</v>
      </c>
      <c r="U70" s="19">
        <f t="shared" si="5"/>
        <v>4780</v>
      </c>
      <c r="V70" s="20">
        <f t="shared" si="9"/>
        <v>0</v>
      </c>
      <c r="W70" s="7">
        <v>566344.7200000002</v>
      </c>
      <c r="X70" s="7">
        <v>48807.200000000419</v>
      </c>
      <c r="Y70" s="19">
        <f t="shared" si="6"/>
        <v>4805.875</v>
      </c>
    </row>
    <row r="71" spans="1:25" x14ac:dyDescent="0.35">
      <c r="A71" s="6" t="s">
        <v>163</v>
      </c>
      <c r="B71" s="6" t="s">
        <v>20</v>
      </c>
      <c r="C71" s="6">
        <v>161</v>
      </c>
      <c r="D71" s="27">
        <v>128</v>
      </c>
      <c r="E71" s="7">
        <v>5750</v>
      </c>
      <c r="F71" s="8" t="s">
        <v>21</v>
      </c>
      <c r="G71" s="8" t="s">
        <v>164</v>
      </c>
      <c r="H71" s="6" t="s">
        <v>34</v>
      </c>
      <c r="I71" s="9">
        <v>45044</v>
      </c>
      <c r="J71" s="7">
        <v>674548.1</v>
      </c>
      <c r="K71" s="9">
        <v>44958</v>
      </c>
      <c r="L71" s="7">
        <v>20000</v>
      </c>
      <c r="M71" s="9">
        <v>45047</v>
      </c>
      <c r="N71" s="7">
        <v>114688.82</v>
      </c>
      <c r="O71" s="6">
        <v>12</v>
      </c>
      <c r="P71" s="9">
        <v>45047</v>
      </c>
      <c r="Q71" s="7">
        <v>44988.27</v>
      </c>
      <c r="R71" s="9">
        <v>45383</v>
      </c>
      <c r="S71">
        <f t="shared" si="7"/>
        <v>1104</v>
      </c>
      <c r="T71" s="18">
        <f t="shared" si="8"/>
        <v>673444.1</v>
      </c>
      <c r="U71" s="19">
        <f t="shared" si="5"/>
        <v>5261.2820312499998</v>
      </c>
      <c r="V71" s="20">
        <f t="shared" si="9"/>
        <v>9.2889521194112534E-2</v>
      </c>
      <c r="W71" s="7">
        <v>674548.06000000017</v>
      </c>
      <c r="X71" s="7">
        <v>0</v>
      </c>
      <c r="Y71" s="19">
        <f t="shared" si="6"/>
        <v>5269.9070312499998</v>
      </c>
    </row>
    <row r="72" spans="1:25" x14ac:dyDescent="0.35">
      <c r="A72" s="6" t="s">
        <v>165</v>
      </c>
      <c r="B72" s="6" t="s">
        <v>20</v>
      </c>
      <c r="C72" s="6">
        <v>162</v>
      </c>
      <c r="D72" s="27">
        <v>128</v>
      </c>
      <c r="E72" s="7">
        <v>5750</v>
      </c>
      <c r="F72" s="8" t="s">
        <v>21</v>
      </c>
      <c r="G72" s="8" t="s">
        <v>164</v>
      </c>
      <c r="H72" s="6" t="s">
        <v>34</v>
      </c>
      <c r="I72" s="9">
        <v>45044</v>
      </c>
      <c r="J72" s="7">
        <v>674548.1</v>
      </c>
      <c r="K72" s="9">
        <v>44958</v>
      </c>
      <c r="L72" s="7">
        <v>20000</v>
      </c>
      <c r="M72" s="9">
        <v>45047</v>
      </c>
      <c r="N72" s="7">
        <v>114688.82</v>
      </c>
      <c r="O72" s="6">
        <v>12</v>
      </c>
      <c r="P72" s="9">
        <v>45047</v>
      </c>
      <c r="Q72" s="7">
        <v>44988.27</v>
      </c>
      <c r="R72" s="9">
        <v>45383</v>
      </c>
      <c r="S72">
        <f t="shared" si="7"/>
        <v>1104</v>
      </c>
      <c r="T72" s="18">
        <f t="shared" si="8"/>
        <v>673444.1</v>
      </c>
      <c r="U72" s="19">
        <f t="shared" si="5"/>
        <v>5261.2820312499998</v>
      </c>
      <c r="V72" s="20">
        <f t="shared" si="9"/>
        <v>9.2889521194112534E-2</v>
      </c>
      <c r="W72" s="7">
        <v>674548.06000000017</v>
      </c>
      <c r="X72" s="7">
        <v>0</v>
      </c>
      <c r="Y72" s="19">
        <f t="shared" si="6"/>
        <v>5269.9070312499998</v>
      </c>
    </row>
    <row r="73" spans="1:25" x14ac:dyDescent="0.35">
      <c r="A73" s="6" t="s">
        <v>166</v>
      </c>
      <c r="B73" s="6" t="s">
        <v>20</v>
      </c>
      <c r="C73" s="6">
        <v>163</v>
      </c>
      <c r="D73" s="27">
        <v>128</v>
      </c>
      <c r="E73" s="7">
        <v>5750</v>
      </c>
      <c r="F73" s="8" t="s">
        <v>21</v>
      </c>
      <c r="G73" s="8" t="s">
        <v>167</v>
      </c>
      <c r="H73" s="6" t="s">
        <v>34</v>
      </c>
      <c r="I73" s="9">
        <v>45030</v>
      </c>
      <c r="J73" s="7">
        <v>674548.1</v>
      </c>
      <c r="K73" s="9"/>
      <c r="L73" s="7">
        <v>0</v>
      </c>
      <c r="M73" s="9">
        <v>45047</v>
      </c>
      <c r="N73" s="7">
        <v>143500</v>
      </c>
      <c r="O73" s="6">
        <v>12</v>
      </c>
      <c r="P73" s="9">
        <v>45047</v>
      </c>
      <c r="Q73" s="7">
        <v>44162.01</v>
      </c>
      <c r="R73" s="9">
        <v>45383</v>
      </c>
      <c r="S73">
        <f t="shared" si="7"/>
        <v>1104</v>
      </c>
      <c r="T73" s="18">
        <f t="shared" si="8"/>
        <v>673444.1</v>
      </c>
      <c r="U73" s="19">
        <f t="shared" si="5"/>
        <v>5261.2820312499998</v>
      </c>
      <c r="V73" s="20">
        <f t="shared" si="9"/>
        <v>9.2889521194112534E-2</v>
      </c>
      <c r="W73" s="7">
        <v>674548.1</v>
      </c>
      <c r="X73" s="7">
        <v>2.0000000135041773E-2</v>
      </c>
      <c r="Y73" s="19">
        <f t="shared" si="6"/>
        <v>5269.9070312499998</v>
      </c>
    </row>
    <row r="74" spans="1:25" x14ac:dyDescent="0.35">
      <c r="A74" s="6" t="s">
        <v>168</v>
      </c>
      <c r="B74" s="6" t="s">
        <v>20</v>
      </c>
      <c r="C74" s="6">
        <v>164</v>
      </c>
      <c r="D74" s="27">
        <v>128</v>
      </c>
      <c r="E74" s="7">
        <v>5750</v>
      </c>
      <c r="F74" s="8" t="s">
        <v>21</v>
      </c>
      <c r="G74" s="8" t="s">
        <v>169</v>
      </c>
      <c r="H74" s="6" t="s">
        <v>26</v>
      </c>
      <c r="I74" s="9">
        <v>44988</v>
      </c>
      <c r="J74" s="7">
        <v>706966.15</v>
      </c>
      <c r="K74" s="9">
        <v>44927</v>
      </c>
      <c r="L74" s="7">
        <v>20000</v>
      </c>
      <c r="M74" s="9">
        <v>45017</v>
      </c>
      <c r="N74" s="7">
        <v>120951.63</v>
      </c>
      <c r="O74" s="6">
        <v>24</v>
      </c>
      <c r="P74" s="9">
        <v>45017</v>
      </c>
      <c r="Q74" s="7">
        <v>23583.94</v>
      </c>
      <c r="R74" s="9">
        <v>45717</v>
      </c>
      <c r="S74">
        <f t="shared" si="7"/>
        <v>2208</v>
      </c>
      <c r="T74" s="18">
        <f t="shared" si="8"/>
        <v>704758.15</v>
      </c>
      <c r="U74" s="19">
        <f t="shared" si="5"/>
        <v>5505.9230468750002</v>
      </c>
      <c r="V74" s="20">
        <f t="shared" si="9"/>
        <v>4.4329888203492152E-2</v>
      </c>
      <c r="W74" s="7">
        <v>706966.15</v>
      </c>
      <c r="X74" s="7">
        <v>3.9999999571591616E-2</v>
      </c>
      <c r="Y74" s="19">
        <f t="shared" si="6"/>
        <v>5523.1730468750002</v>
      </c>
    </row>
    <row r="75" spans="1:25" x14ac:dyDescent="0.35">
      <c r="A75" s="6" t="s">
        <v>170</v>
      </c>
      <c r="B75" s="6" t="s">
        <v>20</v>
      </c>
      <c r="C75" s="6">
        <v>165</v>
      </c>
      <c r="D75" s="27">
        <v>128</v>
      </c>
      <c r="E75" s="7">
        <v>4780</v>
      </c>
      <c r="F75" s="8" t="s">
        <v>21</v>
      </c>
      <c r="G75" s="8" t="s">
        <v>171</v>
      </c>
      <c r="H75" s="6">
        <v>48</v>
      </c>
      <c r="I75" s="9">
        <v>44974</v>
      </c>
      <c r="J75" s="7">
        <v>753185.48</v>
      </c>
      <c r="K75" s="9">
        <v>44866</v>
      </c>
      <c r="L75" s="7">
        <v>20000</v>
      </c>
      <c r="M75" s="9">
        <v>44986</v>
      </c>
      <c r="N75" s="7">
        <v>152500</v>
      </c>
      <c r="O75" s="6">
        <v>48</v>
      </c>
      <c r="P75" s="9">
        <v>44986</v>
      </c>
      <c r="Q75" s="7">
        <v>12097.61</v>
      </c>
      <c r="R75" s="9">
        <v>46419</v>
      </c>
      <c r="S75">
        <f t="shared" si="7"/>
        <v>4416</v>
      </c>
      <c r="T75" s="18">
        <f t="shared" si="8"/>
        <v>748769.48</v>
      </c>
      <c r="U75" s="19">
        <f t="shared" si="5"/>
        <v>5849.7615624999999</v>
      </c>
      <c r="V75" s="20">
        <f t="shared" si="9"/>
        <v>-0.18287267798361651</v>
      </c>
      <c r="W75" s="7">
        <v>499135.47</v>
      </c>
      <c r="X75" s="7">
        <v>254049.80999999936</v>
      </c>
      <c r="Y75" s="19">
        <f t="shared" si="6"/>
        <v>5884.2615624999999</v>
      </c>
    </row>
    <row r="76" spans="1:25" x14ac:dyDescent="0.35">
      <c r="A76" s="6" t="s">
        <v>172</v>
      </c>
      <c r="B76" s="6" t="s">
        <v>20</v>
      </c>
      <c r="C76" s="6">
        <v>166</v>
      </c>
      <c r="D76" s="27">
        <v>128</v>
      </c>
      <c r="E76" s="7">
        <v>4686</v>
      </c>
      <c r="F76" s="8" t="s">
        <v>21</v>
      </c>
      <c r="G76" s="8" t="s">
        <v>173</v>
      </c>
      <c r="H76" s="6">
        <v>24</v>
      </c>
      <c r="I76" s="9">
        <v>44524</v>
      </c>
      <c r="J76" s="7">
        <v>664282.47</v>
      </c>
      <c r="K76" s="9">
        <v>44470</v>
      </c>
      <c r="L76" s="7">
        <v>20000</v>
      </c>
      <c r="M76" s="9">
        <v>44531</v>
      </c>
      <c r="N76" s="7">
        <v>99961.600000000006</v>
      </c>
      <c r="O76" s="6">
        <v>24</v>
      </c>
      <c r="P76" s="9">
        <v>44531</v>
      </c>
      <c r="Q76" s="7">
        <v>22680.04</v>
      </c>
      <c r="R76" s="9">
        <v>45231</v>
      </c>
      <c r="S76">
        <f t="shared" si="7"/>
        <v>2208</v>
      </c>
      <c r="T76" s="18">
        <f t="shared" si="8"/>
        <v>662074.47</v>
      </c>
      <c r="U76" s="19">
        <f t="shared" si="5"/>
        <v>5172.4567968749998</v>
      </c>
      <c r="V76" s="20">
        <f t="shared" si="9"/>
        <v>-9.4047532145439705E-2</v>
      </c>
      <c r="W76" s="7">
        <v>664283</v>
      </c>
      <c r="X76" s="7">
        <v>0</v>
      </c>
      <c r="Y76" s="19">
        <f t="shared" si="6"/>
        <v>5189.7067968749998</v>
      </c>
    </row>
    <row r="77" spans="1:25" x14ac:dyDescent="0.35">
      <c r="A77" s="6" t="s">
        <v>174</v>
      </c>
      <c r="B77" s="6" t="s">
        <v>20</v>
      </c>
      <c r="C77" s="6">
        <v>167</v>
      </c>
      <c r="D77" s="27">
        <v>128</v>
      </c>
      <c r="E77" s="7">
        <v>4686</v>
      </c>
      <c r="F77" s="8" t="s">
        <v>21</v>
      </c>
      <c r="G77" s="8" t="s">
        <v>175</v>
      </c>
      <c r="H77" s="6" t="s">
        <v>34</v>
      </c>
      <c r="I77" s="9">
        <v>44804</v>
      </c>
      <c r="J77" s="7">
        <v>600912</v>
      </c>
      <c r="K77" s="9">
        <v>44743</v>
      </c>
      <c r="L77" s="7">
        <v>20000</v>
      </c>
      <c r="M77" s="9">
        <v>44440</v>
      </c>
      <c r="N77" s="7">
        <v>100000</v>
      </c>
      <c r="O77" s="6">
        <v>12</v>
      </c>
      <c r="P77" s="9">
        <v>44440</v>
      </c>
      <c r="Q77" s="7">
        <v>40076</v>
      </c>
      <c r="R77" s="9">
        <v>44774</v>
      </c>
      <c r="S77">
        <f t="shared" si="7"/>
        <v>1104</v>
      </c>
      <c r="T77" s="18">
        <f t="shared" si="8"/>
        <v>599808</v>
      </c>
      <c r="U77" s="19">
        <f t="shared" si="5"/>
        <v>4686</v>
      </c>
      <c r="V77" s="20">
        <f t="shared" si="9"/>
        <v>0</v>
      </c>
      <c r="W77" s="7">
        <v>600912</v>
      </c>
      <c r="X77" s="7">
        <v>0</v>
      </c>
      <c r="Y77" s="19">
        <f t="shared" si="6"/>
        <v>4694.625</v>
      </c>
    </row>
    <row r="78" spans="1:25" x14ac:dyDescent="0.35">
      <c r="A78" s="6" t="s">
        <v>176</v>
      </c>
      <c r="B78" s="6" t="s">
        <v>20</v>
      </c>
      <c r="C78" s="6">
        <v>168</v>
      </c>
      <c r="D78" s="27">
        <v>128</v>
      </c>
      <c r="E78" s="7">
        <v>4686</v>
      </c>
      <c r="F78" s="8" t="s">
        <v>21</v>
      </c>
      <c r="G78" s="8" t="s">
        <v>177</v>
      </c>
      <c r="H78" s="6" t="s">
        <v>29</v>
      </c>
      <c r="I78" s="9">
        <v>44708</v>
      </c>
      <c r="J78" s="7">
        <v>602932.56000000006</v>
      </c>
      <c r="K78" s="9">
        <v>44652</v>
      </c>
      <c r="L78" s="7">
        <v>10000</v>
      </c>
      <c r="M78" s="9">
        <v>44713</v>
      </c>
      <c r="N78" s="7">
        <v>289810.28000000003</v>
      </c>
      <c r="O78" s="6">
        <v>36</v>
      </c>
      <c r="P78" s="9">
        <v>44713</v>
      </c>
      <c r="Q78" s="7">
        <v>8420.06</v>
      </c>
      <c r="R78" s="9">
        <v>45778</v>
      </c>
      <c r="S78">
        <f t="shared" si="7"/>
        <v>3312</v>
      </c>
      <c r="T78" s="18">
        <f t="shared" si="8"/>
        <v>599620.56000000006</v>
      </c>
      <c r="U78" s="19">
        <f t="shared" si="5"/>
        <v>4684.5356250000004</v>
      </c>
      <c r="V78" s="20">
        <f t="shared" si="9"/>
        <v>3.1259768677704969E-4</v>
      </c>
      <c r="W78" s="7">
        <v>594512.38000000047</v>
      </c>
      <c r="X78" s="7">
        <v>8420.0600000000559</v>
      </c>
      <c r="Y78" s="19">
        <f t="shared" si="6"/>
        <v>4710.4106250000004</v>
      </c>
    </row>
    <row r="79" spans="1:25" x14ac:dyDescent="0.35">
      <c r="A79" s="6" t="s">
        <v>178</v>
      </c>
      <c r="B79" s="6" t="s">
        <v>20</v>
      </c>
      <c r="C79" s="6">
        <v>169</v>
      </c>
      <c r="D79" s="27">
        <v>130</v>
      </c>
      <c r="E79" s="7">
        <v>4686</v>
      </c>
      <c r="F79" s="8" t="s">
        <v>21</v>
      </c>
      <c r="G79" s="8" t="s">
        <v>179</v>
      </c>
      <c r="H79" s="6" t="s">
        <v>23</v>
      </c>
      <c r="I79" s="9">
        <v>44404</v>
      </c>
      <c r="J79" s="7">
        <v>620520.56999999995</v>
      </c>
      <c r="K79" s="9"/>
      <c r="L79" s="7">
        <v>0</v>
      </c>
      <c r="M79" s="9">
        <v>44409</v>
      </c>
      <c r="N79" s="7">
        <v>151955.26999999999</v>
      </c>
      <c r="O79" s="6">
        <v>18</v>
      </c>
      <c r="P79" s="9">
        <v>44409</v>
      </c>
      <c r="Q79" s="7">
        <v>25417.88</v>
      </c>
      <c r="R79" s="9">
        <v>44927</v>
      </c>
      <c r="S79">
        <f t="shared" si="7"/>
        <v>1656</v>
      </c>
      <c r="T79" s="18">
        <f t="shared" si="8"/>
        <v>618864.56999999995</v>
      </c>
      <c r="U79" s="19">
        <f t="shared" si="5"/>
        <v>4760.4966923076918</v>
      </c>
      <c r="V79" s="20">
        <f t="shared" si="9"/>
        <v>-1.5648932689748096E-2</v>
      </c>
      <c r="W79" s="7">
        <v>625663.16999999993</v>
      </c>
      <c r="X79" s="7">
        <v>3.8684990722686052E-3</v>
      </c>
      <c r="Y79" s="19">
        <f t="shared" si="6"/>
        <v>4773.2351538461535</v>
      </c>
    </row>
    <row r="80" spans="1:25" x14ac:dyDescent="0.35">
      <c r="A80" s="6" t="s">
        <v>180</v>
      </c>
      <c r="B80" s="6" t="s">
        <v>20</v>
      </c>
      <c r="C80" s="6">
        <v>17</v>
      </c>
      <c r="D80" s="27">
        <v>131</v>
      </c>
      <c r="E80" s="11">
        <v>7063.88</v>
      </c>
      <c r="F80" s="8" t="s">
        <v>21</v>
      </c>
      <c r="G80" s="8" t="s">
        <v>181</v>
      </c>
      <c r="H80" s="6" t="s">
        <v>121</v>
      </c>
      <c r="I80" s="9">
        <v>45416</v>
      </c>
      <c r="J80" s="11">
        <v>1087990.98</v>
      </c>
      <c r="K80" s="9">
        <v>45390</v>
      </c>
      <c r="L80" s="11">
        <v>20000</v>
      </c>
      <c r="M80" s="9">
        <v>45407</v>
      </c>
      <c r="N80" s="11">
        <v>164522.54</v>
      </c>
      <c r="O80" s="6">
        <v>60</v>
      </c>
      <c r="P80" s="9">
        <v>45448</v>
      </c>
      <c r="Q80" s="11">
        <v>15057.81</v>
      </c>
      <c r="R80" s="9">
        <v>47243</v>
      </c>
      <c r="S80">
        <f t="shared" si="7"/>
        <v>5520</v>
      </c>
      <c r="T80" s="18">
        <f t="shared" si="8"/>
        <v>1082470.98</v>
      </c>
      <c r="U80" s="19">
        <f t="shared" si="5"/>
        <v>8263.1372519083961</v>
      </c>
      <c r="V80" s="20">
        <f t="shared" si="9"/>
        <v>-0.14513340579347433</v>
      </c>
      <c r="W80" s="7">
        <v>365216.45</v>
      </c>
      <c r="X80" s="7">
        <v>722774.69000000204</v>
      </c>
      <c r="Y80" s="19">
        <f t="shared" si="6"/>
        <v>8305.2746564885492</v>
      </c>
    </row>
    <row r="81" spans="1:25" x14ac:dyDescent="0.35">
      <c r="A81" s="6" t="s">
        <v>182</v>
      </c>
      <c r="B81" s="6" t="s">
        <v>20</v>
      </c>
      <c r="C81" s="6">
        <v>170</v>
      </c>
      <c r="D81" s="27">
        <v>129</v>
      </c>
      <c r="E81" s="7">
        <v>4686</v>
      </c>
      <c r="F81" s="8" t="s">
        <v>21</v>
      </c>
      <c r="G81" s="8" t="s">
        <v>183</v>
      </c>
      <c r="H81" s="6">
        <v>60</v>
      </c>
      <c r="I81" s="9">
        <v>44617</v>
      </c>
      <c r="J81" s="7">
        <v>771322.63</v>
      </c>
      <c r="K81" s="9"/>
      <c r="L81" s="7">
        <v>0</v>
      </c>
      <c r="M81" s="9">
        <v>44621</v>
      </c>
      <c r="N81" s="7">
        <v>120814.45</v>
      </c>
      <c r="O81" s="6">
        <v>60</v>
      </c>
      <c r="P81" s="9">
        <v>44621</v>
      </c>
      <c r="Q81" s="7">
        <v>10841.8</v>
      </c>
      <c r="R81" s="9">
        <v>46419</v>
      </c>
      <c r="S81">
        <f t="shared" si="7"/>
        <v>5520</v>
      </c>
      <c r="T81" s="18">
        <f t="shared" si="8"/>
        <v>765802.63</v>
      </c>
      <c r="U81" s="19">
        <f t="shared" si="5"/>
        <v>5936.4544961240308</v>
      </c>
      <c r="V81" s="20">
        <f t="shared" si="9"/>
        <v>-0.2106399530124361</v>
      </c>
      <c r="W81" s="7">
        <v>656322.63</v>
      </c>
      <c r="X81" s="7">
        <v>114999.82000000065</v>
      </c>
      <c r="Y81" s="19">
        <f t="shared" si="6"/>
        <v>5979.2451937984497</v>
      </c>
    </row>
    <row r="82" spans="1:25" x14ac:dyDescent="0.35">
      <c r="A82" s="6" t="s">
        <v>184</v>
      </c>
      <c r="B82" s="6" t="s">
        <v>20</v>
      </c>
      <c r="C82" s="6">
        <v>171</v>
      </c>
      <c r="D82" s="27">
        <v>141</v>
      </c>
      <c r="E82" s="7">
        <v>5350</v>
      </c>
      <c r="F82" s="8" t="s">
        <v>21</v>
      </c>
      <c r="G82" s="8" t="s">
        <v>185</v>
      </c>
      <c r="H82" s="6" t="s">
        <v>29</v>
      </c>
      <c r="I82" s="9">
        <v>44489</v>
      </c>
      <c r="J82" s="7">
        <v>758197</v>
      </c>
      <c r="K82" s="9">
        <v>44378</v>
      </c>
      <c r="L82" s="7">
        <v>20000</v>
      </c>
      <c r="M82" s="9">
        <v>44501</v>
      </c>
      <c r="N82" s="7">
        <v>407442.5</v>
      </c>
      <c r="O82" s="6">
        <v>36</v>
      </c>
      <c r="P82" s="9">
        <v>44501</v>
      </c>
      <c r="Q82" s="7">
        <v>9187.6299999999992</v>
      </c>
      <c r="R82" s="9">
        <v>45566</v>
      </c>
      <c r="S82">
        <f t="shared" si="7"/>
        <v>3312</v>
      </c>
      <c r="T82" s="18">
        <f t="shared" si="8"/>
        <v>754885</v>
      </c>
      <c r="U82" s="19">
        <f t="shared" si="5"/>
        <v>5353.7943262411345</v>
      </c>
      <c r="V82" s="20">
        <f t="shared" si="9"/>
        <v>-7.0871722182841435E-4</v>
      </c>
      <c r="W82" s="7">
        <v>758197.18000000017</v>
      </c>
      <c r="X82" s="7">
        <v>0</v>
      </c>
      <c r="Y82" s="19">
        <f t="shared" si="6"/>
        <v>5377.2836879432625</v>
      </c>
    </row>
    <row r="83" spans="1:25" x14ac:dyDescent="0.35">
      <c r="A83" s="6" t="s">
        <v>186</v>
      </c>
      <c r="B83" s="6" t="s">
        <v>20</v>
      </c>
      <c r="C83" s="6">
        <v>172</v>
      </c>
      <c r="D83" s="27">
        <v>170</v>
      </c>
      <c r="E83" s="11">
        <v>5350</v>
      </c>
      <c r="F83" s="8" t="s">
        <v>21</v>
      </c>
      <c r="G83" s="8" t="s">
        <v>187</v>
      </c>
      <c r="H83" s="6" t="s">
        <v>188</v>
      </c>
      <c r="I83" s="9">
        <v>45373</v>
      </c>
      <c r="J83" s="11">
        <v>960000</v>
      </c>
      <c r="K83" s="9">
        <v>44866</v>
      </c>
      <c r="L83" s="11">
        <v>156000</v>
      </c>
      <c r="M83" s="9">
        <v>45465</v>
      </c>
      <c r="N83" s="11">
        <v>804000</v>
      </c>
      <c r="O83" s="6">
        <v>0</v>
      </c>
      <c r="P83" s="9"/>
      <c r="Q83" s="7"/>
      <c r="R83" s="9">
        <v>45465</v>
      </c>
      <c r="S83">
        <f t="shared" si="7"/>
        <v>0</v>
      </c>
      <c r="T83" s="18">
        <f t="shared" si="8"/>
        <v>960000</v>
      </c>
      <c r="U83" s="19">
        <f t="shared" si="5"/>
        <v>5647.0588235294117</v>
      </c>
      <c r="V83" s="20">
        <f t="shared" si="9"/>
        <v>-5.2604166666666674E-2</v>
      </c>
      <c r="W83" s="7">
        <v>156000</v>
      </c>
      <c r="X83" s="7">
        <v>804000</v>
      </c>
      <c r="Y83" s="19">
        <f t="shared" si="6"/>
        <v>5647.0588235294117</v>
      </c>
    </row>
    <row r="84" spans="1:25" x14ac:dyDescent="0.35">
      <c r="A84" s="6" t="s">
        <v>189</v>
      </c>
      <c r="B84" s="6" t="s">
        <v>20</v>
      </c>
      <c r="C84" s="6">
        <v>173</v>
      </c>
      <c r="D84" s="27">
        <v>132</v>
      </c>
      <c r="E84" s="7">
        <v>4686</v>
      </c>
      <c r="F84" s="8" t="s">
        <v>21</v>
      </c>
      <c r="G84" s="8" t="s">
        <v>190</v>
      </c>
      <c r="H84" s="6" t="s">
        <v>29</v>
      </c>
      <c r="I84" s="9">
        <v>44403</v>
      </c>
      <c r="J84" s="7">
        <v>621957.72</v>
      </c>
      <c r="K84" s="9"/>
      <c r="L84" s="7">
        <v>0</v>
      </c>
      <c r="M84" s="9">
        <v>44409</v>
      </c>
      <c r="N84" s="7">
        <v>309322.86</v>
      </c>
      <c r="O84" s="6">
        <v>36</v>
      </c>
      <c r="P84" s="9">
        <v>44409</v>
      </c>
      <c r="Q84" s="7">
        <v>8684.2999999999993</v>
      </c>
      <c r="R84" s="9">
        <v>45108</v>
      </c>
      <c r="S84">
        <f t="shared" si="7"/>
        <v>3312</v>
      </c>
      <c r="T84" s="18">
        <f t="shared" si="8"/>
        <v>618645.72</v>
      </c>
      <c r="U84" s="19">
        <f t="shared" si="5"/>
        <v>4686.71</v>
      </c>
      <c r="V84" s="20">
        <f t="shared" si="9"/>
        <v>-1.5149219815180359E-4</v>
      </c>
      <c r="W84" s="7">
        <v>621957.72</v>
      </c>
      <c r="X84" s="7">
        <v>0</v>
      </c>
      <c r="Y84" s="19">
        <f t="shared" si="6"/>
        <v>4711.800909090909</v>
      </c>
    </row>
    <row r="85" spans="1:25" x14ac:dyDescent="0.35">
      <c r="A85" s="6" t="s">
        <v>191</v>
      </c>
      <c r="B85" s="6" t="s">
        <v>20</v>
      </c>
      <c r="C85" s="6">
        <v>174</v>
      </c>
      <c r="D85" s="27">
        <v>131</v>
      </c>
      <c r="E85" s="7">
        <v>4686</v>
      </c>
      <c r="F85" s="8" t="s">
        <v>21</v>
      </c>
      <c r="G85" s="8" t="s">
        <v>192</v>
      </c>
      <c r="H85" s="6">
        <v>48</v>
      </c>
      <c r="I85" s="9">
        <v>44761</v>
      </c>
      <c r="J85" s="7">
        <v>737697.8</v>
      </c>
      <c r="K85" s="9"/>
      <c r="L85" s="7">
        <v>0</v>
      </c>
      <c r="M85" s="9">
        <v>44743</v>
      </c>
      <c r="N85" s="7">
        <v>126725</v>
      </c>
      <c r="O85" s="6">
        <v>48</v>
      </c>
      <c r="P85" s="9">
        <v>44743</v>
      </c>
      <c r="Q85" s="7">
        <v>12728.6</v>
      </c>
      <c r="R85" s="9">
        <v>46174</v>
      </c>
      <c r="S85">
        <f t="shared" si="7"/>
        <v>4416</v>
      </c>
      <c r="T85" s="18">
        <f t="shared" si="8"/>
        <v>733281.8</v>
      </c>
      <c r="U85" s="19">
        <f t="shared" si="5"/>
        <v>5597.5709923664126</v>
      </c>
      <c r="V85" s="20">
        <f t="shared" si="9"/>
        <v>-0.16285117126867199</v>
      </c>
      <c r="W85" s="7">
        <v>572240</v>
      </c>
      <c r="X85" s="7">
        <v>165457.79999999923</v>
      </c>
      <c r="Y85" s="19">
        <f t="shared" si="6"/>
        <v>5631.2809160305351</v>
      </c>
    </row>
    <row r="86" spans="1:25" x14ac:dyDescent="0.35">
      <c r="A86" s="6" t="s">
        <v>193</v>
      </c>
      <c r="B86" s="6" t="s">
        <v>20</v>
      </c>
      <c r="C86" s="6">
        <v>175</v>
      </c>
      <c r="D86" s="27">
        <v>128</v>
      </c>
      <c r="E86" s="7">
        <v>4780</v>
      </c>
      <c r="F86" s="8" t="s">
        <v>21</v>
      </c>
      <c r="G86" s="8" t="s">
        <v>194</v>
      </c>
      <c r="H86" s="6">
        <v>60</v>
      </c>
      <c r="I86" s="9">
        <v>44895</v>
      </c>
      <c r="J86" s="7">
        <v>811237.44</v>
      </c>
      <c r="K86" s="9">
        <v>44835</v>
      </c>
      <c r="L86" s="7">
        <v>20000</v>
      </c>
      <c r="M86" s="9">
        <v>44896</v>
      </c>
      <c r="N86" s="7">
        <v>102368</v>
      </c>
      <c r="O86" s="6">
        <v>60</v>
      </c>
      <c r="P86" s="9">
        <v>44896</v>
      </c>
      <c r="Q86" s="7">
        <v>11481.16</v>
      </c>
      <c r="R86" s="9">
        <v>46692</v>
      </c>
      <c r="S86">
        <f t="shared" si="7"/>
        <v>5520</v>
      </c>
      <c r="T86" s="18">
        <f t="shared" si="8"/>
        <v>805717.44</v>
      </c>
      <c r="U86" s="19">
        <f t="shared" si="5"/>
        <v>6294.6674999999996</v>
      </c>
      <c r="V86" s="20">
        <f t="shared" si="9"/>
        <v>-0.24062708633934993</v>
      </c>
      <c r="W86" s="7">
        <v>478315.08</v>
      </c>
      <c r="X86" s="7">
        <v>332922.52000000019</v>
      </c>
      <c r="Y86" s="19">
        <f t="shared" si="6"/>
        <v>6337.7924999999996</v>
      </c>
    </row>
    <row r="87" spans="1:25" x14ac:dyDescent="0.35">
      <c r="A87" s="6" t="s">
        <v>195</v>
      </c>
      <c r="B87" s="6" t="s">
        <v>20</v>
      </c>
      <c r="C87" s="6">
        <v>176</v>
      </c>
      <c r="D87" s="27">
        <v>128</v>
      </c>
      <c r="E87" s="7">
        <v>4780</v>
      </c>
      <c r="F87" s="8" t="s">
        <v>21</v>
      </c>
      <c r="G87" s="8" t="s">
        <v>196</v>
      </c>
      <c r="H87" s="6">
        <v>60</v>
      </c>
      <c r="I87" s="9">
        <v>44953</v>
      </c>
      <c r="J87" s="7">
        <v>727079.18</v>
      </c>
      <c r="K87" s="9">
        <v>44896</v>
      </c>
      <c r="L87" s="7">
        <v>20000</v>
      </c>
      <c r="M87" s="9">
        <v>44958</v>
      </c>
      <c r="N87" s="7">
        <v>102388</v>
      </c>
      <c r="O87" s="6">
        <v>60</v>
      </c>
      <c r="P87" s="9">
        <v>44958</v>
      </c>
      <c r="Q87" s="7">
        <v>11480.69</v>
      </c>
      <c r="R87" s="9">
        <v>46753</v>
      </c>
      <c r="S87">
        <f t="shared" si="7"/>
        <v>5520</v>
      </c>
      <c r="T87" s="18">
        <f t="shared" si="8"/>
        <v>721559.18</v>
      </c>
      <c r="U87" s="19">
        <f t="shared" si="5"/>
        <v>5637.1810937500004</v>
      </c>
      <c r="V87" s="20">
        <f t="shared" si="9"/>
        <v>-0.15205846317415028</v>
      </c>
      <c r="W87" s="7">
        <v>727079.18</v>
      </c>
      <c r="X87" s="7">
        <v>0</v>
      </c>
      <c r="Y87" s="19">
        <f t="shared" si="6"/>
        <v>5680.3060937500004</v>
      </c>
    </row>
    <row r="88" spans="1:25" x14ac:dyDescent="0.35">
      <c r="A88" s="6" t="s">
        <v>197</v>
      </c>
      <c r="B88" s="6" t="s">
        <v>20</v>
      </c>
      <c r="C88" s="6">
        <v>177</v>
      </c>
      <c r="D88" s="27">
        <v>128</v>
      </c>
      <c r="E88" s="7">
        <v>5750</v>
      </c>
      <c r="F88" s="8" t="s">
        <v>21</v>
      </c>
      <c r="G88" s="8" t="s">
        <v>198</v>
      </c>
      <c r="H88" s="6" t="s">
        <v>54</v>
      </c>
      <c r="I88" s="9">
        <v>44977</v>
      </c>
      <c r="J88" s="7">
        <v>640320</v>
      </c>
      <c r="K88" s="9">
        <v>44927</v>
      </c>
      <c r="L88" s="7">
        <v>20000</v>
      </c>
      <c r="M88" s="9">
        <v>44986</v>
      </c>
      <c r="N88" s="7">
        <v>-20000</v>
      </c>
      <c r="O88" s="6">
        <v>0</v>
      </c>
      <c r="P88" s="9">
        <v>44986</v>
      </c>
      <c r="Q88" s="7">
        <v>0</v>
      </c>
      <c r="R88" s="9">
        <v>44986</v>
      </c>
      <c r="S88">
        <f t="shared" si="7"/>
        <v>0</v>
      </c>
      <c r="T88" s="18">
        <f t="shared" si="8"/>
        <v>640320</v>
      </c>
      <c r="U88" s="19">
        <f t="shared" si="5"/>
        <v>5002.5</v>
      </c>
      <c r="V88" s="20">
        <f t="shared" si="9"/>
        <v>0.14942528735632177</v>
      </c>
      <c r="W88" s="7">
        <v>640320</v>
      </c>
      <c r="X88" s="7">
        <v>0</v>
      </c>
      <c r="Y88" s="19">
        <f t="shared" si="6"/>
        <v>5002.5</v>
      </c>
    </row>
    <row r="89" spans="1:25" x14ac:dyDescent="0.35">
      <c r="A89" s="6" t="s">
        <v>199</v>
      </c>
      <c r="B89" s="6" t="s">
        <v>20</v>
      </c>
      <c r="C89" s="6">
        <v>178</v>
      </c>
      <c r="D89" s="27">
        <v>128</v>
      </c>
      <c r="E89" s="7">
        <v>5750</v>
      </c>
      <c r="F89" s="8" t="s">
        <v>21</v>
      </c>
      <c r="G89" s="8" t="s">
        <v>200</v>
      </c>
      <c r="H89" s="6">
        <v>60</v>
      </c>
      <c r="I89" s="9">
        <v>45036</v>
      </c>
      <c r="J89" s="7">
        <v>857608.84</v>
      </c>
      <c r="K89" s="9">
        <v>44986</v>
      </c>
      <c r="L89" s="7">
        <v>20000</v>
      </c>
      <c r="M89" s="9">
        <v>45047</v>
      </c>
      <c r="N89" s="7">
        <v>180000</v>
      </c>
      <c r="O89" s="6">
        <v>60</v>
      </c>
      <c r="P89" s="9">
        <v>45047</v>
      </c>
      <c r="Q89" s="7">
        <v>10960.15</v>
      </c>
      <c r="R89" s="9">
        <v>46844</v>
      </c>
      <c r="S89">
        <f t="shared" si="7"/>
        <v>5520</v>
      </c>
      <c r="T89" s="18">
        <f t="shared" si="8"/>
        <v>852088.84</v>
      </c>
      <c r="U89" s="19">
        <f t="shared" si="5"/>
        <v>6656.9440624999997</v>
      </c>
      <c r="V89" s="20">
        <f t="shared" si="9"/>
        <v>-0.13624030095265649</v>
      </c>
      <c r="W89" s="7">
        <v>265765.15000000002</v>
      </c>
      <c r="X89" s="7">
        <v>591843.85000000114</v>
      </c>
      <c r="Y89" s="19">
        <f t="shared" si="6"/>
        <v>6700.0690624999997</v>
      </c>
    </row>
    <row r="90" spans="1:25" x14ac:dyDescent="0.35">
      <c r="A90" s="6" t="s">
        <v>201</v>
      </c>
      <c r="B90" s="6" t="s">
        <v>20</v>
      </c>
      <c r="C90" s="6">
        <v>179</v>
      </c>
      <c r="D90" s="27">
        <v>128</v>
      </c>
      <c r="E90" s="7">
        <v>5750</v>
      </c>
      <c r="F90" s="8" t="s">
        <v>21</v>
      </c>
      <c r="G90" s="8" t="s">
        <v>202</v>
      </c>
      <c r="H90" s="6" t="s">
        <v>34</v>
      </c>
      <c r="I90" s="9">
        <v>44977</v>
      </c>
      <c r="J90" s="7">
        <v>674548.1</v>
      </c>
      <c r="K90" s="9">
        <v>44927</v>
      </c>
      <c r="L90" s="7">
        <v>20000</v>
      </c>
      <c r="M90" s="9">
        <v>44986</v>
      </c>
      <c r="N90" s="7">
        <v>114688.82</v>
      </c>
      <c r="O90" s="6">
        <v>12</v>
      </c>
      <c r="P90" s="9">
        <v>44986</v>
      </c>
      <c r="Q90" s="7">
        <v>44988.27</v>
      </c>
      <c r="R90" s="9">
        <v>45323</v>
      </c>
      <c r="S90">
        <f t="shared" si="7"/>
        <v>1104</v>
      </c>
      <c r="T90" s="18">
        <f t="shared" si="8"/>
        <v>673444.1</v>
      </c>
      <c r="U90" s="19">
        <f t="shared" si="5"/>
        <v>5261.2820312499998</v>
      </c>
      <c r="V90" s="20">
        <f t="shared" si="9"/>
        <v>9.2889521194112534E-2</v>
      </c>
      <c r="W90" s="7">
        <v>674572.52</v>
      </c>
      <c r="X90" s="7">
        <v>0</v>
      </c>
      <c r="Y90" s="19">
        <f t="shared" si="6"/>
        <v>5269.9070312499998</v>
      </c>
    </row>
    <row r="91" spans="1:25" x14ac:dyDescent="0.35">
      <c r="A91" s="6" t="s">
        <v>203</v>
      </c>
      <c r="B91" s="6" t="s">
        <v>20</v>
      </c>
      <c r="C91" s="6">
        <v>18</v>
      </c>
      <c r="D91" s="27">
        <v>128</v>
      </c>
      <c r="E91" s="11">
        <v>7063.88</v>
      </c>
      <c r="F91" s="8" t="s">
        <v>21</v>
      </c>
      <c r="G91" s="8" t="s">
        <v>204</v>
      </c>
      <c r="H91" s="6" t="s">
        <v>26</v>
      </c>
      <c r="I91" s="9">
        <v>45470</v>
      </c>
      <c r="J91" s="11">
        <v>854850.49</v>
      </c>
      <c r="K91" s="9">
        <v>45398</v>
      </c>
      <c r="L91" s="11">
        <v>161828.06</v>
      </c>
      <c r="M91" s="9">
        <v>45461</v>
      </c>
      <c r="N91" s="11">
        <v>8700.76</v>
      </c>
      <c r="O91" s="6">
        <v>24</v>
      </c>
      <c r="P91" s="9">
        <v>45478</v>
      </c>
      <c r="Q91" s="11">
        <v>28513.4</v>
      </c>
      <c r="R91" s="9">
        <v>46178</v>
      </c>
      <c r="S91">
        <f t="shared" si="7"/>
        <v>2208</v>
      </c>
      <c r="T91" s="18">
        <f t="shared" si="8"/>
        <v>852642.49</v>
      </c>
      <c r="U91" s="19">
        <f t="shared" si="5"/>
        <v>6661.2694531249999</v>
      </c>
      <c r="V91" s="20">
        <f t="shared" si="9"/>
        <v>6.0440513585007904E-2</v>
      </c>
      <c r="W91" s="7">
        <v>541203.02000000014</v>
      </c>
      <c r="X91" s="7">
        <v>313647.40000000026</v>
      </c>
      <c r="Y91" s="19">
        <f t="shared" si="6"/>
        <v>6678.5194531249999</v>
      </c>
    </row>
    <row r="92" spans="1:25" x14ac:dyDescent="0.35">
      <c r="A92" s="6" t="s">
        <v>205</v>
      </c>
      <c r="B92" s="6" t="s">
        <v>20</v>
      </c>
      <c r="C92" s="6">
        <v>180</v>
      </c>
      <c r="D92" s="27">
        <v>128</v>
      </c>
      <c r="E92" s="7">
        <v>4780</v>
      </c>
      <c r="F92" s="8" t="s">
        <v>21</v>
      </c>
      <c r="G92" s="8" t="s">
        <v>206</v>
      </c>
      <c r="H92" s="6" t="s">
        <v>29</v>
      </c>
      <c r="I92" s="9">
        <v>44991</v>
      </c>
      <c r="J92" s="7">
        <v>615152</v>
      </c>
      <c r="K92" s="9">
        <v>44927</v>
      </c>
      <c r="L92" s="7">
        <v>20000</v>
      </c>
      <c r="M92" s="9">
        <v>45017</v>
      </c>
      <c r="N92" s="7">
        <v>300000</v>
      </c>
      <c r="O92" s="6">
        <v>36</v>
      </c>
      <c r="P92" s="9">
        <v>45017</v>
      </c>
      <c r="Q92" s="7">
        <v>6890.22</v>
      </c>
      <c r="R92" s="9">
        <v>46082</v>
      </c>
      <c r="S92">
        <f t="shared" si="7"/>
        <v>3312</v>
      </c>
      <c r="T92" s="18">
        <f t="shared" si="8"/>
        <v>611840</v>
      </c>
      <c r="U92" s="19">
        <f t="shared" si="5"/>
        <v>4780</v>
      </c>
      <c r="V92" s="20">
        <f t="shared" si="9"/>
        <v>0</v>
      </c>
      <c r="W92" s="7">
        <v>489846.87999999995</v>
      </c>
      <c r="X92" s="7">
        <v>125305.01999999915</v>
      </c>
      <c r="Y92" s="19">
        <f t="shared" si="6"/>
        <v>4805.875</v>
      </c>
    </row>
    <row r="93" spans="1:25" x14ac:dyDescent="0.35">
      <c r="A93" s="6" t="s">
        <v>207</v>
      </c>
      <c r="B93" s="6" t="s">
        <v>20</v>
      </c>
      <c r="C93" s="6">
        <v>181</v>
      </c>
      <c r="D93" s="27">
        <v>128</v>
      </c>
      <c r="E93" s="7">
        <v>4780</v>
      </c>
      <c r="F93" s="8" t="s">
        <v>21</v>
      </c>
      <c r="G93" s="8" t="s">
        <v>208</v>
      </c>
      <c r="H93" s="6">
        <v>60</v>
      </c>
      <c r="I93" s="9">
        <v>44984</v>
      </c>
      <c r="J93" s="7">
        <v>811237.44</v>
      </c>
      <c r="K93" s="9">
        <v>44927</v>
      </c>
      <c r="L93" s="7">
        <v>20000</v>
      </c>
      <c r="M93" s="9">
        <v>44986</v>
      </c>
      <c r="N93" s="7">
        <v>102368</v>
      </c>
      <c r="O93" s="6">
        <v>60</v>
      </c>
      <c r="P93" s="9">
        <v>44986</v>
      </c>
      <c r="Q93" s="7">
        <v>11481.16</v>
      </c>
      <c r="R93" s="9">
        <v>46784</v>
      </c>
      <c r="S93">
        <f t="shared" si="7"/>
        <v>5520</v>
      </c>
      <c r="T93" s="18">
        <f t="shared" si="8"/>
        <v>805717.44</v>
      </c>
      <c r="U93" s="19">
        <f t="shared" si="5"/>
        <v>6294.6674999999996</v>
      </c>
      <c r="V93" s="20">
        <f t="shared" si="9"/>
        <v>-0.24062708633934993</v>
      </c>
      <c r="W93" s="7">
        <v>340598.32</v>
      </c>
      <c r="X93" s="7">
        <v>470639.2800000002</v>
      </c>
      <c r="Y93" s="19">
        <f t="shared" si="6"/>
        <v>6337.7924999999996</v>
      </c>
    </row>
    <row r="94" spans="1:25" x14ac:dyDescent="0.35">
      <c r="A94" s="6" t="s">
        <v>209</v>
      </c>
      <c r="B94" s="6" t="s">
        <v>20</v>
      </c>
      <c r="C94" s="6">
        <v>182</v>
      </c>
      <c r="D94" s="27">
        <v>152</v>
      </c>
      <c r="E94" s="7">
        <v>5350</v>
      </c>
      <c r="F94" s="8" t="s">
        <v>21</v>
      </c>
      <c r="G94" s="8" t="s">
        <v>210</v>
      </c>
      <c r="H94" s="6" t="s">
        <v>29</v>
      </c>
      <c r="I94" s="9">
        <v>44804</v>
      </c>
      <c r="J94" s="7">
        <v>816405</v>
      </c>
      <c r="K94" s="9"/>
      <c r="L94" s="7">
        <v>0</v>
      </c>
      <c r="M94" s="9">
        <v>44805</v>
      </c>
      <c r="N94" s="7">
        <v>650000</v>
      </c>
      <c r="O94" s="6">
        <v>36</v>
      </c>
      <c r="P94" s="9">
        <v>44805</v>
      </c>
      <c r="Q94" s="7">
        <v>4622.3599999999997</v>
      </c>
      <c r="R94" s="9">
        <v>45870</v>
      </c>
      <c r="S94">
        <f t="shared" si="7"/>
        <v>3312</v>
      </c>
      <c r="T94" s="18">
        <f t="shared" si="8"/>
        <v>813093</v>
      </c>
      <c r="U94" s="19">
        <f t="shared" si="5"/>
        <v>5349.2960526315792</v>
      </c>
      <c r="V94" s="20">
        <f t="shared" si="9"/>
        <v>1.3159626266601165E-4</v>
      </c>
      <c r="W94" s="7">
        <v>811782.59999999951</v>
      </c>
      <c r="X94" s="7">
        <v>4622.359999999986</v>
      </c>
      <c r="Y94" s="19">
        <f t="shared" si="6"/>
        <v>5371.0855263157891</v>
      </c>
    </row>
    <row r="95" spans="1:25" x14ac:dyDescent="0.35">
      <c r="A95" s="6" t="s">
        <v>211</v>
      </c>
      <c r="B95" s="6" t="s">
        <v>20</v>
      </c>
      <c r="C95" s="6">
        <v>183</v>
      </c>
      <c r="D95" s="27">
        <v>142</v>
      </c>
      <c r="E95" s="7">
        <v>5350</v>
      </c>
      <c r="F95" s="8" t="s">
        <v>21</v>
      </c>
      <c r="G95" s="8" t="s">
        <v>212</v>
      </c>
      <c r="H95" s="6" t="s">
        <v>54</v>
      </c>
      <c r="I95" s="9">
        <v>44771</v>
      </c>
      <c r="J95" s="7">
        <v>708511.2</v>
      </c>
      <c r="K95" s="9">
        <v>44743</v>
      </c>
      <c r="L95" s="7">
        <v>20000</v>
      </c>
      <c r="M95" s="9">
        <v>44774</v>
      </c>
      <c r="N95" s="7">
        <v>688511.2</v>
      </c>
      <c r="O95" s="6">
        <v>0</v>
      </c>
      <c r="P95" s="9">
        <v>44774</v>
      </c>
      <c r="Q95" s="7">
        <v>0</v>
      </c>
      <c r="R95" s="9">
        <v>44774</v>
      </c>
      <c r="S95">
        <f t="shared" si="7"/>
        <v>0</v>
      </c>
      <c r="T95" s="18">
        <f t="shared" si="8"/>
        <v>708511.2</v>
      </c>
      <c r="U95" s="19">
        <f t="shared" si="5"/>
        <v>4989.5154929577466</v>
      </c>
      <c r="V95" s="20">
        <f t="shared" si="9"/>
        <v>7.2248399178446387E-2</v>
      </c>
      <c r="W95" s="7">
        <v>708511.2</v>
      </c>
      <c r="X95" s="7">
        <v>0</v>
      </c>
      <c r="Y95" s="19">
        <f t="shared" si="6"/>
        <v>4989.5154929577466</v>
      </c>
    </row>
    <row r="96" spans="1:25" x14ac:dyDescent="0.35">
      <c r="A96" s="6" t="s">
        <v>213</v>
      </c>
      <c r="B96" s="6" t="s">
        <v>20</v>
      </c>
      <c r="C96" s="6">
        <v>184</v>
      </c>
      <c r="D96" s="27">
        <v>128</v>
      </c>
      <c r="E96" s="7">
        <v>4686</v>
      </c>
      <c r="F96" s="8" t="s">
        <v>21</v>
      </c>
      <c r="G96" s="8" t="s">
        <v>212</v>
      </c>
      <c r="H96" s="6" t="s">
        <v>54</v>
      </c>
      <c r="I96" s="9">
        <v>44771</v>
      </c>
      <c r="J96" s="7">
        <v>557821.43999999994</v>
      </c>
      <c r="K96" s="9">
        <v>44743</v>
      </c>
      <c r="L96" s="7">
        <v>20000</v>
      </c>
      <c r="M96" s="9">
        <v>44774</v>
      </c>
      <c r="N96" s="7">
        <v>537821.43999999994</v>
      </c>
      <c r="O96" s="6">
        <v>0</v>
      </c>
      <c r="P96" s="9">
        <v>44774</v>
      </c>
      <c r="Q96" s="7">
        <v>0</v>
      </c>
      <c r="R96" s="9">
        <v>44774</v>
      </c>
      <c r="S96">
        <f t="shared" si="7"/>
        <v>0</v>
      </c>
      <c r="T96" s="18">
        <f t="shared" si="8"/>
        <v>557821.43999999994</v>
      </c>
      <c r="U96" s="19">
        <f t="shared" si="5"/>
        <v>4357.9799999999996</v>
      </c>
      <c r="V96" s="20">
        <f t="shared" si="9"/>
        <v>7.526881720430123E-2</v>
      </c>
      <c r="W96" s="7">
        <v>557821.43999999994</v>
      </c>
      <c r="X96" s="7">
        <v>0</v>
      </c>
      <c r="Y96" s="19">
        <f t="shared" si="6"/>
        <v>4357.9799999999996</v>
      </c>
    </row>
    <row r="97" spans="1:25" x14ac:dyDescent="0.35">
      <c r="A97" s="6" t="s">
        <v>214</v>
      </c>
      <c r="B97" s="6" t="s">
        <v>20</v>
      </c>
      <c r="C97" s="6">
        <v>185</v>
      </c>
      <c r="D97" s="27">
        <v>128</v>
      </c>
      <c r="E97" s="7">
        <v>5750</v>
      </c>
      <c r="F97" s="8" t="s">
        <v>21</v>
      </c>
      <c r="G97" s="8" t="s">
        <v>215</v>
      </c>
      <c r="H97" s="6">
        <v>60</v>
      </c>
      <c r="I97" s="9">
        <v>45035</v>
      </c>
      <c r="J97" s="7">
        <v>815786.26</v>
      </c>
      <c r="K97" s="9">
        <v>44986</v>
      </c>
      <c r="L97" s="7">
        <v>20000</v>
      </c>
      <c r="M97" s="9">
        <v>45047</v>
      </c>
      <c r="N97" s="7">
        <v>130000</v>
      </c>
      <c r="O97" s="6">
        <v>60</v>
      </c>
      <c r="P97" s="9">
        <v>45047</v>
      </c>
      <c r="Q97" s="7">
        <v>11973.97</v>
      </c>
      <c r="R97" s="9">
        <v>46844</v>
      </c>
      <c r="S97">
        <f t="shared" si="7"/>
        <v>5520</v>
      </c>
      <c r="T97" s="18">
        <f t="shared" si="8"/>
        <v>810266.26</v>
      </c>
      <c r="U97" s="19">
        <f t="shared" si="5"/>
        <v>6330.2051562500001</v>
      </c>
      <c r="V97" s="20">
        <f t="shared" si="9"/>
        <v>-9.165661174142925E-2</v>
      </c>
      <c r="W97" s="7">
        <v>631892.44000000029</v>
      </c>
      <c r="X97" s="7">
        <v>183893.81697175989</v>
      </c>
      <c r="Y97" s="19">
        <f t="shared" si="6"/>
        <v>6373.3301562500001</v>
      </c>
    </row>
    <row r="98" spans="1:25" x14ac:dyDescent="0.35">
      <c r="A98" s="6" t="s">
        <v>216</v>
      </c>
      <c r="B98" s="6" t="s">
        <v>20</v>
      </c>
      <c r="C98" s="6">
        <v>186</v>
      </c>
      <c r="D98" s="27">
        <v>128</v>
      </c>
      <c r="E98" s="7">
        <v>6038.5</v>
      </c>
      <c r="F98" s="8" t="s">
        <v>21</v>
      </c>
      <c r="G98" s="8" t="s">
        <v>217</v>
      </c>
      <c r="H98" s="6" t="s">
        <v>54</v>
      </c>
      <c r="I98" s="9">
        <v>45173</v>
      </c>
      <c r="J98" s="7">
        <v>663896</v>
      </c>
      <c r="K98" s="9"/>
      <c r="L98" s="7">
        <v>0</v>
      </c>
      <c r="M98" s="9">
        <v>45200</v>
      </c>
      <c r="N98" s="7">
        <v>663896</v>
      </c>
      <c r="O98" s="6">
        <v>0</v>
      </c>
      <c r="P98" s="9">
        <v>45200</v>
      </c>
      <c r="Q98" s="7">
        <v>0</v>
      </c>
      <c r="R98" s="9">
        <v>45200</v>
      </c>
      <c r="S98">
        <f t="shared" si="7"/>
        <v>0</v>
      </c>
      <c r="T98" s="18">
        <f t="shared" si="8"/>
        <v>663896</v>
      </c>
      <c r="U98" s="19">
        <f t="shared" si="5"/>
        <v>5186.6875</v>
      </c>
      <c r="V98" s="20">
        <f t="shared" si="9"/>
        <v>0.16423054213310517</v>
      </c>
      <c r="W98" s="7">
        <v>663896</v>
      </c>
      <c r="X98" s="7">
        <v>0</v>
      </c>
      <c r="Y98" s="19">
        <f t="shared" si="6"/>
        <v>5186.6875</v>
      </c>
    </row>
    <row r="99" spans="1:25" x14ac:dyDescent="0.35">
      <c r="A99" s="6" t="s">
        <v>218</v>
      </c>
      <c r="B99" s="6" t="s">
        <v>20</v>
      </c>
      <c r="C99" s="6">
        <v>187</v>
      </c>
      <c r="D99" s="27">
        <v>128</v>
      </c>
      <c r="E99" s="7">
        <v>5750</v>
      </c>
      <c r="F99" s="8" t="s">
        <v>21</v>
      </c>
      <c r="G99" s="8" t="s">
        <v>219</v>
      </c>
      <c r="H99" s="6" t="s">
        <v>54</v>
      </c>
      <c r="I99" s="9">
        <v>45041</v>
      </c>
      <c r="J99" s="7">
        <v>640000</v>
      </c>
      <c r="K99" s="9">
        <v>44986</v>
      </c>
      <c r="L99" s="7">
        <v>20000</v>
      </c>
      <c r="M99" s="9">
        <v>45047</v>
      </c>
      <c r="N99" s="7">
        <v>620000</v>
      </c>
      <c r="O99" s="6">
        <v>0</v>
      </c>
      <c r="P99" s="9">
        <v>45047</v>
      </c>
      <c r="Q99" s="7">
        <v>0</v>
      </c>
      <c r="R99" s="9">
        <v>45047</v>
      </c>
      <c r="S99">
        <f t="shared" si="7"/>
        <v>0</v>
      </c>
      <c r="T99" s="18">
        <f t="shared" si="8"/>
        <v>640000</v>
      </c>
      <c r="U99" s="19">
        <f t="shared" si="5"/>
        <v>5000</v>
      </c>
      <c r="V99" s="20">
        <f t="shared" si="9"/>
        <v>0.14999999999999991</v>
      </c>
      <c r="W99" s="7">
        <v>640000</v>
      </c>
      <c r="X99" s="7">
        <v>0</v>
      </c>
      <c r="Y99" s="19">
        <f t="shared" si="6"/>
        <v>5000</v>
      </c>
    </row>
    <row r="100" spans="1:25" x14ac:dyDescent="0.35">
      <c r="A100" s="6" t="s">
        <v>220</v>
      </c>
      <c r="B100" s="6" t="s">
        <v>20</v>
      </c>
      <c r="C100" s="6">
        <v>188</v>
      </c>
      <c r="D100" s="27">
        <v>128</v>
      </c>
      <c r="E100" s="7">
        <v>5750</v>
      </c>
      <c r="F100" s="8" t="s">
        <v>21</v>
      </c>
      <c r="G100" s="8" t="s">
        <v>221</v>
      </c>
      <c r="H100" s="6" t="s">
        <v>29</v>
      </c>
      <c r="I100" s="9">
        <v>45014</v>
      </c>
      <c r="J100" s="7">
        <v>739312</v>
      </c>
      <c r="K100" s="9"/>
      <c r="L100" s="7">
        <v>0</v>
      </c>
      <c r="M100" s="9">
        <v>45017</v>
      </c>
      <c r="N100" s="7">
        <v>147200</v>
      </c>
      <c r="O100" s="6">
        <v>36</v>
      </c>
      <c r="P100" s="9">
        <v>45017</v>
      </c>
      <c r="Q100" s="7">
        <v>16447.560000000001</v>
      </c>
      <c r="R100" s="9">
        <v>46082</v>
      </c>
      <c r="S100">
        <f t="shared" si="7"/>
        <v>3312</v>
      </c>
      <c r="T100" s="18">
        <f t="shared" si="8"/>
        <v>736000</v>
      </c>
      <c r="U100" s="19">
        <f t="shared" si="5"/>
        <v>5750</v>
      </c>
      <c r="V100" s="20">
        <f t="shared" si="9"/>
        <v>0</v>
      </c>
      <c r="W100" s="7">
        <v>591285.02000000025</v>
      </c>
      <c r="X100" s="7">
        <v>148027.14000000048</v>
      </c>
      <c r="Y100" s="19">
        <f t="shared" si="6"/>
        <v>5775.875</v>
      </c>
    </row>
    <row r="101" spans="1:25" x14ac:dyDescent="0.35">
      <c r="A101" s="6" t="s">
        <v>222</v>
      </c>
      <c r="B101" s="6" t="s">
        <v>20</v>
      </c>
      <c r="C101" s="6">
        <v>189</v>
      </c>
      <c r="D101" s="27">
        <v>128</v>
      </c>
      <c r="E101" s="11">
        <v>6037.5</v>
      </c>
      <c r="F101" s="8" t="s">
        <v>21</v>
      </c>
      <c r="G101" s="8" t="s">
        <v>223</v>
      </c>
      <c r="H101" s="6" t="s">
        <v>26</v>
      </c>
      <c r="I101" s="9">
        <v>45470</v>
      </c>
      <c r="J101" s="11">
        <v>729258.24</v>
      </c>
      <c r="K101" s="9">
        <v>45394</v>
      </c>
      <c r="L101" s="11">
        <v>20000</v>
      </c>
      <c r="M101" s="9">
        <v>45427</v>
      </c>
      <c r="N101" s="11">
        <v>125410.05</v>
      </c>
      <c r="O101" s="6">
        <v>24</v>
      </c>
      <c r="P101" s="9">
        <v>45478</v>
      </c>
      <c r="Q101" s="11">
        <v>24235.01</v>
      </c>
      <c r="R101" s="9">
        <v>46178</v>
      </c>
      <c r="S101">
        <f t="shared" si="7"/>
        <v>2208</v>
      </c>
      <c r="T101" s="18">
        <f t="shared" si="8"/>
        <v>727050.23999999999</v>
      </c>
      <c r="U101" s="19">
        <f t="shared" si="5"/>
        <v>5680.08</v>
      </c>
      <c r="V101" s="20">
        <f t="shared" si="9"/>
        <v>6.2925170068027114E-2</v>
      </c>
      <c r="W101" s="7">
        <v>411995.16000000009</v>
      </c>
      <c r="X101" s="7">
        <v>317263.13000000006</v>
      </c>
      <c r="Y101" s="19">
        <f t="shared" si="6"/>
        <v>5697.33</v>
      </c>
    </row>
    <row r="102" spans="1:25" x14ac:dyDescent="0.35">
      <c r="A102" s="6" t="s">
        <v>224</v>
      </c>
      <c r="B102" s="6" t="s">
        <v>20</v>
      </c>
      <c r="C102" s="6">
        <v>19</v>
      </c>
      <c r="D102" s="27">
        <v>128</v>
      </c>
      <c r="E102" s="11">
        <v>7063.88</v>
      </c>
      <c r="F102" s="8" t="s">
        <v>21</v>
      </c>
      <c r="G102" s="8" t="s">
        <v>223</v>
      </c>
      <c r="H102" s="6" t="s">
        <v>34</v>
      </c>
      <c r="I102" s="9">
        <v>45470</v>
      </c>
      <c r="J102" s="11">
        <v>808352.33</v>
      </c>
      <c r="K102" s="9">
        <v>45394</v>
      </c>
      <c r="L102" s="11">
        <v>5000</v>
      </c>
      <c r="M102" s="9">
        <v>45398</v>
      </c>
      <c r="N102" s="11">
        <v>161657.72</v>
      </c>
      <c r="O102" s="6">
        <v>12</v>
      </c>
      <c r="P102" s="9">
        <v>45478</v>
      </c>
      <c r="Q102" s="11">
        <v>53474.55</v>
      </c>
      <c r="R102" s="9">
        <v>45813</v>
      </c>
      <c r="S102">
        <f t="shared" si="7"/>
        <v>1104</v>
      </c>
      <c r="T102" s="18">
        <f t="shared" si="8"/>
        <v>807248.33</v>
      </c>
      <c r="U102" s="19">
        <f t="shared" si="5"/>
        <v>6306.6275781249997</v>
      </c>
      <c r="V102" s="20">
        <f t="shared" si="9"/>
        <v>0.12007248128961767</v>
      </c>
      <c r="W102" s="7">
        <v>754877.77000000014</v>
      </c>
      <c r="X102" s="7">
        <v>53474.550000000047</v>
      </c>
      <c r="Y102" s="19">
        <f t="shared" si="6"/>
        <v>6315.2525781249997</v>
      </c>
    </row>
    <row r="103" spans="1:25" x14ac:dyDescent="0.35">
      <c r="A103" s="6" t="s">
        <v>225</v>
      </c>
      <c r="B103" s="6" t="s">
        <v>20</v>
      </c>
      <c r="C103" s="6">
        <v>190</v>
      </c>
      <c r="D103" s="27">
        <v>137</v>
      </c>
      <c r="E103" s="7">
        <v>4686</v>
      </c>
      <c r="F103" s="8" t="s">
        <v>21</v>
      </c>
      <c r="G103" s="8" t="s">
        <v>226</v>
      </c>
      <c r="H103" s="6" t="s">
        <v>54</v>
      </c>
      <c r="I103" s="9">
        <v>44754</v>
      </c>
      <c r="J103" s="7">
        <v>594008.9</v>
      </c>
      <c r="K103" s="9">
        <v>44501</v>
      </c>
      <c r="L103" s="7">
        <v>20000</v>
      </c>
      <c r="M103" s="9">
        <v>44774</v>
      </c>
      <c r="N103" s="7">
        <v>574008.9</v>
      </c>
      <c r="O103" s="6">
        <v>0</v>
      </c>
      <c r="P103" s="9">
        <v>44774</v>
      </c>
      <c r="Q103" s="7">
        <v>0</v>
      </c>
      <c r="R103" s="9">
        <v>44774</v>
      </c>
      <c r="S103">
        <f t="shared" si="7"/>
        <v>0</v>
      </c>
      <c r="T103" s="18">
        <f t="shared" si="8"/>
        <v>594008.9</v>
      </c>
      <c r="U103" s="19">
        <f t="shared" si="5"/>
        <v>4335.8313868613141</v>
      </c>
      <c r="V103" s="20">
        <f t="shared" si="9"/>
        <v>8.0761584548648901E-2</v>
      </c>
      <c r="W103" s="7">
        <v>594009.04</v>
      </c>
      <c r="X103" s="7">
        <v>0</v>
      </c>
      <c r="Y103" s="19">
        <f t="shared" si="6"/>
        <v>4335.8313868613141</v>
      </c>
    </row>
    <row r="104" spans="1:25" x14ac:dyDescent="0.35">
      <c r="A104" s="6" t="s">
        <v>227</v>
      </c>
      <c r="B104" s="6" t="s">
        <v>20</v>
      </c>
      <c r="C104" s="6">
        <v>191</v>
      </c>
      <c r="D104" s="27">
        <v>140</v>
      </c>
      <c r="E104" s="7">
        <v>4686</v>
      </c>
      <c r="F104" s="8" t="s">
        <v>21</v>
      </c>
      <c r="G104" s="8" t="s">
        <v>226</v>
      </c>
      <c r="H104" s="6" t="s">
        <v>54</v>
      </c>
      <c r="I104" s="9">
        <v>44751</v>
      </c>
      <c r="J104" s="7">
        <v>616765.69999999995</v>
      </c>
      <c r="K104" s="9">
        <v>44682</v>
      </c>
      <c r="L104" s="7">
        <v>20000</v>
      </c>
      <c r="M104" s="9">
        <v>44774</v>
      </c>
      <c r="N104" s="7">
        <v>596765.69999999995</v>
      </c>
      <c r="O104" s="6">
        <v>0</v>
      </c>
      <c r="P104" s="9">
        <v>44774</v>
      </c>
      <c r="Q104" s="7">
        <v>0</v>
      </c>
      <c r="R104" s="9">
        <v>44774</v>
      </c>
      <c r="S104">
        <f t="shared" si="7"/>
        <v>0</v>
      </c>
      <c r="T104" s="18">
        <f t="shared" si="8"/>
        <v>616765.69999999995</v>
      </c>
      <c r="U104" s="19">
        <f t="shared" si="5"/>
        <v>4405.4692857142854</v>
      </c>
      <c r="V104" s="20">
        <f t="shared" si="9"/>
        <v>6.3677827739123671E-2</v>
      </c>
      <c r="W104" s="7">
        <v>616765.68999999994</v>
      </c>
      <c r="X104" s="7">
        <v>1.0000000009313226E-2</v>
      </c>
      <c r="Y104" s="19">
        <f t="shared" si="6"/>
        <v>4405.4692857142854</v>
      </c>
    </row>
    <row r="105" spans="1:25" x14ac:dyDescent="0.35">
      <c r="A105" s="6" t="s">
        <v>228</v>
      </c>
      <c r="B105" s="6" t="s">
        <v>20</v>
      </c>
      <c r="C105" s="6">
        <v>192</v>
      </c>
      <c r="D105" s="27">
        <v>169</v>
      </c>
      <c r="E105" s="7">
        <v>6440</v>
      </c>
      <c r="F105" s="8" t="s">
        <v>21</v>
      </c>
      <c r="G105" s="8" t="s">
        <v>229</v>
      </c>
      <c r="H105" s="6" t="s">
        <v>29</v>
      </c>
      <c r="I105" s="9">
        <v>45096</v>
      </c>
      <c r="J105" s="7">
        <v>1093668.3999999999</v>
      </c>
      <c r="K105" s="9"/>
      <c r="L105" s="7">
        <v>0</v>
      </c>
      <c r="M105" s="9">
        <v>45108</v>
      </c>
      <c r="N105" s="7">
        <v>218071.28</v>
      </c>
      <c r="O105" s="6">
        <v>36</v>
      </c>
      <c r="P105" s="9">
        <v>45108</v>
      </c>
      <c r="Q105" s="7">
        <v>24322.14</v>
      </c>
      <c r="R105" s="9">
        <v>46174</v>
      </c>
      <c r="S105">
        <f t="shared" si="7"/>
        <v>3312</v>
      </c>
      <c r="T105" s="18">
        <f t="shared" si="8"/>
        <v>1090356.3999999999</v>
      </c>
      <c r="U105" s="19">
        <f t="shared" si="5"/>
        <v>6451.8130177514786</v>
      </c>
      <c r="V105" s="20">
        <f t="shared" si="9"/>
        <v>-1.8309609591872222E-3</v>
      </c>
      <c r="W105" s="7">
        <v>558306.96000000008</v>
      </c>
      <c r="X105" s="7">
        <v>535361.36000000022</v>
      </c>
      <c r="Y105" s="19">
        <f t="shared" si="6"/>
        <v>6471.4106508875739</v>
      </c>
    </row>
    <row r="106" spans="1:25" x14ac:dyDescent="0.35">
      <c r="A106" s="6" t="s">
        <v>230</v>
      </c>
      <c r="B106" s="6" t="s">
        <v>20</v>
      </c>
      <c r="C106" s="6">
        <v>2</v>
      </c>
      <c r="D106" s="27">
        <v>140</v>
      </c>
      <c r="E106" s="7">
        <v>9200</v>
      </c>
      <c r="F106" s="8" t="s">
        <v>21</v>
      </c>
      <c r="G106" s="8" t="s">
        <v>231</v>
      </c>
      <c r="H106" s="6" t="s">
        <v>26</v>
      </c>
      <c r="I106" s="9">
        <v>45210</v>
      </c>
      <c r="J106" s="7">
        <v>1240542.72</v>
      </c>
      <c r="K106" s="9">
        <v>45078</v>
      </c>
      <c r="L106" s="7">
        <v>20000</v>
      </c>
      <c r="M106" s="9">
        <v>45231</v>
      </c>
      <c r="N106" s="7">
        <v>228000</v>
      </c>
      <c r="O106" s="6">
        <v>24</v>
      </c>
      <c r="P106" s="9">
        <v>45231</v>
      </c>
      <c r="Q106" s="7">
        <v>41355.949999999997</v>
      </c>
      <c r="R106" s="9">
        <v>45931</v>
      </c>
      <c r="S106">
        <f t="shared" si="7"/>
        <v>2208</v>
      </c>
      <c r="T106" s="18">
        <f t="shared" si="8"/>
        <v>1238334.72</v>
      </c>
      <c r="U106" s="19">
        <f t="shared" si="5"/>
        <v>8845.2479999999996</v>
      </c>
      <c r="V106" s="20">
        <f t="shared" si="9"/>
        <v>4.0106506906307349E-2</v>
      </c>
      <c r="W106" s="7">
        <v>1240542.7200000002</v>
      </c>
      <c r="X106" s="7">
        <v>7.9999999143183231E-2</v>
      </c>
      <c r="Y106" s="19">
        <f t="shared" si="6"/>
        <v>8861.0194285714279</v>
      </c>
    </row>
    <row r="107" spans="1:25" x14ac:dyDescent="0.35">
      <c r="A107" s="6" t="s">
        <v>232</v>
      </c>
      <c r="B107" s="6" t="s">
        <v>20</v>
      </c>
      <c r="C107" s="6">
        <v>20</v>
      </c>
      <c r="D107" s="27">
        <v>128</v>
      </c>
      <c r="E107" s="11">
        <v>7063.88</v>
      </c>
      <c r="F107" s="8" t="s">
        <v>21</v>
      </c>
      <c r="G107" s="8" t="s">
        <v>233</v>
      </c>
      <c r="H107" s="6" t="s">
        <v>29</v>
      </c>
      <c r="I107" s="9">
        <v>45470</v>
      </c>
      <c r="J107" s="11">
        <v>890442.87</v>
      </c>
      <c r="K107" s="9">
        <v>45399</v>
      </c>
      <c r="L107" s="11">
        <v>20000</v>
      </c>
      <c r="M107" s="9">
        <v>45491</v>
      </c>
      <c r="N107" s="11">
        <v>157504.23000000001</v>
      </c>
      <c r="O107" s="6">
        <v>36</v>
      </c>
      <c r="P107" s="9">
        <v>45478</v>
      </c>
      <c r="Q107" s="11">
        <v>19803.849999999999</v>
      </c>
      <c r="R107" s="9">
        <v>46543</v>
      </c>
      <c r="S107">
        <f t="shared" si="7"/>
        <v>3312</v>
      </c>
      <c r="T107" s="18">
        <f t="shared" si="8"/>
        <v>887130.87</v>
      </c>
      <c r="U107" s="19">
        <f t="shared" si="5"/>
        <v>6930.709921875</v>
      </c>
      <c r="V107" s="20">
        <f t="shared" si="9"/>
        <v>1.9214493122080123E-2</v>
      </c>
      <c r="W107" s="7">
        <v>395346.5799999999</v>
      </c>
      <c r="X107" s="7">
        <v>495096.24999999948</v>
      </c>
      <c r="Y107" s="19">
        <f t="shared" si="6"/>
        <v>6956.584921875</v>
      </c>
    </row>
    <row r="108" spans="1:25" x14ac:dyDescent="0.35">
      <c r="A108" s="6" t="s">
        <v>234</v>
      </c>
      <c r="B108" s="6" t="s">
        <v>20</v>
      </c>
      <c r="C108" s="6">
        <v>21</v>
      </c>
      <c r="D108" s="27">
        <v>130</v>
      </c>
      <c r="E108" s="11">
        <v>7063.88</v>
      </c>
      <c r="F108" s="8" t="s">
        <v>21</v>
      </c>
      <c r="G108" s="8" t="s">
        <v>223</v>
      </c>
      <c r="H108" s="6" t="s">
        <v>26</v>
      </c>
      <c r="I108" s="9">
        <v>45470</v>
      </c>
      <c r="J108" s="11">
        <v>850339.55</v>
      </c>
      <c r="K108" s="9">
        <v>45394</v>
      </c>
      <c r="L108" s="11">
        <v>20000</v>
      </c>
      <c r="M108" s="9">
        <v>45427</v>
      </c>
      <c r="N108" s="11">
        <v>149626.31</v>
      </c>
      <c r="O108" s="6">
        <v>24</v>
      </c>
      <c r="P108" s="9">
        <v>45478</v>
      </c>
      <c r="Q108" s="11">
        <v>28363.05</v>
      </c>
      <c r="R108" s="9">
        <v>46178</v>
      </c>
      <c r="S108">
        <f t="shared" si="7"/>
        <v>2208</v>
      </c>
      <c r="T108" s="18">
        <f t="shared" si="8"/>
        <v>848131.55</v>
      </c>
      <c r="U108" s="19">
        <f t="shared" si="5"/>
        <v>6524.0888461538461</v>
      </c>
      <c r="V108" s="20">
        <f t="shared" si="9"/>
        <v>8.2738167210027802E-2</v>
      </c>
      <c r="W108" s="7">
        <v>481619.85999999987</v>
      </c>
      <c r="X108" s="7">
        <v>368719.65000000049</v>
      </c>
      <c r="Y108" s="19">
        <f t="shared" si="6"/>
        <v>6541.0734615384617</v>
      </c>
    </row>
    <row r="109" spans="1:25" x14ac:dyDescent="0.35">
      <c r="A109" s="6" t="s">
        <v>235</v>
      </c>
      <c r="B109" s="6" t="s">
        <v>20</v>
      </c>
      <c r="C109" s="6">
        <v>22</v>
      </c>
      <c r="D109" s="27">
        <v>150</v>
      </c>
      <c r="E109" s="7">
        <v>7063.88</v>
      </c>
      <c r="F109" s="8" t="s">
        <v>21</v>
      </c>
      <c r="G109" s="8" t="s">
        <v>236</v>
      </c>
      <c r="H109" s="6">
        <v>60</v>
      </c>
      <c r="I109" s="9">
        <v>45229</v>
      </c>
      <c r="J109" s="7">
        <v>1221716.47</v>
      </c>
      <c r="K109" s="9">
        <v>45170</v>
      </c>
      <c r="L109" s="7">
        <v>20000</v>
      </c>
      <c r="M109" s="9">
        <v>45231</v>
      </c>
      <c r="N109" s="7">
        <v>187317.95</v>
      </c>
      <c r="O109" s="6">
        <v>60</v>
      </c>
      <c r="P109" s="9">
        <v>45231</v>
      </c>
      <c r="Q109" s="7">
        <v>16906.64</v>
      </c>
      <c r="R109" s="9">
        <v>47027</v>
      </c>
      <c r="S109">
        <f t="shared" si="7"/>
        <v>5520</v>
      </c>
      <c r="T109" s="18">
        <f t="shared" si="8"/>
        <v>1216196.47</v>
      </c>
      <c r="U109" s="19">
        <f t="shared" si="5"/>
        <v>8107.9764666666661</v>
      </c>
      <c r="V109" s="20">
        <f t="shared" si="9"/>
        <v>-0.12877398830141307</v>
      </c>
      <c r="W109" s="7">
        <v>325665.43000000005</v>
      </c>
      <c r="X109" s="7">
        <v>896050.91999999958</v>
      </c>
      <c r="Y109" s="19">
        <f t="shared" si="6"/>
        <v>8144.7764666666662</v>
      </c>
    </row>
    <row r="110" spans="1:25" x14ac:dyDescent="0.35">
      <c r="A110" s="6" t="s">
        <v>237</v>
      </c>
      <c r="B110" s="6" t="s">
        <v>20</v>
      </c>
      <c r="C110" s="6">
        <v>23</v>
      </c>
      <c r="D110" s="27">
        <v>153</v>
      </c>
      <c r="E110" s="7">
        <v>7063.88</v>
      </c>
      <c r="F110" s="8" t="s">
        <v>21</v>
      </c>
      <c r="G110" s="8" t="s">
        <v>236</v>
      </c>
      <c r="H110" s="6">
        <v>60</v>
      </c>
      <c r="I110" s="9">
        <v>45229</v>
      </c>
      <c r="J110" s="7">
        <v>1252174.18</v>
      </c>
      <c r="K110" s="9">
        <v>45170</v>
      </c>
      <c r="L110" s="7">
        <v>20000</v>
      </c>
      <c r="M110" s="9">
        <v>45231</v>
      </c>
      <c r="N110" s="7">
        <v>192509.9</v>
      </c>
      <c r="O110" s="6">
        <v>60</v>
      </c>
      <c r="P110" s="9">
        <v>45231</v>
      </c>
      <c r="Q110" s="7">
        <v>17327.740000000002</v>
      </c>
      <c r="R110" s="9">
        <v>47027</v>
      </c>
      <c r="S110">
        <f t="shared" si="7"/>
        <v>5520</v>
      </c>
      <c r="T110" s="18">
        <f t="shared" si="8"/>
        <v>1246654.18</v>
      </c>
      <c r="U110" s="19">
        <f t="shared" si="5"/>
        <v>8148.0665359477116</v>
      </c>
      <c r="V110" s="20">
        <f t="shared" si="9"/>
        <v>-0.13306058942504795</v>
      </c>
      <c r="W110" s="7">
        <v>333804.07999999996</v>
      </c>
      <c r="X110" s="7">
        <v>918370.21999999962</v>
      </c>
      <c r="Y110" s="19">
        <f t="shared" si="6"/>
        <v>8184.1449673202615</v>
      </c>
    </row>
    <row r="111" spans="1:25" x14ac:dyDescent="0.35">
      <c r="A111" s="6" t="s">
        <v>238</v>
      </c>
      <c r="B111" s="6" t="s">
        <v>20</v>
      </c>
      <c r="C111" s="6">
        <v>24</v>
      </c>
      <c r="D111" s="27">
        <v>139</v>
      </c>
      <c r="E111" s="7">
        <v>7063.88</v>
      </c>
      <c r="F111" s="8" t="s">
        <v>21</v>
      </c>
      <c r="G111" s="8" t="s">
        <v>239</v>
      </c>
      <c r="H111" s="6" t="s">
        <v>54</v>
      </c>
      <c r="I111" s="9">
        <v>45198</v>
      </c>
      <c r="J111" s="7">
        <v>872991.82</v>
      </c>
      <c r="K111" s="9"/>
      <c r="L111" s="7">
        <v>0</v>
      </c>
      <c r="M111" s="9">
        <v>45200</v>
      </c>
      <c r="N111" s="7">
        <v>872991.82</v>
      </c>
      <c r="O111" s="6">
        <v>0</v>
      </c>
      <c r="P111" s="9">
        <v>45200</v>
      </c>
      <c r="Q111" s="7">
        <v>0</v>
      </c>
      <c r="R111" s="9">
        <v>45200</v>
      </c>
      <c r="S111">
        <f t="shared" si="7"/>
        <v>0</v>
      </c>
      <c r="T111" s="18">
        <f t="shared" si="8"/>
        <v>872991.82</v>
      </c>
      <c r="U111" s="19">
        <f t="shared" si="5"/>
        <v>6280.5166906474815</v>
      </c>
      <c r="V111" s="20">
        <f t="shared" si="9"/>
        <v>0.12472911830949363</v>
      </c>
      <c r="W111" s="7">
        <v>872991.82</v>
      </c>
      <c r="X111" s="7">
        <v>0</v>
      </c>
      <c r="Y111" s="19">
        <f t="shared" si="6"/>
        <v>6280.5166906474815</v>
      </c>
    </row>
    <row r="112" spans="1:25" x14ac:dyDescent="0.35">
      <c r="A112" s="6" t="s">
        <v>240</v>
      </c>
      <c r="B112" s="6" t="s">
        <v>20</v>
      </c>
      <c r="C112" s="6">
        <v>25</v>
      </c>
      <c r="D112" s="27">
        <v>139</v>
      </c>
      <c r="E112" s="7">
        <v>7063.88</v>
      </c>
      <c r="F112" s="8" t="s">
        <v>21</v>
      </c>
      <c r="G112" s="8" t="s">
        <v>241</v>
      </c>
      <c r="H112" s="6" t="s">
        <v>54</v>
      </c>
      <c r="I112" s="9">
        <v>45197</v>
      </c>
      <c r="J112" s="7">
        <v>875758.03</v>
      </c>
      <c r="K112" s="9">
        <v>45139</v>
      </c>
      <c r="L112" s="7">
        <v>20000</v>
      </c>
      <c r="M112" s="9">
        <v>45200</v>
      </c>
      <c r="N112" s="7">
        <v>855758.03</v>
      </c>
      <c r="O112" s="6">
        <v>0</v>
      </c>
      <c r="P112" s="9">
        <v>45200</v>
      </c>
      <c r="Q112" s="7">
        <v>0</v>
      </c>
      <c r="R112" s="9">
        <v>45200</v>
      </c>
      <c r="S112">
        <f t="shared" si="7"/>
        <v>0</v>
      </c>
      <c r="T112" s="18">
        <f t="shared" si="8"/>
        <v>875758.03</v>
      </c>
      <c r="U112" s="19">
        <f t="shared" si="5"/>
        <v>6300.417482014389</v>
      </c>
      <c r="V112" s="20">
        <f t="shared" si="9"/>
        <v>0.12117649666312502</v>
      </c>
      <c r="W112" s="7">
        <v>875758.03</v>
      </c>
      <c r="X112" s="7">
        <v>0</v>
      </c>
      <c r="Y112" s="19">
        <f t="shared" si="6"/>
        <v>6300.417482014389</v>
      </c>
    </row>
    <row r="113" spans="1:25" x14ac:dyDescent="0.35">
      <c r="A113" s="6" t="s">
        <v>242</v>
      </c>
      <c r="B113" s="6" t="s">
        <v>20</v>
      </c>
      <c r="C113" s="6">
        <v>26</v>
      </c>
      <c r="D113" s="27">
        <v>137</v>
      </c>
      <c r="E113" s="11">
        <v>5928.82</v>
      </c>
      <c r="F113" s="8" t="s">
        <v>21</v>
      </c>
      <c r="G113" s="8" t="s">
        <v>243</v>
      </c>
      <c r="H113" s="6" t="s">
        <v>26</v>
      </c>
      <c r="I113" s="9">
        <v>45678</v>
      </c>
      <c r="J113" s="11">
        <v>988036.15</v>
      </c>
      <c r="K113" s="9">
        <v>45636</v>
      </c>
      <c r="L113" s="11">
        <v>20000</v>
      </c>
      <c r="M113" s="9">
        <v>45667</v>
      </c>
      <c r="N113" s="11">
        <v>191367.53</v>
      </c>
      <c r="O113" s="6">
        <v>24</v>
      </c>
      <c r="P113" s="9">
        <v>45693</v>
      </c>
      <c r="Q113" s="11">
        <v>32361.19</v>
      </c>
      <c r="R113" s="9">
        <v>46392</v>
      </c>
      <c r="S113">
        <f t="shared" si="7"/>
        <v>2208</v>
      </c>
      <c r="T113" s="18">
        <f t="shared" si="8"/>
        <v>985828.15</v>
      </c>
      <c r="U113" s="19">
        <f t="shared" si="5"/>
        <v>7195.825912408759</v>
      </c>
      <c r="V113" s="20">
        <f t="shared" si="9"/>
        <v>-0.17607512019209437</v>
      </c>
      <c r="W113" s="7">
        <v>373173.48</v>
      </c>
      <c r="X113" s="7">
        <v>614862.60999999917</v>
      </c>
      <c r="Y113" s="19">
        <f t="shared" si="6"/>
        <v>7211.9427007299273</v>
      </c>
    </row>
    <row r="114" spans="1:25" x14ac:dyDescent="0.35">
      <c r="A114" s="6" t="s">
        <v>244</v>
      </c>
      <c r="B114" s="6" t="s">
        <v>20</v>
      </c>
      <c r="C114" s="6">
        <v>27</v>
      </c>
      <c r="D114" s="27">
        <v>136</v>
      </c>
      <c r="E114" s="11">
        <v>7063.88</v>
      </c>
      <c r="F114" s="8" t="s">
        <v>21</v>
      </c>
      <c r="G114" s="8" t="s">
        <v>245</v>
      </c>
      <c r="H114" s="6" t="s">
        <v>188</v>
      </c>
      <c r="I114" s="9">
        <v>45337</v>
      </c>
      <c r="J114" s="11">
        <v>856331.67</v>
      </c>
      <c r="K114" s="9">
        <v>45261</v>
      </c>
      <c r="L114" s="11">
        <v>20000</v>
      </c>
      <c r="M114" s="9"/>
      <c r="N114" s="11">
        <v>836331.67</v>
      </c>
      <c r="O114" s="6">
        <v>0</v>
      </c>
      <c r="P114" s="9"/>
      <c r="Q114" s="7"/>
      <c r="R114" s="9">
        <v>44927</v>
      </c>
      <c r="S114">
        <f t="shared" si="7"/>
        <v>0</v>
      </c>
      <c r="T114" s="18">
        <f t="shared" si="8"/>
        <v>856331.67</v>
      </c>
      <c r="U114" s="19">
        <f t="shared" si="5"/>
        <v>6296.5563970588237</v>
      </c>
      <c r="V114" s="20">
        <f t="shared" si="9"/>
        <v>0.12186400860311508</v>
      </c>
      <c r="W114" s="7">
        <v>856331.67</v>
      </c>
      <c r="X114" s="11">
        <v>0</v>
      </c>
      <c r="Y114" s="19">
        <f t="shared" si="6"/>
        <v>6296.5563970588237</v>
      </c>
    </row>
    <row r="115" spans="1:25" x14ac:dyDescent="0.35">
      <c r="A115" s="6" t="s">
        <v>246</v>
      </c>
      <c r="B115" s="6" t="s">
        <v>20</v>
      </c>
      <c r="C115" s="6">
        <v>28</v>
      </c>
      <c r="D115" s="27">
        <v>135</v>
      </c>
      <c r="E115" s="7">
        <v>6727.5</v>
      </c>
      <c r="F115" s="8" t="s">
        <v>21</v>
      </c>
      <c r="G115" s="8" t="s">
        <v>247</v>
      </c>
      <c r="H115" s="6">
        <v>60</v>
      </c>
      <c r="I115" s="9">
        <v>45134</v>
      </c>
      <c r="J115" s="7">
        <v>954733.38</v>
      </c>
      <c r="K115" s="9"/>
      <c r="L115" s="7">
        <v>0</v>
      </c>
      <c r="M115" s="9">
        <v>45139</v>
      </c>
      <c r="N115" s="7">
        <v>350000</v>
      </c>
      <c r="O115" s="6">
        <v>60</v>
      </c>
      <c r="P115" s="9">
        <v>45139</v>
      </c>
      <c r="Q115" s="7">
        <v>11450.1</v>
      </c>
      <c r="R115" s="9">
        <v>46935</v>
      </c>
      <c r="S115">
        <f t="shared" si="7"/>
        <v>5520</v>
      </c>
      <c r="T115" s="18">
        <f t="shared" si="8"/>
        <v>949213.38</v>
      </c>
      <c r="U115" s="19">
        <f t="shared" si="5"/>
        <v>7031.210222222222</v>
      </c>
      <c r="V115" s="20">
        <f t="shared" si="9"/>
        <v>-4.3194587080093605E-2</v>
      </c>
      <c r="W115" s="7">
        <v>966112.23</v>
      </c>
      <c r="X115" s="7">
        <v>0</v>
      </c>
      <c r="Y115" s="19">
        <f t="shared" si="6"/>
        <v>7072.0991111111116</v>
      </c>
    </row>
    <row r="116" spans="1:25" x14ac:dyDescent="0.35">
      <c r="A116" s="6" t="s">
        <v>248</v>
      </c>
      <c r="B116" s="6" t="s">
        <v>20</v>
      </c>
      <c r="C116" s="6">
        <v>29</v>
      </c>
      <c r="D116" s="27">
        <v>134</v>
      </c>
      <c r="E116" s="7">
        <v>7063.88</v>
      </c>
      <c r="F116" s="8" t="s">
        <v>21</v>
      </c>
      <c r="G116" s="8" t="s">
        <v>249</v>
      </c>
      <c r="H116" s="6" t="s">
        <v>26</v>
      </c>
      <c r="I116" s="9">
        <v>45138</v>
      </c>
      <c r="J116" s="7">
        <v>913413.97</v>
      </c>
      <c r="K116" s="9">
        <v>45078</v>
      </c>
      <c r="L116" s="7">
        <v>20000</v>
      </c>
      <c r="M116" s="9">
        <v>45139</v>
      </c>
      <c r="N116" s="7">
        <v>580000</v>
      </c>
      <c r="O116" s="6">
        <v>24</v>
      </c>
      <c r="P116" s="9">
        <v>45139</v>
      </c>
      <c r="Q116" s="7">
        <v>13058.92</v>
      </c>
      <c r="R116" s="9">
        <v>45839</v>
      </c>
      <c r="S116">
        <f t="shared" si="7"/>
        <v>2208</v>
      </c>
      <c r="T116" s="18">
        <f t="shared" si="8"/>
        <v>911205.97</v>
      </c>
      <c r="U116" s="19">
        <f t="shared" si="5"/>
        <v>6800.0445522388054</v>
      </c>
      <c r="V116" s="20">
        <f t="shared" si="9"/>
        <v>3.8799076349335326E-2</v>
      </c>
      <c r="W116" s="7">
        <v>913413.97000000102</v>
      </c>
      <c r="X116" s="7">
        <v>0.10999999998603016</v>
      </c>
      <c r="Y116" s="19">
        <f t="shared" si="6"/>
        <v>6816.522164179104</v>
      </c>
    </row>
    <row r="117" spans="1:25" x14ac:dyDescent="0.35">
      <c r="A117" s="6" t="s">
        <v>250</v>
      </c>
      <c r="B117" s="6" t="s">
        <v>20</v>
      </c>
      <c r="C117" s="6">
        <v>3</v>
      </c>
      <c r="D117" s="27">
        <v>129</v>
      </c>
      <c r="E117" s="7">
        <v>9200</v>
      </c>
      <c r="F117" s="8" t="s">
        <v>21</v>
      </c>
      <c r="G117" s="8" t="s">
        <v>251</v>
      </c>
      <c r="H117" s="6" t="s">
        <v>29</v>
      </c>
      <c r="I117" s="9">
        <v>45229</v>
      </c>
      <c r="J117" s="7">
        <v>1186800</v>
      </c>
      <c r="K117" s="9">
        <v>45078</v>
      </c>
      <c r="L117" s="7">
        <v>20000</v>
      </c>
      <c r="M117" s="9">
        <v>45231</v>
      </c>
      <c r="N117" s="7">
        <v>216697.60000000001</v>
      </c>
      <c r="O117" s="6">
        <v>36</v>
      </c>
      <c r="P117" s="9">
        <v>45231</v>
      </c>
      <c r="Q117" s="7">
        <v>26391.73</v>
      </c>
      <c r="R117" s="9">
        <v>46296</v>
      </c>
      <c r="S117">
        <f t="shared" si="7"/>
        <v>3312</v>
      </c>
      <c r="T117" s="18">
        <f t="shared" si="8"/>
        <v>1183488</v>
      </c>
      <c r="U117" s="19">
        <f t="shared" si="5"/>
        <v>9174.3255813953492</v>
      </c>
      <c r="V117" s="20">
        <f t="shared" si="9"/>
        <v>2.7985074626866169E-3</v>
      </c>
      <c r="W117" s="7">
        <v>764236.16999999969</v>
      </c>
      <c r="X117" s="7">
        <v>422563.70999999973</v>
      </c>
      <c r="Y117" s="19">
        <f t="shared" si="6"/>
        <v>9200</v>
      </c>
    </row>
    <row r="118" spans="1:25" x14ac:dyDescent="0.35">
      <c r="A118" s="6" t="s">
        <v>252</v>
      </c>
      <c r="B118" s="6" t="s">
        <v>20</v>
      </c>
      <c r="C118" s="6">
        <v>30</v>
      </c>
      <c r="D118" s="27">
        <v>133</v>
      </c>
      <c r="E118" s="7">
        <v>6727.5</v>
      </c>
      <c r="F118" s="8" t="s">
        <v>21</v>
      </c>
      <c r="G118" s="8" t="s">
        <v>253</v>
      </c>
      <c r="H118" s="6" t="s">
        <v>54</v>
      </c>
      <c r="I118" s="9">
        <v>45132</v>
      </c>
      <c r="J118" s="7">
        <v>780624</v>
      </c>
      <c r="K118" s="9"/>
      <c r="L118" s="7">
        <v>0</v>
      </c>
      <c r="M118" s="9">
        <v>45139</v>
      </c>
      <c r="N118" s="7">
        <v>780624</v>
      </c>
      <c r="O118" s="6">
        <v>0</v>
      </c>
      <c r="P118" s="9">
        <v>45139</v>
      </c>
      <c r="Q118" s="7">
        <v>0</v>
      </c>
      <c r="R118" s="9">
        <v>45139</v>
      </c>
      <c r="S118">
        <f t="shared" si="7"/>
        <v>0</v>
      </c>
      <c r="T118" s="18">
        <f t="shared" si="8"/>
        <v>780624</v>
      </c>
      <c r="U118" s="19">
        <f t="shared" si="5"/>
        <v>5869.3533834586469</v>
      </c>
      <c r="V118" s="20">
        <f t="shared" si="9"/>
        <v>0.14620803357314149</v>
      </c>
      <c r="W118" s="7">
        <v>780624</v>
      </c>
      <c r="X118" s="7">
        <v>0</v>
      </c>
      <c r="Y118" s="19">
        <f t="shared" si="6"/>
        <v>5869.3533834586469</v>
      </c>
    </row>
    <row r="119" spans="1:25" x14ac:dyDescent="0.35">
      <c r="A119" s="6" t="s">
        <v>254</v>
      </c>
      <c r="B119" s="6" t="s">
        <v>20</v>
      </c>
      <c r="C119" s="6">
        <v>31</v>
      </c>
      <c r="D119" s="27">
        <v>133</v>
      </c>
      <c r="E119" s="7">
        <v>6727.5</v>
      </c>
      <c r="F119" s="8" t="s">
        <v>21</v>
      </c>
      <c r="G119" s="8" t="s">
        <v>255</v>
      </c>
      <c r="H119" s="6" t="s">
        <v>26</v>
      </c>
      <c r="I119" s="9">
        <v>45132</v>
      </c>
      <c r="J119" s="7">
        <v>856214.66</v>
      </c>
      <c r="K119" s="9">
        <v>45047</v>
      </c>
      <c r="L119" s="7">
        <v>20000</v>
      </c>
      <c r="M119" s="9">
        <v>45139</v>
      </c>
      <c r="N119" s="7">
        <v>150801.32999999999</v>
      </c>
      <c r="O119" s="6">
        <v>24</v>
      </c>
      <c r="P119" s="9">
        <v>45139</v>
      </c>
      <c r="Q119" s="7">
        <v>28558.89</v>
      </c>
      <c r="R119" s="9">
        <v>45839</v>
      </c>
      <c r="S119">
        <f t="shared" si="7"/>
        <v>2208</v>
      </c>
      <c r="T119" s="18">
        <f t="shared" si="8"/>
        <v>854006.66</v>
      </c>
      <c r="U119" s="19">
        <f t="shared" si="5"/>
        <v>6421.1027067669174</v>
      </c>
      <c r="V119" s="20">
        <f t="shared" si="9"/>
        <v>4.7717239113802767E-2</v>
      </c>
      <c r="W119" s="7">
        <v>856214.69000000029</v>
      </c>
      <c r="X119" s="7">
        <v>0</v>
      </c>
      <c r="Y119" s="19">
        <f t="shared" si="6"/>
        <v>6437.7042105263163</v>
      </c>
    </row>
    <row r="120" spans="1:25" x14ac:dyDescent="0.35">
      <c r="A120" s="6" t="s">
        <v>256</v>
      </c>
      <c r="B120" s="6" t="s">
        <v>20</v>
      </c>
      <c r="C120" s="6">
        <v>32</v>
      </c>
      <c r="D120" s="27">
        <v>132</v>
      </c>
      <c r="E120" s="7">
        <v>6727.5</v>
      </c>
      <c r="F120" s="8" t="s">
        <v>21</v>
      </c>
      <c r="G120" s="8" t="s">
        <v>257</v>
      </c>
      <c r="H120" s="6" t="s">
        <v>54</v>
      </c>
      <c r="I120" s="9">
        <v>45089</v>
      </c>
      <c r="J120" s="7">
        <v>770796</v>
      </c>
      <c r="K120" s="9">
        <v>45047</v>
      </c>
      <c r="L120" s="7">
        <v>20000</v>
      </c>
      <c r="M120" s="9">
        <v>45108</v>
      </c>
      <c r="N120" s="7">
        <v>750796</v>
      </c>
      <c r="O120" s="6">
        <v>0</v>
      </c>
      <c r="P120" s="9">
        <v>45108</v>
      </c>
      <c r="Q120" s="7">
        <v>0</v>
      </c>
      <c r="R120" s="9">
        <v>45108</v>
      </c>
      <c r="S120">
        <f t="shared" si="7"/>
        <v>0</v>
      </c>
      <c r="T120" s="18">
        <f t="shared" si="8"/>
        <v>770796</v>
      </c>
      <c r="U120" s="19">
        <f t="shared" si="5"/>
        <v>5839.363636363636</v>
      </c>
      <c r="V120" s="20">
        <f t="shared" si="9"/>
        <v>0.15209471766848814</v>
      </c>
      <c r="W120" s="7">
        <v>770796</v>
      </c>
      <c r="X120" s="7">
        <v>0</v>
      </c>
      <c r="Y120" s="19">
        <f t="shared" si="6"/>
        <v>5839.363636363636</v>
      </c>
    </row>
    <row r="121" spans="1:25" x14ac:dyDescent="0.35">
      <c r="A121" s="6" t="s">
        <v>258</v>
      </c>
      <c r="B121" s="6" t="s">
        <v>20</v>
      </c>
      <c r="C121" s="6">
        <v>33</v>
      </c>
      <c r="D121" s="27">
        <v>131</v>
      </c>
      <c r="E121" s="7">
        <v>6727.5</v>
      </c>
      <c r="F121" s="8" t="s">
        <v>21</v>
      </c>
      <c r="G121" s="8" t="s">
        <v>259</v>
      </c>
      <c r="H121" s="6" t="s">
        <v>34</v>
      </c>
      <c r="I121" s="9">
        <v>45097</v>
      </c>
      <c r="J121" s="7">
        <v>807192.92</v>
      </c>
      <c r="K121" s="9">
        <v>45047</v>
      </c>
      <c r="L121" s="7">
        <v>20000</v>
      </c>
      <c r="M121" s="9">
        <v>45108</v>
      </c>
      <c r="N121" s="7">
        <v>141218</v>
      </c>
      <c r="O121" s="6">
        <v>12</v>
      </c>
      <c r="P121" s="9">
        <v>45108</v>
      </c>
      <c r="Q121" s="7">
        <v>53831.24</v>
      </c>
      <c r="R121" s="9">
        <v>45444</v>
      </c>
      <c r="S121">
        <f t="shared" si="7"/>
        <v>1104</v>
      </c>
      <c r="T121" s="18">
        <f t="shared" si="8"/>
        <v>806088.92</v>
      </c>
      <c r="U121" s="19">
        <f t="shared" si="5"/>
        <v>6153.3505343511451</v>
      </c>
      <c r="V121" s="20">
        <f t="shared" si="9"/>
        <v>9.3306802926902854E-2</v>
      </c>
      <c r="W121" s="7">
        <v>807192.87999999989</v>
      </c>
      <c r="X121" s="7">
        <v>0</v>
      </c>
      <c r="Y121" s="19">
        <f t="shared" si="6"/>
        <v>6161.7780152671758</v>
      </c>
    </row>
    <row r="122" spans="1:25" x14ac:dyDescent="0.35">
      <c r="A122" s="6" t="s">
        <v>260</v>
      </c>
      <c r="B122" s="6" t="s">
        <v>20</v>
      </c>
      <c r="C122" s="6">
        <v>34</v>
      </c>
      <c r="D122" s="27">
        <v>130</v>
      </c>
      <c r="E122" s="7">
        <v>6727.5</v>
      </c>
      <c r="F122" s="8" t="s">
        <v>21</v>
      </c>
      <c r="G122" s="8" t="s">
        <v>261</v>
      </c>
      <c r="H122" s="6" t="s">
        <v>29</v>
      </c>
      <c r="I122" s="9">
        <v>45127</v>
      </c>
      <c r="J122" s="7">
        <v>878828.85</v>
      </c>
      <c r="K122" s="9"/>
      <c r="L122" s="7">
        <v>0</v>
      </c>
      <c r="M122" s="9">
        <v>45139</v>
      </c>
      <c r="N122" s="7">
        <v>200000</v>
      </c>
      <c r="O122" s="6">
        <v>36</v>
      </c>
      <c r="P122" s="9">
        <v>45139</v>
      </c>
      <c r="Q122" s="7">
        <v>18856.36</v>
      </c>
      <c r="R122" s="9">
        <v>46204</v>
      </c>
      <c r="S122">
        <f t="shared" si="7"/>
        <v>3312</v>
      </c>
      <c r="T122" s="18">
        <f t="shared" si="8"/>
        <v>875516.85</v>
      </c>
      <c r="U122" s="19">
        <f t="shared" si="5"/>
        <v>6734.7449999999999</v>
      </c>
      <c r="V122" s="20">
        <f t="shared" si="9"/>
        <v>-1.0757645612416988E-3</v>
      </c>
      <c r="W122" s="7">
        <v>656000</v>
      </c>
      <c r="X122" s="7">
        <v>222828.9599999995</v>
      </c>
      <c r="Y122" s="19">
        <f t="shared" si="6"/>
        <v>6760.2219230769233</v>
      </c>
    </row>
    <row r="123" spans="1:25" x14ac:dyDescent="0.35">
      <c r="A123" s="6" t="s">
        <v>262</v>
      </c>
      <c r="B123" s="6" t="s">
        <v>20</v>
      </c>
      <c r="C123" s="6">
        <v>35</v>
      </c>
      <c r="D123" s="27">
        <v>130</v>
      </c>
      <c r="E123" s="7">
        <v>6727.5</v>
      </c>
      <c r="F123" s="8" t="s">
        <v>21</v>
      </c>
      <c r="G123" s="8" t="s">
        <v>263</v>
      </c>
      <c r="H123" s="6" t="s">
        <v>54</v>
      </c>
      <c r="I123" s="9">
        <v>44960</v>
      </c>
      <c r="J123" s="7">
        <v>759124.37</v>
      </c>
      <c r="K123" s="9"/>
      <c r="L123" s="7">
        <v>0</v>
      </c>
      <c r="M123" s="9">
        <v>44986</v>
      </c>
      <c r="N123" s="7">
        <v>759124.37</v>
      </c>
      <c r="O123" s="6">
        <v>0</v>
      </c>
      <c r="P123" s="9">
        <v>44986</v>
      </c>
      <c r="Q123" s="7">
        <v>0</v>
      </c>
      <c r="R123" s="9">
        <v>44986</v>
      </c>
      <c r="S123">
        <f t="shared" si="7"/>
        <v>0</v>
      </c>
      <c r="T123" s="18">
        <f t="shared" si="8"/>
        <v>759124.37</v>
      </c>
      <c r="U123" s="19">
        <f t="shared" si="5"/>
        <v>5839.4182307692308</v>
      </c>
      <c r="V123" s="20">
        <f t="shared" si="9"/>
        <v>0.15208394640261647</v>
      </c>
      <c r="W123" s="7">
        <v>759124.37</v>
      </c>
      <c r="X123" s="7">
        <v>0</v>
      </c>
      <c r="Y123" s="19">
        <f t="shared" si="6"/>
        <v>5839.4182307692308</v>
      </c>
    </row>
    <row r="124" spans="1:25" x14ac:dyDescent="0.35">
      <c r="A124" s="6" t="s">
        <v>264</v>
      </c>
      <c r="B124" s="6" t="s">
        <v>20</v>
      </c>
      <c r="C124" s="6">
        <v>36</v>
      </c>
      <c r="D124" s="27">
        <v>168</v>
      </c>
      <c r="E124" s="7">
        <v>5850</v>
      </c>
      <c r="F124" s="8" t="s">
        <v>21</v>
      </c>
      <c r="G124" s="8" t="s">
        <v>265</v>
      </c>
      <c r="H124" s="6" t="s">
        <v>29</v>
      </c>
      <c r="I124" s="9">
        <v>44895</v>
      </c>
      <c r="J124" s="7">
        <v>983596.5</v>
      </c>
      <c r="K124" s="9"/>
      <c r="L124" s="7">
        <v>0</v>
      </c>
      <c r="M124" s="9">
        <v>44896</v>
      </c>
      <c r="N124" s="7">
        <v>588170.69999999995</v>
      </c>
      <c r="O124" s="6">
        <v>36</v>
      </c>
      <c r="P124" s="9">
        <v>44896</v>
      </c>
      <c r="Q124" s="7">
        <v>10984.05</v>
      </c>
      <c r="R124" s="9">
        <v>45962</v>
      </c>
      <c r="S124">
        <f t="shared" si="7"/>
        <v>3312</v>
      </c>
      <c r="T124" s="18">
        <f t="shared" si="8"/>
        <v>980284.5</v>
      </c>
      <c r="U124" s="19">
        <f t="shared" si="5"/>
        <v>5835.0267857142853</v>
      </c>
      <c r="V124" s="20">
        <f t="shared" si="9"/>
        <v>2.5660917825387486E-3</v>
      </c>
      <c r="W124" s="7">
        <v>610139</v>
      </c>
      <c r="X124" s="7">
        <v>373457.50000000163</v>
      </c>
      <c r="Y124" s="19">
        <f t="shared" si="6"/>
        <v>5854.7410714285716</v>
      </c>
    </row>
    <row r="125" spans="1:25" x14ac:dyDescent="0.35">
      <c r="A125" s="6" t="s">
        <v>266</v>
      </c>
      <c r="B125" s="6" t="s">
        <v>20</v>
      </c>
      <c r="C125" s="6">
        <v>37</v>
      </c>
      <c r="D125" s="27">
        <v>173</v>
      </c>
      <c r="E125" s="7">
        <v>6727.5</v>
      </c>
      <c r="F125" s="8" t="s">
        <v>21</v>
      </c>
      <c r="G125" s="8" t="s">
        <v>267</v>
      </c>
      <c r="H125" s="6" t="s">
        <v>29</v>
      </c>
      <c r="I125" s="9">
        <v>44956</v>
      </c>
      <c r="J125" s="7">
        <v>1164613.05</v>
      </c>
      <c r="K125" s="9">
        <v>44713</v>
      </c>
      <c r="L125" s="7">
        <v>5000</v>
      </c>
      <c r="M125" s="9">
        <v>44958</v>
      </c>
      <c r="N125" s="7">
        <v>227260.21</v>
      </c>
      <c r="O125" s="6">
        <v>36</v>
      </c>
      <c r="P125" s="9">
        <v>44958</v>
      </c>
      <c r="Q125" s="7">
        <v>25898.69</v>
      </c>
      <c r="R125" s="9">
        <v>46023</v>
      </c>
      <c r="S125">
        <f t="shared" si="7"/>
        <v>3312</v>
      </c>
      <c r="T125" s="18">
        <f t="shared" si="8"/>
        <v>1161301.05</v>
      </c>
      <c r="U125" s="19">
        <f t="shared" si="5"/>
        <v>6712.7228323699428</v>
      </c>
      <c r="V125" s="20">
        <f t="shared" si="9"/>
        <v>2.2013671648706268E-3</v>
      </c>
      <c r="W125" s="7">
        <v>1009128.909999999</v>
      </c>
      <c r="X125" s="7">
        <v>155484.13999999966</v>
      </c>
      <c r="Y125" s="19">
        <f t="shared" si="6"/>
        <v>6731.8673410404626</v>
      </c>
    </row>
    <row r="126" spans="1:25" x14ac:dyDescent="0.35">
      <c r="A126" s="6" t="s">
        <v>268</v>
      </c>
      <c r="B126" s="6" t="s">
        <v>20</v>
      </c>
      <c r="C126" s="6">
        <v>38</v>
      </c>
      <c r="D126" s="27">
        <v>145</v>
      </c>
      <c r="E126" s="7">
        <v>6727.5</v>
      </c>
      <c r="F126" s="8" t="s">
        <v>21</v>
      </c>
      <c r="G126" s="8" t="s">
        <v>267</v>
      </c>
      <c r="H126" s="6" t="s">
        <v>29</v>
      </c>
      <c r="I126" s="9">
        <v>44992</v>
      </c>
      <c r="J126" s="7">
        <v>980279.55</v>
      </c>
      <c r="K126" s="9"/>
      <c r="L126" s="7">
        <v>0</v>
      </c>
      <c r="M126" s="9">
        <v>45017</v>
      </c>
      <c r="N126" s="7">
        <v>195393.51</v>
      </c>
      <c r="O126" s="6">
        <v>36</v>
      </c>
      <c r="P126" s="9">
        <v>45017</v>
      </c>
      <c r="Q126" s="7">
        <v>21802.39</v>
      </c>
      <c r="R126" s="9">
        <v>46082</v>
      </c>
      <c r="S126">
        <f t="shared" si="7"/>
        <v>3312</v>
      </c>
      <c r="T126" s="18">
        <f t="shared" si="8"/>
        <v>976967.55</v>
      </c>
      <c r="U126" s="19">
        <f t="shared" si="5"/>
        <v>6737.7072413793103</v>
      </c>
      <c r="V126" s="20">
        <f t="shared" si="9"/>
        <v>-1.5149428453381519E-3</v>
      </c>
      <c r="W126" s="7">
        <v>805860.4300000004</v>
      </c>
      <c r="X126" s="7">
        <v>174419.12000000011</v>
      </c>
      <c r="Y126" s="19">
        <f t="shared" si="6"/>
        <v>6760.5486206896558</v>
      </c>
    </row>
    <row r="127" spans="1:25" x14ac:dyDescent="0.35">
      <c r="A127" s="6" t="s">
        <v>269</v>
      </c>
      <c r="B127" s="6" t="s">
        <v>20</v>
      </c>
      <c r="C127" s="6">
        <v>39</v>
      </c>
      <c r="D127" s="27">
        <v>145</v>
      </c>
      <c r="E127" s="7">
        <v>6727.5</v>
      </c>
      <c r="F127" s="8" t="s">
        <v>21</v>
      </c>
      <c r="G127" s="8" t="s">
        <v>270</v>
      </c>
      <c r="H127" s="6" t="s">
        <v>29</v>
      </c>
      <c r="I127" s="9">
        <v>45035</v>
      </c>
      <c r="J127" s="7">
        <v>960608.34</v>
      </c>
      <c r="K127" s="9">
        <v>44958</v>
      </c>
      <c r="L127" s="7">
        <v>20000</v>
      </c>
      <c r="M127" s="9">
        <v>45047</v>
      </c>
      <c r="N127" s="7">
        <v>171828.45</v>
      </c>
      <c r="O127" s="6">
        <v>36</v>
      </c>
      <c r="P127" s="9">
        <v>45047</v>
      </c>
      <c r="Q127" s="7">
        <v>21355</v>
      </c>
      <c r="R127" s="9">
        <v>46113</v>
      </c>
      <c r="S127">
        <f t="shared" si="7"/>
        <v>3312</v>
      </c>
      <c r="T127" s="18">
        <f t="shared" si="8"/>
        <v>957296.34</v>
      </c>
      <c r="U127" s="19">
        <f t="shared" si="5"/>
        <v>6602.0437241379304</v>
      </c>
      <c r="V127" s="20">
        <f t="shared" si="9"/>
        <v>1.9002642379265744E-2</v>
      </c>
      <c r="W127" s="7">
        <v>747992.74999999965</v>
      </c>
      <c r="X127" s="7">
        <v>212615.7000000003</v>
      </c>
      <c r="Y127" s="19">
        <f t="shared" si="6"/>
        <v>6624.8851034482759</v>
      </c>
    </row>
    <row r="128" spans="1:25" x14ac:dyDescent="0.35">
      <c r="A128" s="6" t="s">
        <v>271</v>
      </c>
      <c r="B128" s="6" t="s">
        <v>20</v>
      </c>
      <c r="C128" s="6">
        <v>4</v>
      </c>
      <c r="D128" s="27">
        <v>136</v>
      </c>
      <c r="E128" s="7">
        <v>9200</v>
      </c>
      <c r="F128" s="8" t="s">
        <v>21</v>
      </c>
      <c r="G128" s="8" t="s">
        <v>272</v>
      </c>
      <c r="H128" s="6" t="s">
        <v>34</v>
      </c>
      <c r="I128" s="9">
        <v>45230</v>
      </c>
      <c r="J128" s="7">
        <v>1161383.1599999999</v>
      </c>
      <c r="K128" s="9">
        <v>45139</v>
      </c>
      <c r="L128" s="7">
        <v>20000</v>
      </c>
      <c r="M128" s="9">
        <v>45231</v>
      </c>
      <c r="N128" s="7">
        <v>220000</v>
      </c>
      <c r="O128" s="6">
        <v>12</v>
      </c>
      <c r="P128" s="9">
        <v>45231</v>
      </c>
      <c r="Q128" s="7">
        <v>76781.929999999993</v>
      </c>
      <c r="R128" s="9">
        <v>45566</v>
      </c>
      <c r="S128">
        <f t="shared" si="7"/>
        <v>1104</v>
      </c>
      <c r="T128" s="18">
        <f t="shared" si="8"/>
        <v>1160279.1599999999</v>
      </c>
      <c r="U128" s="19">
        <f t="shared" si="5"/>
        <v>8531.4644117647058</v>
      </c>
      <c r="V128" s="20">
        <f t="shared" si="9"/>
        <v>7.836117646032692E-2</v>
      </c>
      <c r="W128" s="7">
        <v>1168800</v>
      </c>
      <c r="X128" s="7">
        <v>0</v>
      </c>
      <c r="Y128" s="19">
        <f t="shared" si="6"/>
        <v>8539.5820588235292</v>
      </c>
    </row>
    <row r="129" spans="1:25" x14ac:dyDescent="0.35">
      <c r="A129" s="6" t="s">
        <v>273</v>
      </c>
      <c r="B129" s="6" t="s">
        <v>20</v>
      </c>
      <c r="C129" s="6">
        <v>40</v>
      </c>
      <c r="D129" s="27">
        <v>145</v>
      </c>
      <c r="E129" s="7">
        <v>6727.5</v>
      </c>
      <c r="F129" s="8" t="s">
        <v>21</v>
      </c>
      <c r="G129" s="8" t="s">
        <v>274</v>
      </c>
      <c r="H129" s="6" t="s">
        <v>29</v>
      </c>
      <c r="I129" s="9">
        <v>45035</v>
      </c>
      <c r="J129" s="7">
        <v>962454.37</v>
      </c>
      <c r="K129" s="9">
        <v>44958</v>
      </c>
      <c r="L129" s="7">
        <v>20000</v>
      </c>
      <c r="M129" s="9">
        <v>45047</v>
      </c>
      <c r="N129" s="7">
        <v>171828.47</v>
      </c>
      <c r="O129" s="6">
        <v>36</v>
      </c>
      <c r="P129" s="9">
        <v>45047</v>
      </c>
      <c r="Q129" s="7">
        <v>21406.27</v>
      </c>
      <c r="R129" s="9">
        <v>46113</v>
      </c>
      <c r="S129">
        <f t="shared" si="7"/>
        <v>3312</v>
      </c>
      <c r="T129" s="18">
        <f t="shared" si="8"/>
        <v>959142.37</v>
      </c>
      <c r="U129" s="19">
        <f t="shared" si="5"/>
        <v>6614.7749655172411</v>
      </c>
      <c r="V129" s="20">
        <f t="shared" si="9"/>
        <v>1.7041401267676282E-2</v>
      </c>
      <c r="W129" s="7">
        <v>748391.49000000034</v>
      </c>
      <c r="X129" s="7">
        <v>214062.70000000019</v>
      </c>
      <c r="Y129" s="19">
        <f t="shared" si="6"/>
        <v>6637.6163448275865</v>
      </c>
    </row>
    <row r="130" spans="1:25" x14ac:dyDescent="0.35">
      <c r="A130" s="6" t="s">
        <v>275</v>
      </c>
      <c r="B130" s="6" t="s">
        <v>20</v>
      </c>
      <c r="C130" s="6">
        <v>41</v>
      </c>
      <c r="D130" s="27">
        <v>146</v>
      </c>
      <c r="E130" s="7">
        <v>7063.88</v>
      </c>
      <c r="F130" s="8" t="s">
        <v>21</v>
      </c>
      <c r="G130" s="8" t="s">
        <v>276</v>
      </c>
      <c r="H130" s="6" t="s">
        <v>26</v>
      </c>
      <c r="I130" s="9">
        <v>45215</v>
      </c>
      <c r="J130" s="7">
        <v>970352.64000000001</v>
      </c>
      <c r="K130" s="9">
        <v>44986</v>
      </c>
      <c r="L130" s="7">
        <v>20000</v>
      </c>
      <c r="M130" s="9">
        <v>45231</v>
      </c>
      <c r="N130" s="7">
        <v>174000</v>
      </c>
      <c r="O130" s="6">
        <v>24</v>
      </c>
      <c r="P130" s="9">
        <v>45231</v>
      </c>
      <c r="Q130" s="7">
        <v>32348.03</v>
      </c>
      <c r="R130" s="9">
        <v>45931</v>
      </c>
      <c r="S130">
        <f t="shared" si="7"/>
        <v>2208</v>
      </c>
      <c r="T130" s="18">
        <f t="shared" si="8"/>
        <v>968144.64</v>
      </c>
      <c r="U130" s="19">
        <f t="shared" ref="U130:U193" si="10">T130/D130</f>
        <v>6631.1276712328772</v>
      </c>
      <c r="V130" s="20">
        <f t="shared" si="9"/>
        <v>6.5260744510241775E-2</v>
      </c>
      <c r="W130" s="7">
        <v>970353.18000000017</v>
      </c>
      <c r="X130" s="7">
        <v>0</v>
      </c>
      <c r="Y130" s="19">
        <f t="shared" ref="Y130:Y193" si="11">J130/D130</f>
        <v>6646.2509589041101</v>
      </c>
    </row>
    <row r="131" spans="1:25" x14ac:dyDescent="0.35">
      <c r="A131" s="6" t="s">
        <v>277</v>
      </c>
      <c r="B131" s="6" t="s">
        <v>20</v>
      </c>
      <c r="C131" s="6">
        <v>42</v>
      </c>
      <c r="D131" s="27">
        <v>146</v>
      </c>
      <c r="E131" s="7">
        <v>7063.88</v>
      </c>
      <c r="F131" s="8" t="s">
        <v>21</v>
      </c>
      <c r="G131" s="8" t="s">
        <v>276</v>
      </c>
      <c r="H131" s="6" t="s">
        <v>26</v>
      </c>
      <c r="I131" s="9">
        <v>45215</v>
      </c>
      <c r="J131" s="7">
        <v>970817.84</v>
      </c>
      <c r="K131" s="9">
        <v>44927</v>
      </c>
      <c r="L131" s="7">
        <v>20000</v>
      </c>
      <c r="M131" s="9">
        <v>45231</v>
      </c>
      <c r="N131" s="7">
        <v>174000</v>
      </c>
      <c r="O131" s="6">
        <v>24</v>
      </c>
      <c r="P131" s="9">
        <v>45231</v>
      </c>
      <c r="Q131" s="7">
        <v>32367.41</v>
      </c>
      <c r="R131" s="9">
        <v>45931</v>
      </c>
      <c r="S131">
        <f t="shared" ref="S131:S194" si="12">O131*92</f>
        <v>2208</v>
      </c>
      <c r="T131" s="18">
        <f t="shared" ref="T131:T194" si="13">J131-S131</f>
        <v>968609.84</v>
      </c>
      <c r="U131" s="19">
        <f t="shared" si="10"/>
        <v>6634.3139726027393</v>
      </c>
      <c r="V131" s="20">
        <f t="shared" ref="V131:V194" si="14">E131/U131-1</f>
        <v>6.4749125406365904E-2</v>
      </c>
      <c r="W131" s="7">
        <v>970817.83999999985</v>
      </c>
      <c r="X131" s="7">
        <v>3.4924596548080444E-10</v>
      </c>
      <c r="Y131" s="19">
        <f t="shared" si="11"/>
        <v>6649.4372602739722</v>
      </c>
    </row>
    <row r="132" spans="1:25" x14ac:dyDescent="0.35">
      <c r="A132" s="6" t="s">
        <v>278</v>
      </c>
      <c r="B132" s="6" t="s">
        <v>20</v>
      </c>
      <c r="C132" s="6">
        <v>43</v>
      </c>
      <c r="D132" s="27">
        <v>146</v>
      </c>
      <c r="E132" s="7">
        <v>5850</v>
      </c>
      <c r="F132" s="8" t="s">
        <v>21</v>
      </c>
      <c r="G132" s="8" t="s">
        <v>279</v>
      </c>
      <c r="H132" s="6" t="s">
        <v>54</v>
      </c>
      <c r="I132" s="9">
        <v>45009</v>
      </c>
      <c r="J132" s="7">
        <v>801204.3</v>
      </c>
      <c r="K132" s="9"/>
      <c r="L132" s="7">
        <v>0</v>
      </c>
      <c r="M132" s="9">
        <v>45017</v>
      </c>
      <c r="N132" s="7">
        <v>801204.3</v>
      </c>
      <c r="O132" s="6">
        <v>0</v>
      </c>
      <c r="P132" s="9">
        <v>45017</v>
      </c>
      <c r="Q132" s="7">
        <v>0</v>
      </c>
      <c r="R132" s="9">
        <v>45017</v>
      </c>
      <c r="S132">
        <f t="shared" si="12"/>
        <v>0</v>
      </c>
      <c r="T132" s="18">
        <f t="shared" si="13"/>
        <v>801204.3</v>
      </c>
      <c r="U132" s="19">
        <f t="shared" si="10"/>
        <v>5487.7006849315076</v>
      </c>
      <c r="V132" s="20">
        <f t="shared" si="14"/>
        <v>6.6020239781538814E-2</v>
      </c>
      <c r="W132" s="7">
        <v>801204.3</v>
      </c>
      <c r="X132" s="7">
        <v>0</v>
      </c>
      <c r="Y132" s="19">
        <f t="shared" si="11"/>
        <v>5487.7006849315076</v>
      </c>
    </row>
    <row r="133" spans="1:25" x14ac:dyDescent="0.35">
      <c r="A133" s="6" t="s">
        <v>280</v>
      </c>
      <c r="B133" s="6" t="s">
        <v>20</v>
      </c>
      <c r="C133" s="6">
        <v>44</v>
      </c>
      <c r="D133" s="27">
        <v>178</v>
      </c>
      <c r="E133" s="7">
        <v>5850</v>
      </c>
      <c r="F133" s="8" t="s">
        <v>21</v>
      </c>
      <c r="G133" s="8" t="s">
        <v>279</v>
      </c>
      <c r="H133" s="6" t="s">
        <v>54</v>
      </c>
      <c r="I133" s="9">
        <v>44957</v>
      </c>
      <c r="J133" s="7">
        <v>977047.41</v>
      </c>
      <c r="K133" s="9"/>
      <c r="L133" s="7">
        <v>0</v>
      </c>
      <c r="M133" s="9">
        <v>44955</v>
      </c>
      <c r="N133" s="7">
        <v>977047.41</v>
      </c>
      <c r="O133" s="6">
        <v>0</v>
      </c>
      <c r="P133" s="9">
        <v>44955</v>
      </c>
      <c r="Q133" s="7">
        <v>0</v>
      </c>
      <c r="R133" s="9">
        <v>44955</v>
      </c>
      <c r="S133">
        <f t="shared" si="12"/>
        <v>0</v>
      </c>
      <c r="T133" s="18">
        <f t="shared" si="13"/>
        <v>977047.41</v>
      </c>
      <c r="U133" s="19">
        <f t="shared" si="10"/>
        <v>5489.0303932584275</v>
      </c>
      <c r="V133" s="20">
        <f t="shared" si="14"/>
        <v>6.5761998181848691E-2</v>
      </c>
      <c r="W133" s="7">
        <v>977047.41</v>
      </c>
      <c r="X133" s="7">
        <v>0</v>
      </c>
      <c r="Y133" s="19">
        <f t="shared" si="11"/>
        <v>5489.0303932584275</v>
      </c>
    </row>
    <row r="134" spans="1:25" x14ac:dyDescent="0.35">
      <c r="A134" s="6" t="s">
        <v>281</v>
      </c>
      <c r="B134" s="6" t="s">
        <v>20</v>
      </c>
      <c r="C134" s="6">
        <v>45</v>
      </c>
      <c r="D134" s="27">
        <v>142</v>
      </c>
      <c r="E134" s="7">
        <v>5350</v>
      </c>
      <c r="F134" s="8" t="s">
        <v>21</v>
      </c>
      <c r="G134" s="8" t="s">
        <v>282</v>
      </c>
      <c r="H134" s="6" t="s">
        <v>157</v>
      </c>
      <c r="I134" s="9">
        <v>44777</v>
      </c>
      <c r="J134" s="7">
        <v>842850</v>
      </c>
      <c r="K134" s="9"/>
      <c r="L134" s="7">
        <v>0</v>
      </c>
      <c r="M134" s="9">
        <v>44805</v>
      </c>
      <c r="N134" s="7">
        <v>200000</v>
      </c>
      <c r="O134" s="6">
        <v>60</v>
      </c>
      <c r="P134" s="9">
        <v>44805</v>
      </c>
      <c r="Q134" s="7">
        <v>13077.89</v>
      </c>
      <c r="R134" s="9">
        <v>46600</v>
      </c>
      <c r="S134">
        <f t="shared" si="12"/>
        <v>5520</v>
      </c>
      <c r="T134" s="18">
        <f t="shared" si="13"/>
        <v>837330</v>
      </c>
      <c r="U134" s="19">
        <f t="shared" si="10"/>
        <v>5896.6901408450703</v>
      </c>
      <c r="V134" s="20">
        <f t="shared" si="14"/>
        <v>-9.2711356335017259E-2</v>
      </c>
      <c r="W134" s="7">
        <v>842850</v>
      </c>
      <c r="X134" s="7">
        <v>0</v>
      </c>
      <c r="Y134" s="19">
        <f t="shared" si="11"/>
        <v>5935.5633802816901</v>
      </c>
    </row>
    <row r="135" spans="1:25" x14ac:dyDescent="0.35">
      <c r="A135" s="6" t="s">
        <v>283</v>
      </c>
      <c r="B135" s="6" t="s">
        <v>20</v>
      </c>
      <c r="C135" s="6">
        <v>46</v>
      </c>
      <c r="D135" s="27">
        <v>129</v>
      </c>
      <c r="E135" s="7">
        <v>4780</v>
      </c>
      <c r="F135" s="8" t="s">
        <v>21</v>
      </c>
      <c r="G135" s="8" t="s">
        <v>284</v>
      </c>
      <c r="H135" s="6" t="s">
        <v>26</v>
      </c>
      <c r="I135" s="9">
        <v>44957</v>
      </c>
      <c r="J135" s="7">
        <v>618350</v>
      </c>
      <c r="K135" s="9">
        <v>44531</v>
      </c>
      <c r="L135" s="7">
        <v>10000</v>
      </c>
      <c r="M135" s="9">
        <v>44958</v>
      </c>
      <c r="N135" s="7">
        <v>270000</v>
      </c>
      <c r="O135" s="6">
        <v>24</v>
      </c>
      <c r="P135" s="9">
        <v>44958</v>
      </c>
      <c r="Q135" s="7">
        <v>14097.92</v>
      </c>
      <c r="R135" s="9">
        <v>45658</v>
      </c>
      <c r="S135">
        <f t="shared" si="12"/>
        <v>2208</v>
      </c>
      <c r="T135" s="18">
        <f t="shared" si="13"/>
        <v>616142</v>
      </c>
      <c r="U135" s="19">
        <f t="shared" si="10"/>
        <v>4776.2945736434112</v>
      </c>
      <c r="V135" s="20">
        <f t="shared" si="14"/>
        <v>7.7579519006976128E-4</v>
      </c>
      <c r="W135" s="7">
        <v>618350</v>
      </c>
      <c r="X135" s="7">
        <v>7.9999999958090484E-2</v>
      </c>
      <c r="Y135" s="19">
        <f t="shared" si="11"/>
        <v>4793.4108527131784</v>
      </c>
    </row>
    <row r="136" spans="1:25" x14ac:dyDescent="0.35">
      <c r="A136" s="6" t="s">
        <v>285</v>
      </c>
      <c r="B136" s="6" t="s">
        <v>20</v>
      </c>
      <c r="C136" s="6">
        <v>47</v>
      </c>
      <c r="D136" s="27">
        <v>129</v>
      </c>
      <c r="E136" s="7">
        <v>4780</v>
      </c>
      <c r="F136" s="8" t="s">
        <v>21</v>
      </c>
      <c r="G136" s="8" t="s">
        <v>286</v>
      </c>
      <c r="H136" s="6" t="s">
        <v>29</v>
      </c>
      <c r="I136" s="9">
        <v>44995</v>
      </c>
      <c r="J136" s="7">
        <v>618641.4</v>
      </c>
      <c r="K136" s="9"/>
      <c r="L136" s="7">
        <v>0</v>
      </c>
      <c r="M136" s="9">
        <v>45017</v>
      </c>
      <c r="N136" s="7">
        <v>369204</v>
      </c>
      <c r="O136" s="6">
        <v>36</v>
      </c>
      <c r="P136" s="9">
        <v>45017</v>
      </c>
      <c r="Q136" s="7">
        <v>6928.82</v>
      </c>
      <c r="R136" s="9">
        <v>46082</v>
      </c>
      <c r="S136">
        <f t="shared" si="12"/>
        <v>3312</v>
      </c>
      <c r="T136" s="18">
        <f t="shared" si="13"/>
        <v>615329.4</v>
      </c>
      <c r="U136" s="19">
        <f t="shared" si="10"/>
        <v>4769.9953488372093</v>
      </c>
      <c r="V136" s="20">
        <f t="shared" si="14"/>
        <v>2.0974131903985782E-3</v>
      </c>
      <c r="W136" s="7">
        <v>535541</v>
      </c>
      <c r="X136" s="7">
        <v>83100.519999999437</v>
      </c>
      <c r="Y136" s="19">
        <f t="shared" si="11"/>
        <v>4795.669767441861</v>
      </c>
    </row>
    <row r="137" spans="1:25" x14ac:dyDescent="0.35">
      <c r="A137" s="6" t="s">
        <v>287</v>
      </c>
      <c r="B137" s="6" t="s">
        <v>20</v>
      </c>
      <c r="C137" s="6">
        <v>48</v>
      </c>
      <c r="D137" s="27">
        <v>129</v>
      </c>
      <c r="E137" s="7">
        <v>4780</v>
      </c>
      <c r="F137" s="8" t="s">
        <v>21</v>
      </c>
      <c r="G137" s="8" t="s">
        <v>288</v>
      </c>
      <c r="H137" s="6" t="s">
        <v>289</v>
      </c>
      <c r="I137" s="9">
        <v>44974</v>
      </c>
      <c r="J137" s="7">
        <v>639816.17000000004</v>
      </c>
      <c r="K137" s="9">
        <v>44743</v>
      </c>
      <c r="L137" s="7">
        <v>20000</v>
      </c>
      <c r="M137" s="9">
        <v>44986</v>
      </c>
      <c r="N137" s="7">
        <v>120000</v>
      </c>
      <c r="O137" s="6">
        <v>12</v>
      </c>
      <c r="P137" s="9">
        <v>44986</v>
      </c>
      <c r="Q137" s="7">
        <v>39698.800000000003</v>
      </c>
      <c r="R137" s="9">
        <v>45323</v>
      </c>
      <c r="S137">
        <f t="shared" si="12"/>
        <v>1104</v>
      </c>
      <c r="T137" s="18">
        <f t="shared" si="13"/>
        <v>638712.17000000004</v>
      </c>
      <c r="U137" s="19">
        <f t="shared" si="10"/>
        <v>4951.2571317829461</v>
      </c>
      <c r="V137" s="20">
        <f t="shared" si="14"/>
        <v>-3.4588616027153574E-2</v>
      </c>
      <c r="W137" s="7">
        <v>639823</v>
      </c>
      <c r="X137" s="7">
        <v>0</v>
      </c>
      <c r="Y137" s="19">
        <f t="shared" si="11"/>
        <v>4959.8152713178297</v>
      </c>
    </row>
    <row r="138" spans="1:25" x14ac:dyDescent="0.35">
      <c r="A138" s="6" t="s">
        <v>290</v>
      </c>
      <c r="B138" s="6" t="s">
        <v>20</v>
      </c>
      <c r="C138" s="6">
        <v>49</v>
      </c>
      <c r="D138" s="27">
        <v>129</v>
      </c>
      <c r="E138" s="7">
        <v>4780</v>
      </c>
      <c r="F138" s="8" t="s">
        <v>21</v>
      </c>
      <c r="G138" s="8" t="s">
        <v>291</v>
      </c>
      <c r="H138" s="6" t="s">
        <v>29</v>
      </c>
      <c r="I138" s="9">
        <v>44992</v>
      </c>
      <c r="J138" s="7">
        <v>617637.6</v>
      </c>
      <c r="K138" s="9">
        <v>44927</v>
      </c>
      <c r="L138" s="7">
        <v>20000</v>
      </c>
      <c r="M138" s="9">
        <v>45017</v>
      </c>
      <c r="N138" s="7">
        <v>348595.36</v>
      </c>
      <c r="O138" s="6">
        <v>36</v>
      </c>
      <c r="P138" s="9">
        <v>45017</v>
      </c>
      <c r="Q138" s="7">
        <v>6917.84</v>
      </c>
      <c r="R138" s="9">
        <v>46082</v>
      </c>
      <c r="S138">
        <f t="shared" si="12"/>
        <v>3312</v>
      </c>
      <c r="T138" s="18">
        <f t="shared" si="13"/>
        <v>614325.6</v>
      </c>
      <c r="U138" s="19">
        <f t="shared" si="10"/>
        <v>4762.2139534883718</v>
      </c>
      <c r="V138" s="20">
        <f t="shared" si="14"/>
        <v>3.7348272642390157E-3</v>
      </c>
      <c r="W138" s="7">
        <v>548459.20000000042</v>
      </c>
      <c r="X138" s="7">
        <v>69178.399999999674</v>
      </c>
      <c r="Y138" s="19">
        <f t="shared" si="11"/>
        <v>4787.8883720930235</v>
      </c>
    </row>
    <row r="139" spans="1:25" x14ac:dyDescent="0.35">
      <c r="A139" s="6" t="s">
        <v>292</v>
      </c>
      <c r="B139" s="6" t="s">
        <v>20</v>
      </c>
      <c r="C139" s="6">
        <v>5</v>
      </c>
      <c r="D139" s="27">
        <v>129</v>
      </c>
      <c r="E139" s="7">
        <v>8000</v>
      </c>
      <c r="F139" s="8" t="s">
        <v>21</v>
      </c>
      <c r="G139" s="8" t="s">
        <v>293</v>
      </c>
      <c r="H139" s="6" t="s">
        <v>54</v>
      </c>
      <c r="I139" s="9">
        <v>44419</v>
      </c>
      <c r="J139" s="7">
        <v>966696</v>
      </c>
      <c r="K139" s="9">
        <v>44378</v>
      </c>
      <c r="L139" s="7">
        <v>20000</v>
      </c>
      <c r="M139" s="9">
        <v>44440</v>
      </c>
      <c r="N139" s="7">
        <v>946696</v>
      </c>
      <c r="O139" s="6">
        <v>0</v>
      </c>
      <c r="P139" s="9">
        <v>44440</v>
      </c>
      <c r="Q139" s="7">
        <v>0</v>
      </c>
      <c r="R139" s="9">
        <v>44440</v>
      </c>
      <c r="S139">
        <f t="shared" si="12"/>
        <v>0</v>
      </c>
      <c r="T139" s="18">
        <f t="shared" si="13"/>
        <v>966696</v>
      </c>
      <c r="U139" s="19">
        <f t="shared" si="10"/>
        <v>7493.7674418604647</v>
      </c>
      <c r="V139" s="20">
        <f t="shared" si="14"/>
        <v>6.7553812160182858E-2</v>
      </c>
      <c r="W139" s="7">
        <v>966696</v>
      </c>
      <c r="X139" s="7">
        <v>0</v>
      </c>
      <c r="Y139" s="19">
        <f t="shared" si="11"/>
        <v>7493.7674418604647</v>
      </c>
    </row>
    <row r="140" spans="1:25" x14ac:dyDescent="0.35">
      <c r="A140" s="6" t="s">
        <v>294</v>
      </c>
      <c r="B140" s="6" t="s">
        <v>20</v>
      </c>
      <c r="C140" s="6">
        <v>50</v>
      </c>
      <c r="D140" s="27">
        <v>128</v>
      </c>
      <c r="E140" s="7">
        <v>4780</v>
      </c>
      <c r="F140" s="8" t="s">
        <v>21</v>
      </c>
      <c r="G140" s="8" t="s">
        <v>295</v>
      </c>
      <c r="H140" s="6" t="s">
        <v>34</v>
      </c>
      <c r="I140" s="9">
        <v>44953</v>
      </c>
      <c r="J140" s="7">
        <v>614760.4</v>
      </c>
      <c r="K140" s="9"/>
      <c r="L140" s="7">
        <v>0</v>
      </c>
      <c r="M140" s="9">
        <v>44958</v>
      </c>
      <c r="N140" s="7">
        <v>122731.28</v>
      </c>
      <c r="O140" s="6">
        <v>12</v>
      </c>
      <c r="P140" s="9">
        <v>44958</v>
      </c>
      <c r="Q140" s="7">
        <v>41002.43</v>
      </c>
      <c r="R140" s="9">
        <v>45292</v>
      </c>
      <c r="S140">
        <f t="shared" si="12"/>
        <v>1104</v>
      </c>
      <c r="T140" s="18">
        <f t="shared" si="13"/>
        <v>613656.4</v>
      </c>
      <c r="U140" s="19">
        <f t="shared" si="10"/>
        <v>4794.1906250000002</v>
      </c>
      <c r="V140" s="20">
        <f t="shared" si="14"/>
        <v>-2.9599626109986232E-3</v>
      </c>
      <c r="W140" s="7">
        <v>614889.36</v>
      </c>
      <c r="X140" s="7">
        <v>0</v>
      </c>
      <c r="Y140" s="19">
        <f t="shared" si="11"/>
        <v>4802.8156250000002</v>
      </c>
    </row>
    <row r="141" spans="1:25" x14ac:dyDescent="0.35">
      <c r="A141" s="6" t="s">
        <v>296</v>
      </c>
      <c r="B141" s="6" t="s">
        <v>20</v>
      </c>
      <c r="C141" s="6">
        <v>51</v>
      </c>
      <c r="D141" s="27">
        <v>129</v>
      </c>
      <c r="E141" s="7">
        <v>4780</v>
      </c>
      <c r="F141" s="8" t="s">
        <v>21</v>
      </c>
      <c r="G141" s="8" t="s">
        <v>295</v>
      </c>
      <c r="H141" s="6" t="s">
        <v>34</v>
      </c>
      <c r="I141" s="9">
        <v>44953</v>
      </c>
      <c r="J141" s="7">
        <v>615759.6</v>
      </c>
      <c r="K141" s="9"/>
      <c r="L141" s="7">
        <v>0</v>
      </c>
      <c r="M141" s="9">
        <v>44958</v>
      </c>
      <c r="N141" s="7">
        <v>123151.92</v>
      </c>
      <c r="O141" s="6">
        <v>12</v>
      </c>
      <c r="P141" s="9">
        <v>44958</v>
      </c>
      <c r="Q141" s="7">
        <v>41050.639999999999</v>
      </c>
      <c r="R141" s="9">
        <v>45292</v>
      </c>
      <c r="S141">
        <f t="shared" si="12"/>
        <v>1104</v>
      </c>
      <c r="T141" s="18">
        <f t="shared" si="13"/>
        <v>614655.6</v>
      </c>
      <c r="U141" s="19">
        <f t="shared" si="10"/>
        <v>4764.7720930232554</v>
      </c>
      <c r="V141" s="20">
        <f t="shared" si="14"/>
        <v>3.1959360656603764E-3</v>
      </c>
      <c r="W141" s="7">
        <v>615787.28</v>
      </c>
      <c r="X141" s="7">
        <v>0</v>
      </c>
      <c r="Y141" s="19">
        <f t="shared" si="11"/>
        <v>4773.330232558139</v>
      </c>
    </row>
    <row r="142" spans="1:25" x14ac:dyDescent="0.35">
      <c r="A142" s="6" t="s">
        <v>297</v>
      </c>
      <c r="B142" s="6" t="s">
        <v>20</v>
      </c>
      <c r="C142" s="6">
        <v>52</v>
      </c>
      <c r="D142" s="27">
        <v>128</v>
      </c>
      <c r="E142" s="7">
        <v>5750</v>
      </c>
      <c r="F142" s="8" t="s">
        <v>21</v>
      </c>
      <c r="G142" s="8" t="s">
        <v>298</v>
      </c>
      <c r="H142" s="6" t="s">
        <v>29</v>
      </c>
      <c r="I142" s="9">
        <v>45000</v>
      </c>
      <c r="J142" s="7">
        <v>742072</v>
      </c>
      <c r="K142" s="9"/>
      <c r="L142" s="7">
        <v>0</v>
      </c>
      <c r="M142" s="9">
        <v>45017</v>
      </c>
      <c r="N142" s="7">
        <v>147752</v>
      </c>
      <c r="O142" s="6">
        <v>36</v>
      </c>
      <c r="P142" s="9">
        <v>45017</v>
      </c>
      <c r="Q142" s="7">
        <v>16508.89</v>
      </c>
      <c r="R142" s="9">
        <v>46082</v>
      </c>
      <c r="S142">
        <f t="shared" si="12"/>
        <v>3312</v>
      </c>
      <c r="T142" s="18">
        <f t="shared" si="13"/>
        <v>738760</v>
      </c>
      <c r="U142" s="19">
        <f t="shared" si="10"/>
        <v>5771.5625</v>
      </c>
      <c r="V142" s="20">
        <f t="shared" si="14"/>
        <v>-3.7359900373599153E-3</v>
      </c>
      <c r="W142" s="7">
        <v>593495</v>
      </c>
      <c r="X142" s="7">
        <v>148577.0400000005</v>
      </c>
      <c r="Y142" s="19">
        <f t="shared" si="11"/>
        <v>5797.4375</v>
      </c>
    </row>
    <row r="143" spans="1:25" x14ac:dyDescent="0.35">
      <c r="A143" s="6" t="s">
        <v>299</v>
      </c>
      <c r="B143" s="6" t="s">
        <v>20</v>
      </c>
      <c r="C143" s="6">
        <v>53</v>
      </c>
      <c r="D143" s="27">
        <v>128</v>
      </c>
      <c r="E143" s="7">
        <v>5750</v>
      </c>
      <c r="F143" s="8" t="s">
        <v>21</v>
      </c>
      <c r="G143" s="8" t="s">
        <v>300</v>
      </c>
      <c r="H143" s="6" t="s">
        <v>54</v>
      </c>
      <c r="I143" s="9">
        <v>44987</v>
      </c>
      <c r="J143" s="7">
        <v>642050</v>
      </c>
      <c r="K143" s="9"/>
      <c r="L143" s="7">
        <v>0</v>
      </c>
      <c r="M143" s="9">
        <v>45017</v>
      </c>
      <c r="N143" s="7">
        <v>642050</v>
      </c>
      <c r="O143" s="6">
        <v>0</v>
      </c>
      <c r="P143" s="9">
        <v>45017</v>
      </c>
      <c r="Q143" s="7">
        <v>0</v>
      </c>
      <c r="R143" s="9">
        <v>45017</v>
      </c>
      <c r="S143">
        <f t="shared" si="12"/>
        <v>0</v>
      </c>
      <c r="T143" s="18">
        <f t="shared" si="13"/>
        <v>642050</v>
      </c>
      <c r="U143" s="19">
        <f t="shared" si="10"/>
        <v>5016.015625</v>
      </c>
      <c r="V143" s="20">
        <f t="shared" si="14"/>
        <v>0.146328167588194</v>
      </c>
      <c r="W143" s="7">
        <v>642050</v>
      </c>
      <c r="X143" s="7">
        <v>0</v>
      </c>
      <c r="Y143" s="19">
        <f t="shared" si="11"/>
        <v>5016.015625</v>
      </c>
    </row>
    <row r="144" spans="1:25" x14ac:dyDescent="0.35">
      <c r="A144" s="6" t="s">
        <v>301</v>
      </c>
      <c r="B144" s="6" t="s">
        <v>20</v>
      </c>
      <c r="C144" s="6">
        <v>54</v>
      </c>
      <c r="D144" s="27">
        <v>129</v>
      </c>
      <c r="E144" s="7">
        <v>4780</v>
      </c>
      <c r="F144" s="8" t="s">
        <v>21</v>
      </c>
      <c r="G144" s="8" t="s">
        <v>302</v>
      </c>
      <c r="H144" s="6">
        <v>60</v>
      </c>
      <c r="I144" s="9">
        <v>44981</v>
      </c>
      <c r="J144" s="7">
        <v>815203.08</v>
      </c>
      <c r="K144" s="9"/>
      <c r="L144" s="7">
        <v>0</v>
      </c>
      <c r="M144" s="9">
        <v>44986</v>
      </c>
      <c r="N144" s="7">
        <v>122970.28</v>
      </c>
      <c r="O144" s="6">
        <v>60</v>
      </c>
      <c r="P144" s="9">
        <v>44986</v>
      </c>
      <c r="Q144" s="7">
        <v>11537.21</v>
      </c>
      <c r="R144" s="9">
        <v>46784</v>
      </c>
      <c r="S144">
        <f t="shared" si="12"/>
        <v>5520</v>
      </c>
      <c r="T144" s="18">
        <f t="shared" si="13"/>
        <v>809683.08</v>
      </c>
      <c r="U144" s="19">
        <f t="shared" si="10"/>
        <v>6276.6130232558135</v>
      </c>
      <c r="V144" s="20">
        <f t="shared" si="14"/>
        <v>-0.23844277442477857</v>
      </c>
      <c r="W144" s="7">
        <v>422937.74000000017</v>
      </c>
      <c r="X144" s="7">
        <v>392265.13999999926</v>
      </c>
      <c r="Y144" s="19">
        <f t="shared" si="11"/>
        <v>6319.4037209302323</v>
      </c>
    </row>
    <row r="145" spans="1:25" x14ac:dyDescent="0.35">
      <c r="A145" s="6" t="s">
        <v>303</v>
      </c>
      <c r="B145" s="6" t="s">
        <v>20</v>
      </c>
      <c r="C145" s="6">
        <v>55</v>
      </c>
      <c r="D145" s="27">
        <v>129</v>
      </c>
      <c r="E145" s="7">
        <v>4779.72</v>
      </c>
      <c r="F145" s="8" t="s">
        <v>21</v>
      </c>
      <c r="G145" s="8" t="s">
        <v>304</v>
      </c>
      <c r="H145" s="6" t="s">
        <v>29</v>
      </c>
      <c r="I145" s="9">
        <v>44854</v>
      </c>
      <c r="J145" s="7">
        <v>619083.32999999996</v>
      </c>
      <c r="K145" s="9">
        <v>44805</v>
      </c>
      <c r="L145" s="7">
        <v>20000</v>
      </c>
      <c r="M145" s="9">
        <v>44866</v>
      </c>
      <c r="N145" s="7">
        <v>396000</v>
      </c>
      <c r="O145" s="6">
        <v>36</v>
      </c>
      <c r="P145" s="9">
        <v>44866</v>
      </c>
      <c r="Q145" s="7">
        <v>5641.2</v>
      </c>
      <c r="R145" s="9">
        <v>45931</v>
      </c>
      <c r="S145">
        <f t="shared" si="12"/>
        <v>3312</v>
      </c>
      <c r="T145" s="18">
        <f t="shared" si="13"/>
        <v>615771.32999999996</v>
      </c>
      <c r="U145" s="19">
        <f t="shared" si="10"/>
        <v>4773.4211627906971</v>
      </c>
      <c r="V145" s="20">
        <f t="shared" si="14"/>
        <v>1.3195645208101681E-3</v>
      </c>
      <c r="W145" s="7">
        <v>619076</v>
      </c>
      <c r="X145" s="7">
        <v>7.1999999994877726</v>
      </c>
      <c r="Y145" s="19">
        <f t="shared" si="11"/>
        <v>4799.0955813953487</v>
      </c>
    </row>
    <row r="146" spans="1:25" x14ac:dyDescent="0.35">
      <c r="A146" s="6" t="s">
        <v>305</v>
      </c>
      <c r="B146" s="6" t="s">
        <v>20</v>
      </c>
      <c r="C146" s="6">
        <v>56</v>
      </c>
      <c r="D146" s="27">
        <v>128</v>
      </c>
      <c r="E146" s="7">
        <v>4986</v>
      </c>
      <c r="F146" s="8" t="s">
        <v>21</v>
      </c>
      <c r="G146" s="8" t="s">
        <v>306</v>
      </c>
      <c r="H146" s="6">
        <v>60</v>
      </c>
      <c r="I146" s="9">
        <v>44673</v>
      </c>
      <c r="J146" s="7">
        <v>815988.25</v>
      </c>
      <c r="K146" s="9"/>
      <c r="L146" s="7">
        <v>0</v>
      </c>
      <c r="M146" s="9">
        <v>44682</v>
      </c>
      <c r="N146" s="7">
        <v>127860.98</v>
      </c>
      <c r="O146" s="6">
        <v>60</v>
      </c>
      <c r="P146" s="9">
        <v>44682</v>
      </c>
      <c r="Q146" s="7">
        <v>11468.79</v>
      </c>
      <c r="R146" s="9">
        <v>46478</v>
      </c>
      <c r="S146">
        <f t="shared" si="12"/>
        <v>5520</v>
      </c>
      <c r="T146" s="18">
        <f t="shared" si="13"/>
        <v>810468.25</v>
      </c>
      <c r="U146" s="19">
        <f t="shared" si="10"/>
        <v>6331.783203125</v>
      </c>
      <c r="V146" s="20">
        <f t="shared" si="14"/>
        <v>-0.21254410644710631</v>
      </c>
      <c r="W146" s="7">
        <v>598081.36999999976</v>
      </c>
      <c r="X146" s="7">
        <v>217907.01000000082</v>
      </c>
      <c r="Y146" s="19">
        <f t="shared" si="11"/>
        <v>6374.908203125</v>
      </c>
    </row>
    <row r="147" spans="1:25" x14ac:dyDescent="0.35">
      <c r="A147" s="6" t="s">
        <v>307</v>
      </c>
      <c r="B147" s="6" t="s">
        <v>20</v>
      </c>
      <c r="C147" s="6">
        <v>57</v>
      </c>
      <c r="D147" s="27">
        <v>128</v>
      </c>
      <c r="E147" s="7">
        <v>4986</v>
      </c>
      <c r="F147" s="8" t="s">
        <v>21</v>
      </c>
      <c r="G147" s="8" t="s">
        <v>308</v>
      </c>
      <c r="H147" s="6" t="s">
        <v>54</v>
      </c>
      <c r="I147" s="9">
        <v>44890</v>
      </c>
      <c r="J147" s="7">
        <v>601696.52</v>
      </c>
      <c r="K147" s="9"/>
      <c r="L147" s="7">
        <v>0</v>
      </c>
      <c r="M147" s="9">
        <v>44896</v>
      </c>
      <c r="N147" s="7">
        <v>601696.52</v>
      </c>
      <c r="O147" s="6">
        <v>0</v>
      </c>
      <c r="P147" s="9">
        <v>44896</v>
      </c>
      <c r="Q147" s="7">
        <v>0</v>
      </c>
      <c r="R147" s="9">
        <v>44896</v>
      </c>
      <c r="S147">
        <f t="shared" si="12"/>
        <v>0</v>
      </c>
      <c r="T147" s="18">
        <f t="shared" si="13"/>
        <v>601696.52</v>
      </c>
      <c r="U147" s="19">
        <f t="shared" si="10"/>
        <v>4700.7540625000001</v>
      </c>
      <c r="V147" s="20">
        <f t="shared" si="14"/>
        <v>6.0680889429109541E-2</v>
      </c>
      <c r="W147" s="7">
        <v>601696.52</v>
      </c>
      <c r="X147" s="7">
        <v>0</v>
      </c>
      <c r="Y147" s="19">
        <f t="shared" si="11"/>
        <v>4700.7540625000001</v>
      </c>
    </row>
    <row r="148" spans="1:25" x14ac:dyDescent="0.35">
      <c r="A148" s="6" t="s">
        <v>309</v>
      </c>
      <c r="B148" s="6" t="s">
        <v>20</v>
      </c>
      <c r="C148" s="6">
        <v>58</v>
      </c>
      <c r="D148" s="27">
        <v>163</v>
      </c>
      <c r="E148" s="7">
        <v>5350</v>
      </c>
      <c r="F148" s="8" t="s">
        <v>21</v>
      </c>
      <c r="G148" s="8" t="s">
        <v>310</v>
      </c>
      <c r="H148" s="6">
        <v>60</v>
      </c>
      <c r="I148" s="9">
        <v>44996</v>
      </c>
      <c r="J148" s="7">
        <v>1111309.8500000001</v>
      </c>
      <c r="K148" s="9">
        <v>44896</v>
      </c>
      <c r="L148" s="7">
        <v>20000</v>
      </c>
      <c r="M148" s="9">
        <v>45017</v>
      </c>
      <c r="N148" s="7">
        <v>160000</v>
      </c>
      <c r="O148" s="6">
        <v>60</v>
      </c>
      <c r="P148" s="9">
        <v>45017</v>
      </c>
      <c r="Q148" s="7">
        <v>15147.13</v>
      </c>
      <c r="R148" s="9">
        <v>46813</v>
      </c>
      <c r="S148">
        <f t="shared" si="12"/>
        <v>5520</v>
      </c>
      <c r="T148" s="18">
        <f t="shared" si="13"/>
        <v>1105789.8500000001</v>
      </c>
      <c r="U148" s="19">
        <f t="shared" si="10"/>
        <v>6783.9868098159513</v>
      </c>
      <c r="V148" s="20">
        <f t="shared" si="14"/>
        <v>-0.21137818365759109</v>
      </c>
      <c r="W148" s="7">
        <v>410973</v>
      </c>
      <c r="X148" s="7">
        <v>706698.87707490381</v>
      </c>
      <c r="Y148" s="19">
        <f t="shared" si="11"/>
        <v>6817.8518404907982</v>
      </c>
    </row>
    <row r="149" spans="1:25" x14ac:dyDescent="0.35">
      <c r="A149" s="6" t="s">
        <v>311</v>
      </c>
      <c r="B149" s="6" t="s">
        <v>20</v>
      </c>
      <c r="C149" s="6">
        <v>59</v>
      </c>
      <c r="D149" s="27">
        <v>171</v>
      </c>
      <c r="E149" s="7">
        <v>5350</v>
      </c>
      <c r="F149" s="8" t="s">
        <v>21</v>
      </c>
      <c r="G149" s="8" t="s">
        <v>312</v>
      </c>
      <c r="H149" s="6" t="s">
        <v>26</v>
      </c>
      <c r="I149" s="9">
        <v>44865</v>
      </c>
      <c r="J149" s="7">
        <v>917058</v>
      </c>
      <c r="K149" s="9">
        <v>44166</v>
      </c>
      <c r="L149" s="7">
        <v>20000</v>
      </c>
      <c r="M149" s="9">
        <v>44866</v>
      </c>
      <c r="N149" s="7">
        <v>486728</v>
      </c>
      <c r="O149" s="6">
        <v>24</v>
      </c>
      <c r="P149" s="9">
        <v>44866</v>
      </c>
      <c r="Q149" s="7">
        <v>17097.080000000002</v>
      </c>
      <c r="R149" s="9">
        <v>45566</v>
      </c>
      <c r="S149">
        <f t="shared" si="12"/>
        <v>2208</v>
      </c>
      <c r="T149" s="18">
        <f t="shared" si="13"/>
        <v>914850</v>
      </c>
      <c r="U149" s="19">
        <f t="shared" si="10"/>
        <v>5350</v>
      </c>
      <c r="V149" s="20">
        <f t="shared" si="14"/>
        <v>0</v>
      </c>
      <c r="W149" s="7">
        <v>917058</v>
      </c>
      <c r="X149" s="7">
        <v>0</v>
      </c>
      <c r="Y149" s="19">
        <f t="shared" si="11"/>
        <v>5362.9122807017548</v>
      </c>
    </row>
    <row r="150" spans="1:25" x14ac:dyDescent="0.35">
      <c r="A150" s="6" t="s">
        <v>313</v>
      </c>
      <c r="B150" s="6" t="s">
        <v>20</v>
      </c>
      <c r="C150" s="6">
        <v>6</v>
      </c>
      <c r="D150" s="27">
        <v>128</v>
      </c>
      <c r="E150" s="11">
        <v>9200</v>
      </c>
      <c r="F150" s="8" t="s">
        <v>21</v>
      </c>
      <c r="G150" s="8" t="s">
        <v>314</v>
      </c>
      <c r="H150" s="6">
        <v>12</v>
      </c>
      <c r="I150" s="9">
        <v>45261</v>
      </c>
      <c r="J150" s="11">
        <v>1099608.8400000001</v>
      </c>
      <c r="K150" s="9">
        <v>45231</v>
      </c>
      <c r="L150" s="11">
        <v>300000</v>
      </c>
      <c r="M150" s="9">
        <v>45231</v>
      </c>
      <c r="N150" s="11">
        <v>0</v>
      </c>
      <c r="O150" s="6">
        <v>12</v>
      </c>
      <c r="P150" s="9">
        <v>45292</v>
      </c>
      <c r="Q150" s="11">
        <v>66634.070000000007</v>
      </c>
      <c r="R150" s="9">
        <v>45627</v>
      </c>
      <c r="S150">
        <f t="shared" si="12"/>
        <v>1104</v>
      </c>
      <c r="T150" s="18">
        <f t="shared" si="13"/>
        <v>1098504.8400000001</v>
      </c>
      <c r="U150" s="19">
        <f t="shared" si="10"/>
        <v>8582.0690625000007</v>
      </c>
      <c r="V150" s="20">
        <f t="shared" si="14"/>
        <v>7.2002559406110445E-2</v>
      </c>
      <c r="W150" s="7">
        <v>1099608.8400000001</v>
      </c>
      <c r="X150" s="7">
        <v>4.6566128730773926E-10</v>
      </c>
      <c r="Y150" s="19">
        <f t="shared" si="11"/>
        <v>8590.6940625000007</v>
      </c>
    </row>
    <row r="151" spans="1:25" x14ac:dyDescent="0.35">
      <c r="A151" s="6" t="s">
        <v>315</v>
      </c>
      <c r="B151" s="6" t="s">
        <v>20</v>
      </c>
      <c r="C151" s="6">
        <v>60</v>
      </c>
      <c r="D151" s="27">
        <v>148</v>
      </c>
      <c r="E151" s="7">
        <v>6037.5</v>
      </c>
      <c r="F151" s="8" t="s">
        <v>21</v>
      </c>
      <c r="G151" s="8" t="s">
        <v>316</v>
      </c>
      <c r="H151" s="6" t="s">
        <v>29</v>
      </c>
      <c r="I151" s="9">
        <v>45093</v>
      </c>
      <c r="J151" s="7">
        <v>899156.25</v>
      </c>
      <c r="K151" s="9">
        <v>45047</v>
      </c>
      <c r="L151" s="7">
        <v>20000</v>
      </c>
      <c r="M151" s="9">
        <v>45108</v>
      </c>
      <c r="N151" s="7">
        <v>380000</v>
      </c>
      <c r="O151" s="6">
        <v>36</v>
      </c>
      <c r="P151" s="9">
        <v>45108</v>
      </c>
      <c r="Q151" s="7">
        <v>13865.45</v>
      </c>
      <c r="R151" s="9">
        <v>46174</v>
      </c>
      <c r="S151">
        <f t="shared" si="12"/>
        <v>3312</v>
      </c>
      <c r="T151" s="18">
        <f t="shared" si="13"/>
        <v>895844.25</v>
      </c>
      <c r="U151" s="19">
        <f t="shared" si="10"/>
        <v>6053.0016891891892</v>
      </c>
      <c r="V151" s="20">
        <f t="shared" si="14"/>
        <v>-2.5609920474457537E-3</v>
      </c>
      <c r="W151" s="7">
        <v>899156.25</v>
      </c>
      <c r="X151" s="7">
        <v>0</v>
      </c>
      <c r="Y151" s="19">
        <f t="shared" si="11"/>
        <v>6075.3800675675675</v>
      </c>
    </row>
    <row r="152" spans="1:25" x14ac:dyDescent="0.35">
      <c r="A152" s="6" t="s">
        <v>317</v>
      </c>
      <c r="B152" s="6" t="s">
        <v>20</v>
      </c>
      <c r="C152" s="6">
        <v>61</v>
      </c>
      <c r="D152" s="27">
        <v>149</v>
      </c>
      <c r="E152" s="7">
        <v>6037.5</v>
      </c>
      <c r="F152" s="8" t="s">
        <v>21</v>
      </c>
      <c r="G152" s="8" t="s">
        <v>318</v>
      </c>
      <c r="H152" s="6" t="s">
        <v>29</v>
      </c>
      <c r="I152" s="9">
        <v>45055</v>
      </c>
      <c r="J152" s="7">
        <v>903442.88</v>
      </c>
      <c r="K152" s="9"/>
      <c r="L152" s="7">
        <v>0</v>
      </c>
      <c r="M152" s="9">
        <v>45078</v>
      </c>
      <c r="N152" s="7">
        <v>300000</v>
      </c>
      <c r="O152" s="6">
        <v>36</v>
      </c>
      <c r="P152" s="9">
        <v>45078</v>
      </c>
      <c r="Q152" s="7">
        <v>16762.3</v>
      </c>
      <c r="R152" s="9">
        <v>46143</v>
      </c>
      <c r="S152">
        <f t="shared" si="12"/>
        <v>3312</v>
      </c>
      <c r="T152" s="18">
        <f t="shared" si="13"/>
        <v>900130.88</v>
      </c>
      <c r="U152" s="19">
        <f t="shared" si="10"/>
        <v>6041.1468456375842</v>
      </c>
      <c r="V152" s="20">
        <f t="shared" si="14"/>
        <v>-6.0366776884712703E-4</v>
      </c>
      <c r="W152" s="7">
        <v>903442.87999999989</v>
      </c>
      <c r="X152" s="7">
        <v>0</v>
      </c>
      <c r="Y152" s="19">
        <f t="shared" si="11"/>
        <v>6063.3750335570467</v>
      </c>
    </row>
    <row r="153" spans="1:25" x14ac:dyDescent="0.35">
      <c r="A153" s="6" t="s">
        <v>319</v>
      </c>
      <c r="B153" s="6" t="s">
        <v>20</v>
      </c>
      <c r="C153" s="6">
        <v>62</v>
      </c>
      <c r="D153" s="27">
        <v>148</v>
      </c>
      <c r="E153" s="7">
        <v>6037.5</v>
      </c>
      <c r="F153" s="8" t="s">
        <v>21</v>
      </c>
      <c r="G153" s="8" t="s">
        <v>320</v>
      </c>
      <c r="H153" s="6" t="s">
        <v>54</v>
      </c>
      <c r="I153" s="9">
        <v>45107</v>
      </c>
      <c r="J153" s="7">
        <v>779310</v>
      </c>
      <c r="K153" s="9">
        <v>45047</v>
      </c>
      <c r="L153" s="7">
        <v>20000</v>
      </c>
      <c r="M153" s="9">
        <v>45108</v>
      </c>
      <c r="N153" s="7">
        <v>759310</v>
      </c>
      <c r="O153" s="6">
        <v>0</v>
      </c>
      <c r="P153" s="9">
        <v>45108</v>
      </c>
      <c r="Q153" s="7">
        <v>0</v>
      </c>
      <c r="R153" s="9">
        <v>45108</v>
      </c>
      <c r="S153">
        <f t="shared" si="12"/>
        <v>0</v>
      </c>
      <c r="T153" s="18">
        <f t="shared" si="13"/>
        <v>779310</v>
      </c>
      <c r="U153" s="19">
        <f t="shared" si="10"/>
        <v>5265.6081081081084</v>
      </c>
      <c r="V153" s="20">
        <f t="shared" si="14"/>
        <v>0.14659121530584751</v>
      </c>
      <c r="W153" s="7">
        <v>779310</v>
      </c>
      <c r="X153" s="7">
        <v>0</v>
      </c>
      <c r="Y153" s="19">
        <f t="shared" si="11"/>
        <v>5265.6081081081084</v>
      </c>
    </row>
    <row r="154" spans="1:25" x14ac:dyDescent="0.35">
      <c r="A154" s="6" t="s">
        <v>321</v>
      </c>
      <c r="B154" s="6" t="s">
        <v>20</v>
      </c>
      <c r="C154" s="6">
        <v>63</v>
      </c>
      <c r="D154" s="27">
        <v>146</v>
      </c>
      <c r="E154" s="7">
        <v>6037.5</v>
      </c>
      <c r="F154" s="8" t="s">
        <v>21</v>
      </c>
      <c r="G154" s="8" t="s">
        <v>322</v>
      </c>
      <c r="H154" s="6" t="s">
        <v>34</v>
      </c>
      <c r="I154" s="9">
        <v>45106</v>
      </c>
      <c r="J154" s="7">
        <v>805725.02</v>
      </c>
      <c r="K154" s="9">
        <v>45047</v>
      </c>
      <c r="L154" s="7">
        <v>20000</v>
      </c>
      <c r="M154" s="9">
        <v>45108</v>
      </c>
      <c r="N154" s="7">
        <v>155872.38</v>
      </c>
      <c r="O154" s="6">
        <v>12</v>
      </c>
      <c r="P154" s="9">
        <v>45108</v>
      </c>
      <c r="Q154" s="7">
        <v>52487.72</v>
      </c>
      <c r="R154" s="9">
        <v>45444</v>
      </c>
      <c r="S154">
        <f t="shared" si="12"/>
        <v>1104</v>
      </c>
      <c r="T154" s="18">
        <f t="shared" si="13"/>
        <v>804621.02</v>
      </c>
      <c r="U154" s="19">
        <f t="shared" si="10"/>
        <v>5511.1028767123289</v>
      </c>
      <c r="V154" s="20">
        <f t="shared" si="14"/>
        <v>9.5515749762540292E-2</v>
      </c>
      <c r="W154" s="7">
        <v>805725.01999999979</v>
      </c>
      <c r="X154" s="7">
        <v>0</v>
      </c>
      <c r="Y154" s="19">
        <f t="shared" si="11"/>
        <v>5518.6645205479454</v>
      </c>
    </row>
    <row r="155" spans="1:25" x14ac:dyDescent="0.35">
      <c r="A155" s="6" t="s">
        <v>323</v>
      </c>
      <c r="B155" s="6" t="s">
        <v>20</v>
      </c>
      <c r="C155" s="6">
        <v>64</v>
      </c>
      <c r="D155" s="27">
        <v>141</v>
      </c>
      <c r="E155" s="7">
        <v>6037.5</v>
      </c>
      <c r="F155" s="8" t="s">
        <v>21</v>
      </c>
      <c r="G155" s="8" t="s">
        <v>322</v>
      </c>
      <c r="H155" s="6" t="s">
        <v>29</v>
      </c>
      <c r="I155" s="9">
        <v>45106</v>
      </c>
      <c r="J155" s="7">
        <v>852848.63</v>
      </c>
      <c r="K155" s="9">
        <v>45047</v>
      </c>
      <c r="L155" s="7">
        <v>20000</v>
      </c>
      <c r="M155" s="9">
        <v>45108</v>
      </c>
      <c r="N155" s="7">
        <v>149907.32999999999</v>
      </c>
      <c r="O155" s="6">
        <v>36</v>
      </c>
      <c r="P155" s="9">
        <v>45108</v>
      </c>
      <c r="Q155" s="7">
        <v>18970.59</v>
      </c>
      <c r="R155" s="9">
        <v>46174</v>
      </c>
      <c r="S155">
        <f t="shared" si="12"/>
        <v>3312</v>
      </c>
      <c r="T155" s="18">
        <f t="shared" si="13"/>
        <v>849536.63</v>
      </c>
      <c r="U155" s="19">
        <f t="shared" si="10"/>
        <v>6025.082482269504</v>
      </c>
      <c r="V155" s="20">
        <f t="shared" si="14"/>
        <v>2.0609705787493215E-3</v>
      </c>
      <c r="W155" s="7">
        <v>416524.97000000009</v>
      </c>
      <c r="X155" s="7">
        <v>436323.59999999963</v>
      </c>
      <c r="Y155" s="19">
        <f t="shared" si="11"/>
        <v>6048.5718439716311</v>
      </c>
    </row>
    <row r="156" spans="1:25" x14ac:dyDescent="0.35">
      <c r="A156" s="6" t="s">
        <v>324</v>
      </c>
      <c r="B156" s="6" t="s">
        <v>20</v>
      </c>
      <c r="C156" s="6">
        <v>65</v>
      </c>
      <c r="D156" s="27">
        <v>134</v>
      </c>
      <c r="E156" s="7">
        <v>6037.5</v>
      </c>
      <c r="F156" s="8" t="s">
        <v>21</v>
      </c>
      <c r="G156" s="8" t="s">
        <v>325</v>
      </c>
      <c r="H156" s="6" t="s">
        <v>26</v>
      </c>
      <c r="I156" s="9">
        <v>45070</v>
      </c>
      <c r="J156" s="7">
        <v>774521.08</v>
      </c>
      <c r="K156" s="9"/>
      <c r="L156" s="7">
        <v>0</v>
      </c>
      <c r="M156" s="9">
        <v>45078</v>
      </c>
      <c r="N156" s="7">
        <v>270000</v>
      </c>
      <c r="O156" s="6">
        <v>24</v>
      </c>
      <c r="P156" s="9">
        <v>45078</v>
      </c>
      <c r="Q156" s="7">
        <v>21021.71</v>
      </c>
      <c r="R156" s="9">
        <v>45778</v>
      </c>
      <c r="S156">
        <f t="shared" si="12"/>
        <v>2208</v>
      </c>
      <c r="T156" s="18">
        <f t="shared" si="13"/>
        <v>772313.08</v>
      </c>
      <c r="U156" s="19">
        <f t="shared" si="10"/>
        <v>5763.5304477611935</v>
      </c>
      <c r="V156" s="20">
        <f t="shared" si="14"/>
        <v>4.7535022972807983E-2</v>
      </c>
      <c r="W156" s="7">
        <v>774521.08000000007</v>
      </c>
      <c r="X156" s="7">
        <v>0</v>
      </c>
      <c r="Y156" s="19">
        <f t="shared" si="11"/>
        <v>5780.0080597014921</v>
      </c>
    </row>
    <row r="157" spans="1:25" x14ac:dyDescent="0.35">
      <c r="A157" s="6" t="s">
        <v>326</v>
      </c>
      <c r="B157" s="6" t="s">
        <v>20</v>
      </c>
      <c r="C157" s="6">
        <v>66</v>
      </c>
      <c r="D157" s="27">
        <v>132</v>
      </c>
      <c r="E157" s="7">
        <v>6037.5</v>
      </c>
      <c r="F157" s="8" t="s">
        <v>21</v>
      </c>
      <c r="G157" s="8" t="s">
        <v>327</v>
      </c>
      <c r="H157" s="6" t="s">
        <v>54</v>
      </c>
      <c r="I157" s="9">
        <v>45035</v>
      </c>
      <c r="J157" s="7">
        <v>694155</v>
      </c>
      <c r="K157" s="9"/>
      <c r="L157" s="7">
        <v>0</v>
      </c>
      <c r="M157" s="9">
        <v>45047</v>
      </c>
      <c r="N157" s="7">
        <v>694155</v>
      </c>
      <c r="O157" s="6">
        <v>0</v>
      </c>
      <c r="P157" s="9">
        <v>45047</v>
      </c>
      <c r="Q157" s="7">
        <v>0</v>
      </c>
      <c r="R157" s="9">
        <v>45047</v>
      </c>
      <c r="S157">
        <f t="shared" si="12"/>
        <v>0</v>
      </c>
      <c r="T157" s="18">
        <f t="shared" si="13"/>
        <v>694155</v>
      </c>
      <c r="U157" s="19">
        <f t="shared" si="10"/>
        <v>5258.75</v>
      </c>
      <c r="V157" s="20">
        <f t="shared" si="14"/>
        <v>0.14808652246256249</v>
      </c>
      <c r="W157" s="7">
        <v>694155</v>
      </c>
      <c r="X157" s="7">
        <v>0</v>
      </c>
      <c r="Y157" s="19">
        <f t="shared" si="11"/>
        <v>5258.75</v>
      </c>
    </row>
    <row r="158" spans="1:25" x14ac:dyDescent="0.35">
      <c r="A158" s="6" t="s">
        <v>328</v>
      </c>
      <c r="B158" s="6" t="s">
        <v>20</v>
      </c>
      <c r="C158" s="6">
        <v>67</v>
      </c>
      <c r="D158" s="27">
        <v>130</v>
      </c>
      <c r="E158" s="7">
        <v>6037.5</v>
      </c>
      <c r="F158" s="8" t="s">
        <v>21</v>
      </c>
      <c r="G158" s="8" t="s">
        <v>327</v>
      </c>
      <c r="H158" s="6" t="s">
        <v>54</v>
      </c>
      <c r="I158" s="9">
        <v>45035</v>
      </c>
      <c r="J158" s="7">
        <v>704786.66</v>
      </c>
      <c r="K158" s="9"/>
      <c r="L158" s="7">
        <v>0</v>
      </c>
      <c r="M158" s="9">
        <v>45170</v>
      </c>
      <c r="N158" s="7">
        <v>140957.32999999999</v>
      </c>
      <c r="O158" s="6">
        <v>0</v>
      </c>
      <c r="P158" s="9">
        <v>45170</v>
      </c>
      <c r="Q158" s="7">
        <v>563829.32999999996</v>
      </c>
      <c r="R158" s="9">
        <v>45170</v>
      </c>
      <c r="S158">
        <f t="shared" si="12"/>
        <v>0</v>
      </c>
      <c r="T158" s="18">
        <f t="shared" si="13"/>
        <v>704786.66</v>
      </c>
      <c r="U158" s="19">
        <f t="shared" si="10"/>
        <v>5421.4358461538468</v>
      </c>
      <c r="V158" s="20">
        <f t="shared" si="14"/>
        <v>0.11363486930924593</v>
      </c>
      <c r="W158" s="7">
        <v>704786.65999999992</v>
      </c>
      <c r="X158" s="7">
        <v>0</v>
      </c>
      <c r="Y158" s="19">
        <f t="shared" si="11"/>
        <v>5421.4358461538468</v>
      </c>
    </row>
    <row r="159" spans="1:25" x14ac:dyDescent="0.35">
      <c r="A159" s="6" t="s">
        <v>329</v>
      </c>
      <c r="B159" s="6" t="s">
        <v>20</v>
      </c>
      <c r="C159" s="6">
        <v>68</v>
      </c>
      <c r="D159" s="27">
        <v>132</v>
      </c>
      <c r="E159" s="7">
        <v>4986</v>
      </c>
      <c r="F159" s="8" t="s">
        <v>21</v>
      </c>
      <c r="G159" s="8" t="s">
        <v>330</v>
      </c>
      <c r="H159" s="6" t="s">
        <v>54</v>
      </c>
      <c r="I159" s="9">
        <v>44937</v>
      </c>
      <c r="J159" s="7">
        <v>618522.27</v>
      </c>
      <c r="K159" s="9">
        <v>44866</v>
      </c>
      <c r="L159" s="7">
        <v>20000</v>
      </c>
      <c r="M159" s="9">
        <v>44958</v>
      </c>
      <c r="N159" s="7">
        <v>598522.27</v>
      </c>
      <c r="O159" s="6">
        <v>0</v>
      </c>
      <c r="P159" s="9">
        <v>44958</v>
      </c>
      <c r="Q159" s="7">
        <v>0</v>
      </c>
      <c r="R159" s="9">
        <v>44958</v>
      </c>
      <c r="S159">
        <f t="shared" si="12"/>
        <v>0</v>
      </c>
      <c r="T159" s="18">
        <f t="shared" si="13"/>
        <v>618522.27</v>
      </c>
      <c r="U159" s="19">
        <f t="shared" si="10"/>
        <v>4685.7747727272726</v>
      </c>
      <c r="V159" s="20">
        <f t="shared" si="14"/>
        <v>6.4071629951173881E-2</v>
      </c>
      <c r="W159" s="7">
        <v>618522.27</v>
      </c>
      <c r="X159" s="7">
        <v>0</v>
      </c>
      <c r="Y159" s="19">
        <f t="shared" si="11"/>
        <v>4685.7747727272726</v>
      </c>
    </row>
    <row r="160" spans="1:25" x14ac:dyDescent="0.35">
      <c r="A160" s="13" t="s">
        <v>331</v>
      </c>
      <c r="B160" s="13" t="s">
        <v>20</v>
      </c>
      <c r="C160" s="13">
        <v>69</v>
      </c>
      <c r="D160" s="28">
        <v>197</v>
      </c>
      <c r="E160" s="14">
        <v>5350</v>
      </c>
      <c r="F160" s="15" t="s">
        <v>21</v>
      </c>
      <c r="G160" s="15" t="s">
        <v>332</v>
      </c>
      <c r="H160" s="6" t="s">
        <v>26</v>
      </c>
      <c r="I160" s="9">
        <v>44886</v>
      </c>
      <c r="J160" s="7">
        <v>1076820.74</v>
      </c>
      <c r="K160" s="9"/>
      <c r="L160" s="7">
        <v>0</v>
      </c>
      <c r="M160" s="9">
        <v>44896</v>
      </c>
      <c r="N160" s="7">
        <v>300000</v>
      </c>
      <c r="O160" s="6">
        <v>24</v>
      </c>
      <c r="P160" s="9">
        <v>44896</v>
      </c>
      <c r="Q160" s="7">
        <v>17669.43</v>
      </c>
      <c r="R160" s="9">
        <v>45597</v>
      </c>
      <c r="S160">
        <f t="shared" si="12"/>
        <v>2208</v>
      </c>
      <c r="T160" s="18">
        <f t="shared" si="13"/>
        <v>1074612.74</v>
      </c>
      <c r="U160" s="19">
        <f t="shared" si="10"/>
        <v>5454.8870050761425</v>
      </c>
      <c r="V160" s="20">
        <f t="shared" si="14"/>
        <v>-1.9228080247773782E-2</v>
      </c>
      <c r="W160" s="7">
        <v>1183558.1600000001</v>
      </c>
      <c r="X160" s="7">
        <v>7.0000000763684511E-2</v>
      </c>
      <c r="Y160" s="19">
        <f t="shared" si="11"/>
        <v>5466.0951269035531</v>
      </c>
    </row>
    <row r="161" spans="1:25" x14ac:dyDescent="0.35">
      <c r="A161" s="6" t="s">
        <v>333</v>
      </c>
      <c r="B161" s="6" t="s">
        <v>20</v>
      </c>
      <c r="C161" s="6">
        <v>7</v>
      </c>
      <c r="D161" s="27">
        <v>170</v>
      </c>
      <c r="E161" s="7">
        <v>9200</v>
      </c>
      <c r="F161" s="8" t="s">
        <v>21</v>
      </c>
      <c r="G161" s="8" t="s">
        <v>334</v>
      </c>
      <c r="H161" s="6" t="s">
        <v>26</v>
      </c>
      <c r="I161" s="9">
        <v>45222</v>
      </c>
      <c r="J161" s="7">
        <v>1474311.63</v>
      </c>
      <c r="K161" s="9">
        <v>45108</v>
      </c>
      <c r="L161" s="7">
        <v>20000</v>
      </c>
      <c r="M161" s="9">
        <v>45231</v>
      </c>
      <c r="N161" s="7">
        <v>274500</v>
      </c>
      <c r="O161" s="6">
        <v>24</v>
      </c>
      <c r="P161" s="9">
        <v>45231</v>
      </c>
      <c r="Q161" s="7">
        <v>49158.82</v>
      </c>
      <c r="R161" s="9">
        <v>45931</v>
      </c>
      <c r="S161">
        <f t="shared" si="12"/>
        <v>2208</v>
      </c>
      <c r="T161" s="18">
        <f t="shared" si="13"/>
        <v>1472103.63</v>
      </c>
      <c r="U161" s="19">
        <f t="shared" si="10"/>
        <v>8659.4331176470587</v>
      </c>
      <c r="V161" s="20">
        <f t="shared" si="14"/>
        <v>6.2425204399502832E-2</v>
      </c>
      <c r="W161" s="7">
        <v>1376066.7200000007</v>
      </c>
      <c r="X161" s="7">
        <v>98244.959999999264</v>
      </c>
      <c r="Y161" s="19">
        <f t="shared" si="11"/>
        <v>8672.4213529411754</v>
      </c>
    </row>
    <row r="162" spans="1:25" x14ac:dyDescent="0.35">
      <c r="A162" s="6" t="s">
        <v>335</v>
      </c>
      <c r="B162" s="6" t="s">
        <v>20</v>
      </c>
      <c r="C162" s="6">
        <v>70</v>
      </c>
      <c r="D162" s="27">
        <v>151</v>
      </c>
      <c r="E162" s="7">
        <v>5350</v>
      </c>
      <c r="F162" s="8" t="s">
        <v>21</v>
      </c>
      <c r="G162" s="8" t="s">
        <v>336</v>
      </c>
      <c r="H162" s="6" t="s">
        <v>54</v>
      </c>
      <c r="I162" s="9">
        <v>44994</v>
      </c>
      <c r="J162" s="7">
        <v>761340.31</v>
      </c>
      <c r="K162" s="9">
        <v>44896</v>
      </c>
      <c r="L162" s="7">
        <v>20000</v>
      </c>
      <c r="M162" s="9">
        <v>45017</v>
      </c>
      <c r="N162" s="7">
        <v>741340.31</v>
      </c>
      <c r="O162" s="6">
        <v>0</v>
      </c>
      <c r="P162" s="9">
        <v>45017</v>
      </c>
      <c r="Q162" s="7">
        <v>0</v>
      </c>
      <c r="R162" s="9">
        <v>45017</v>
      </c>
      <c r="S162">
        <f t="shared" si="12"/>
        <v>0</v>
      </c>
      <c r="T162" s="18">
        <f t="shared" si="13"/>
        <v>761340.31</v>
      </c>
      <c r="U162" s="19">
        <f t="shared" si="10"/>
        <v>5041.9888079470202</v>
      </c>
      <c r="V162" s="20">
        <f t="shared" si="14"/>
        <v>6.108922565784014E-2</v>
      </c>
      <c r="W162" s="7">
        <v>761340</v>
      </c>
      <c r="X162" s="7">
        <v>0.31000000005587935</v>
      </c>
      <c r="Y162" s="19">
        <f t="shared" si="11"/>
        <v>5041.9888079470202</v>
      </c>
    </row>
    <row r="163" spans="1:25" x14ac:dyDescent="0.35">
      <c r="A163" s="6" t="s">
        <v>337</v>
      </c>
      <c r="B163" s="6" t="s">
        <v>20</v>
      </c>
      <c r="C163" s="6">
        <v>71</v>
      </c>
      <c r="D163" s="27">
        <v>132</v>
      </c>
      <c r="E163" s="7">
        <v>4686</v>
      </c>
      <c r="F163" s="8" t="s">
        <v>21</v>
      </c>
      <c r="G163" s="8" t="s">
        <v>338</v>
      </c>
      <c r="H163" s="6" t="s">
        <v>26</v>
      </c>
      <c r="I163" s="9">
        <v>44527</v>
      </c>
      <c r="J163" s="7">
        <v>619541.64</v>
      </c>
      <c r="K163" s="9"/>
      <c r="L163" s="7">
        <v>0</v>
      </c>
      <c r="M163" s="9">
        <v>44531</v>
      </c>
      <c r="N163" s="7">
        <v>216066.77</v>
      </c>
      <c r="O163" s="6">
        <v>24</v>
      </c>
      <c r="P163" s="9">
        <v>44531</v>
      </c>
      <c r="Q163" s="7">
        <v>16811.45</v>
      </c>
      <c r="R163" s="9">
        <v>45231</v>
      </c>
      <c r="S163">
        <f t="shared" si="12"/>
        <v>2208</v>
      </c>
      <c r="T163" s="18">
        <f t="shared" si="13"/>
        <v>617333.64</v>
      </c>
      <c r="U163" s="19">
        <f t="shared" si="10"/>
        <v>4676.7700000000004</v>
      </c>
      <c r="V163" s="20">
        <f t="shared" si="14"/>
        <v>1.9735843327766123E-3</v>
      </c>
      <c r="W163" s="7">
        <v>619541.67000000016</v>
      </c>
      <c r="X163" s="7">
        <v>0</v>
      </c>
      <c r="Y163" s="19">
        <f t="shared" si="11"/>
        <v>4693.4972727272725</v>
      </c>
    </row>
    <row r="164" spans="1:25" x14ac:dyDescent="0.35">
      <c r="A164" s="6" t="s">
        <v>339</v>
      </c>
      <c r="B164" s="6" t="s">
        <v>20</v>
      </c>
      <c r="C164" s="6">
        <v>72</v>
      </c>
      <c r="D164" s="27">
        <v>130</v>
      </c>
      <c r="E164" s="7">
        <v>4686</v>
      </c>
      <c r="F164" s="8" t="s">
        <v>21</v>
      </c>
      <c r="G164" s="8" t="s">
        <v>340</v>
      </c>
      <c r="H164" s="6" t="s">
        <v>23</v>
      </c>
      <c r="I164" s="9">
        <v>44830</v>
      </c>
      <c r="J164" s="7">
        <v>611304.6</v>
      </c>
      <c r="K164" s="9">
        <v>44774</v>
      </c>
      <c r="L164" s="7">
        <v>20000</v>
      </c>
      <c r="M164" s="9">
        <v>44835</v>
      </c>
      <c r="N164" s="7">
        <v>193377.01</v>
      </c>
      <c r="O164" s="6">
        <v>18</v>
      </c>
      <c r="P164" s="9">
        <v>44835</v>
      </c>
      <c r="Q164" s="7">
        <v>22107.09</v>
      </c>
      <c r="R164" s="9">
        <v>45352</v>
      </c>
      <c r="S164">
        <f t="shared" si="12"/>
        <v>1656</v>
      </c>
      <c r="T164" s="18">
        <f t="shared" si="13"/>
        <v>609648.6</v>
      </c>
      <c r="U164" s="19">
        <f t="shared" si="10"/>
        <v>4689.6046153846155</v>
      </c>
      <c r="V164" s="20">
        <f t="shared" si="14"/>
        <v>-7.6863950807071202E-4</v>
      </c>
      <c r="W164" s="7">
        <v>613680.63000000024</v>
      </c>
      <c r="X164" s="7">
        <v>0</v>
      </c>
      <c r="Y164" s="19">
        <f t="shared" si="11"/>
        <v>4702.3430769230763</v>
      </c>
    </row>
    <row r="165" spans="1:25" x14ac:dyDescent="0.35">
      <c r="A165" s="6" t="s">
        <v>341</v>
      </c>
      <c r="B165" s="6" t="s">
        <v>20</v>
      </c>
      <c r="C165" s="6">
        <v>73</v>
      </c>
      <c r="D165" s="27">
        <v>143</v>
      </c>
      <c r="E165" s="7">
        <v>4779.72</v>
      </c>
      <c r="F165" s="8" t="s">
        <v>21</v>
      </c>
      <c r="G165" s="8" t="s">
        <v>342</v>
      </c>
      <c r="H165" s="6" t="s">
        <v>34</v>
      </c>
      <c r="I165" s="9">
        <v>44876</v>
      </c>
      <c r="J165" s="7">
        <v>685751.09</v>
      </c>
      <c r="K165" s="9">
        <v>44805</v>
      </c>
      <c r="L165" s="7">
        <v>20000</v>
      </c>
      <c r="M165" s="9">
        <v>44896</v>
      </c>
      <c r="N165" s="7">
        <v>116929.42000000001</v>
      </c>
      <c r="O165" s="6">
        <v>12</v>
      </c>
      <c r="P165" s="9">
        <v>44896</v>
      </c>
      <c r="Q165" s="7">
        <v>45735.14</v>
      </c>
      <c r="R165" s="9">
        <v>45231</v>
      </c>
      <c r="S165">
        <f t="shared" si="12"/>
        <v>1104</v>
      </c>
      <c r="T165" s="18">
        <f t="shared" si="13"/>
        <v>684647.09</v>
      </c>
      <c r="U165" s="19">
        <f t="shared" si="10"/>
        <v>4787.7418881118883</v>
      </c>
      <c r="V165" s="20">
        <f t="shared" si="14"/>
        <v>-1.6755055513344441E-3</v>
      </c>
      <c r="W165" s="7">
        <v>685752.82000000007</v>
      </c>
      <c r="X165" s="7">
        <v>0</v>
      </c>
      <c r="Y165" s="19">
        <f t="shared" si="11"/>
        <v>4795.4621678321673</v>
      </c>
    </row>
    <row r="166" spans="1:25" x14ac:dyDescent="0.35">
      <c r="A166" s="6" t="s">
        <v>343</v>
      </c>
      <c r="B166" s="6" t="s">
        <v>20</v>
      </c>
      <c r="C166" s="6">
        <v>74</v>
      </c>
      <c r="D166" s="27">
        <v>141</v>
      </c>
      <c r="E166" s="7">
        <v>6339.38</v>
      </c>
      <c r="F166" s="8" t="s">
        <v>21</v>
      </c>
      <c r="G166" s="8" t="s">
        <v>344</v>
      </c>
      <c r="H166" s="6" t="s">
        <v>29</v>
      </c>
      <c r="I166" s="9">
        <v>45245</v>
      </c>
      <c r="J166" s="7">
        <v>896022.79</v>
      </c>
      <c r="K166" s="9"/>
      <c r="L166" s="7">
        <v>0</v>
      </c>
      <c r="M166" s="9">
        <v>45261</v>
      </c>
      <c r="N166" s="7">
        <v>178542.16</v>
      </c>
      <c r="O166" s="6">
        <v>36</v>
      </c>
      <c r="P166" s="9">
        <v>45261</v>
      </c>
      <c r="Q166" s="7">
        <v>19930.02</v>
      </c>
      <c r="R166" s="9">
        <v>46327</v>
      </c>
      <c r="S166">
        <f t="shared" si="12"/>
        <v>3312</v>
      </c>
      <c r="T166" s="18">
        <f t="shared" si="13"/>
        <v>892710.79</v>
      </c>
      <c r="U166" s="19">
        <f t="shared" si="10"/>
        <v>6331.2821985815608</v>
      </c>
      <c r="V166" s="20">
        <f t="shared" si="14"/>
        <v>1.2790144499092992E-3</v>
      </c>
      <c r="W166" s="7">
        <v>574683.78</v>
      </c>
      <c r="X166" s="7">
        <v>321339.10000000044</v>
      </c>
      <c r="Y166" s="19">
        <f t="shared" si="11"/>
        <v>6354.7715602836879</v>
      </c>
    </row>
    <row r="167" spans="1:25" x14ac:dyDescent="0.35">
      <c r="A167" s="6" t="s">
        <v>345</v>
      </c>
      <c r="B167" s="6" t="s">
        <v>20</v>
      </c>
      <c r="C167" s="6">
        <v>75</v>
      </c>
      <c r="D167" s="27">
        <v>134</v>
      </c>
      <c r="E167" s="7">
        <v>4986</v>
      </c>
      <c r="F167" s="8" t="s">
        <v>21</v>
      </c>
      <c r="G167" s="8" t="s">
        <v>346</v>
      </c>
      <c r="H167" s="6">
        <v>60</v>
      </c>
      <c r="I167" s="9">
        <v>44979</v>
      </c>
      <c r="J167" s="7">
        <v>767446.7</v>
      </c>
      <c r="K167" s="9">
        <v>44896</v>
      </c>
      <c r="L167" s="7">
        <v>20000</v>
      </c>
      <c r="M167" s="9">
        <v>44986</v>
      </c>
      <c r="N167" s="7">
        <v>113235.89000000001</v>
      </c>
      <c r="O167" s="6">
        <v>60</v>
      </c>
      <c r="P167" s="9">
        <v>44986</v>
      </c>
      <c r="Q167" s="7">
        <v>12492.66</v>
      </c>
      <c r="R167" s="9">
        <v>46784</v>
      </c>
      <c r="S167">
        <f t="shared" si="12"/>
        <v>5520</v>
      </c>
      <c r="T167" s="18">
        <f t="shared" si="13"/>
        <v>761926.7</v>
      </c>
      <c r="U167" s="19">
        <f t="shared" si="10"/>
        <v>5686.0201492537308</v>
      </c>
      <c r="V167" s="20">
        <f t="shared" si="14"/>
        <v>-0.12311249887948528</v>
      </c>
      <c r="W167" s="7">
        <v>767503.78</v>
      </c>
      <c r="X167" s="7">
        <v>0</v>
      </c>
      <c r="Y167" s="19">
        <f t="shared" si="11"/>
        <v>5727.2141791044769</v>
      </c>
    </row>
    <row r="168" spans="1:25" x14ac:dyDescent="0.35">
      <c r="A168" s="6" t="s">
        <v>347</v>
      </c>
      <c r="B168" s="6" t="s">
        <v>20</v>
      </c>
      <c r="C168" s="6">
        <v>76</v>
      </c>
      <c r="D168" s="27">
        <v>135</v>
      </c>
      <c r="E168" s="7">
        <v>4986</v>
      </c>
      <c r="F168" s="8" t="s">
        <v>21</v>
      </c>
      <c r="G168" s="8" t="s">
        <v>348</v>
      </c>
      <c r="H168" s="6" t="s">
        <v>26</v>
      </c>
      <c r="I168" s="9">
        <v>44712</v>
      </c>
      <c r="J168" s="7">
        <v>676763.94</v>
      </c>
      <c r="K168" s="9">
        <v>44652</v>
      </c>
      <c r="L168" s="7">
        <v>20000</v>
      </c>
      <c r="M168" s="9">
        <v>44713</v>
      </c>
      <c r="N168" s="7">
        <v>217000</v>
      </c>
      <c r="O168" s="6">
        <v>24</v>
      </c>
      <c r="P168" s="9">
        <v>44713</v>
      </c>
      <c r="Q168" s="7">
        <v>18323.5</v>
      </c>
      <c r="R168" s="9">
        <v>45413</v>
      </c>
      <c r="S168">
        <f t="shared" si="12"/>
        <v>2208</v>
      </c>
      <c r="T168" s="18">
        <f t="shared" si="13"/>
        <v>674555.94</v>
      </c>
      <c r="U168" s="19">
        <f t="shared" si="10"/>
        <v>4996.7106666666659</v>
      </c>
      <c r="V168" s="20">
        <f t="shared" si="14"/>
        <v>-2.1435434991498026E-3</v>
      </c>
      <c r="W168" s="7">
        <v>676763.94</v>
      </c>
      <c r="X168" s="7">
        <v>6.0000000055879354E-2</v>
      </c>
      <c r="Y168" s="19">
        <f t="shared" si="11"/>
        <v>5013.0662222222218</v>
      </c>
    </row>
    <row r="169" spans="1:25" x14ac:dyDescent="0.35">
      <c r="A169" s="6" t="s">
        <v>349</v>
      </c>
      <c r="B169" s="6" t="s">
        <v>20</v>
      </c>
      <c r="C169" s="6">
        <v>77</v>
      </c>
      <c r="D169" s="27">
        <v>137</v>
      </c>
      <c r="E169" s="7">
        <v>4986</v>
      </c>
      <c r="F169" s="8" t="s">
        <v>21</v>
      </c>
      <c r="G169" s="8" t="s">
        <v>348</v>
      </c>
      <c r="H169" s="6" t="s">
        <v>26</v>
      </c>
      <c r="I169" s="9">
        <v>44659</v>
      </c>
      <c r="J169" s="7">
        <v>683096.16</v>
      </c>
      <c r="K169" s="9"/>
      <c r="L169" s="7">
        <v>0</v>
      </c>
      <c r="M169" s="9">
        <v>44682</v>
      </c>
      <c r="N169" s="7">
        <v>240000</v>
      </c>
      <c r="O169" s="6">
        <v>24</v>
      </c>
      <c r="P169" s="9">
        <v>44682</v>
      </c>
      <c r="Q169" s="7">
        <v>18462.34</v>
      </c>
      <c r="R169" s="9">
        <v>45383</v>
      </c>
      <c r="S169">
        <f t="shared" si="12"/>
        <v>2208</v>
      </c>
      <c r="T169" s="18">
        <f t="shared" si="13"/>
        <v>680888.16</v>
      </c>
      <c r="U169" s="19">
        <f t="shared" si="10"/>
        <v>4969.9865693430656</v>
      </c>
      <c r="V169" s="20">
        <f t="shared" si="14"/>
        <v>3.222026947861778E-3</v>
      </c>
      <c r="W169" s="7">
        <v>683096.16</v>
      </c>
      <c r="X169" s="7">
        <v>0</v>
      </c>
      <c r="Y169" s="19">
        <f t="shared" si="11"/>
        <v>4986.103357664234</v>
      </c>
    </row>
    <row r="170" spans="1:25" x14ac:dyDescent="0.35">
      <c r="A170" s="6" t="s">
        <v>350</v>
      </c>
      <c r="B170" s="6" t="s">
        <v>20</v>
      </c>
      <c r="C170" s="6">
        <v>78</v>
      </c>
      <c r="D170" s="27">
        <v>136</v>
      </c>
      <c r="E170" s="7">
        <v>6339.38</v>
      </c>
      <c r="F170" s="8" t="s">
        <v>21</v>
      </c>
      <c r="G170" s="8" t="s">
        <v>351</v>
      </c>
      <c r="H170" s="6" t="s">
        <v>29</v>
      </c>
      <c r="I170" s="9">
        <v>45159</v>
      </c>
      <c r="J170" s="7">
        <v>867622.39</v>
      </c>
      <c r="K170" s="9"/>
      <c r="L170" s="7">
        <v>0</v>
      </c>
      <c r="M170" s="9">
        <v>45170</v>
      </c>
      <c r="N170" s="7">
        <v>172862.07999999999</v>
      </c>
      <c r="O170" s="6">
        <v>36</v>
      </c>
      <c r="P170" s="9">
        <v>45170</v>
      </c>
      <c r="Q170" s="7">
        <v>19298.900000000001</v>
      </c>
      <c r="R170" s="9">
        <v>46235</v>
      </c>
      <c r="S170">
        <f t="shared" si="12"/>
        <v>3312</v>
      </c>
      <c r="T170" s="18">
        <f t="shared" si="13"/>
        <v>864310.39</v>
      </c>
      <c r="U170" s="19">
        <f t="shared" si="10"/>
        <v>6355.2234558823529</v>
      </c>
      <c r="V170" s="20">
        <f t="shared" si="14"/>
        <v>-2.4929817169038193E-3</v>
      </c>
      <c r="W170" s="7">
        <v>578143.38000000035</v>
      </c>
      <c r="X170" s="7">
        <v>289479.10000000033</v>
      </c>
      <c r="Y170" s="19">
        <f t="shared" si="11"/>
        <v>6379.5763970588232</v>
      </c>
    </row>
    <row r="171" spans="1:25" x14ac:dyDescent="0.35">
      <c r="A171" s="6" t="s">
        <v>352</v>
      </c>
      <c r="B171" s="6" t="s">
        <v>20</v>
      </c>
      <c r="C171" s="6">
        <v>79</v>
      </c>
      <c r="D171" s="27">
        <v>135</v>
      </c>
      <c r="E171" s="11">
        <v>6339.38</v>
      </c>
      <c r="F171" s="8" t="s">
        <v>21</v>
      </c>
      <c r="G171" s="8" t="s">
        <v>353</v>
      </c>
      <c r="H171" s="6" t="s">
        <v>26</v>
      </c>
      <c r="I171" s="9">
        <v>45447</v>
      </c>
      <c r="J171" s="7">
        <v>826712.18</v>
      </c>
      <c r="K171" s="9">
        <v>45355</v>
      </c>
      <c r="L171" s="11">
        <v>20000</v>
      </c>
      <c r="M171" s="9">
        <v>45436</v>
      </c>
      <c r="N171" s="7">
        <v>144900.84</v>
      </c>
      <c r="O171" s="6">
        <v>24</v>
      </c>
      <c r="P171" s="9">
        <v>45478</v>
      </c>
      <c r="Q171" s="11">
        <v>27575.47</v>
      </c>
      <c r="R171" s="9">
        <v>46178</v>
      </c>
      <c r="S171">
        <f t="shared" si="12"/>
        <v>2208</v>
      </c>
      <c r="T171" s="18">
        <f t="shared" si="13"/>
        <v>824504.18</v>
      </c>
      <c r="U171" s="19">
        <f t="shared" si="10"/>
        <v>6107.4383703703706</v>
      </c>
      <c r="V171" s="20">
        <f t="shared" si="14"/>
        <v>3.7976908740474657E-2</v>
      </c>
      <c r="W171" s="7">
        <v>385504.59999999986</v>
      </c>
      <c r="X171" s="7">
        <v>441207.51999999955</v>
      </c>
      <c r="Y171" s="19">
        <f t="shared" si="11"/>
        <v>6123.7939259259265</v>
      </c>
    </row>
    <row r="172" spans="1:25" x14ac:dyDescent="0.35">
      <c r="A172" s="6" t="s">
        <v>354</v>
      </c>
      <c r="B172" s="6" t="s">
        <v>20</v>
      </c>
      <c r="C172" s="6">
        <v>8</v>
      </c>
      <c r="D172" s="27">
        <v>129</v>
      </c>
      <c r="E172" s="7">
        <v>5850</v>
      </c>
      <c r="F172" s="8" t="s">
        <v>21</v>
      </c>
      <c r="G172" s="8" t="s">
        <v>355</v>
      </c>
      <c r="H172" s="6" t="s">
        <v>29</v>
      </c>
      <c r="I172" s="9">
        <v>44477</v>
      </c>
      <c r="J172" s="7">
        <v>757669.5</v>
      </c>
      <c r="K172" s="9">
        <v>44348</v>
      </c>
      <c r="L172" s="7">
        <v>20000</v>
      </c>
      <c r="M172" s="9">
        <v>44501</v>
      </c>
      <c r="N172" s="7">
        <v>357178.75</v>
      </c>
      <c r="O172" s="6">
        <v>36</v>
      </c>
      <c r="P172" s="9">
        <v>44501</v>
      </c>
      <c r="Q172" s="7">
        <v>10569.19</v>
      </c>
      <c r="R172" s="9">
        <v>45566</v>
      </c>
      <c r="S172">
        <f t="shared" si="12"/>
        <v>3312</v>
      </c>
      <c r="T172" s="18">
        <f t="shared" si="13"/>
        <v>754357.5</v>
      </c>
      <c r="U172" s="19">
        <f t="shared" si="10"/>
        <v>5847.7325581395353</v>
      </c>
      <c r="V172" s="20">
        <f t="shared" si="14"/>
        <v>3.8774718883272108E-4</v>
      </c>
      <c r="W172" s="7">
        <v>757669.70000000007</v>
      </c>
      <c r="X172" s="7">
        <v>0</v>
      </c>
      <c r="Y172" s="19">
        <f t="shared" si="11"/>
        <v>5873.4069767441861</v>
      </c>
    </row>
    <row r="173" spans="1:25" x14ac:dyDescent="0.35">
      <c r="A173" s="6" t="s">
        <v>356</v>
      </c>
      <c r="B173" s="6" t="s">
        <v>20</v>
      </c>
      <c r="C173" s="6">
        <v>80</v>
      </c>
      <c r="D173" s="27">
        <v>131</v>
      </c>
      <c r="E173" s="11">
        <v>6339.38</v>
      </c>
      <c r="F173" s="8" t="s">
        <v>21</v>
      </c>
      <c r="G173" s="8" t="s">
        <v>357</v>
      </c>
      <c r="H173" s="6" t="s">
        <v>34</v>
      </c>
      <c r="I173" s="9">
        <v>45374</v>
      </c>
      <c r="J173" s="11">
        <v>775965.17</v>
      </c>
      <c r="K173" s="9">
        <v>45387</v>
      </c>
      <c r="L173" s="11">
        <v>0</v>
      </c>
      <c r="M173" s="9">
        <v>45374</v>
      </c>
      <c r="N173" s="11">
        <v>154972.23000000001</v>
      </c>
      <c r="O173" s="6">
        <v>12</v>
      </c>
      <c r="P173" s="9">
        <v>45383</v>
      </c>
      <c r="Q173" s="11">
        <v>51749.41</v>
      </c>
      <c r="R173" s="9">
        <v>45717</v>
      </c>
      <c r="S173">
        <f t="shared" si="12"/>
        <v>1104</v>
      </c>
      <c r="T173" s="18">
        <f t="shared" si="13"/>
        <v>774861.17</v>
      </c>
      <c r="U173" s="19">
        <f t="shared" si="10"/>
        <v>5914.9707633587786</v>
      </c>
      <c r="V173" s="20">
        <f t="shared" si="14"/>
        <v>7.1751704889277068E-2</v>
      </c>
      <c r="W173" s="7">
        <v>775965.2300000001</v>
      </c>
      <c r="X173" s="7">
        <v>0</v>
      </c>
      <c r="Y173" s="19">
        <f t="shared" si="11"/>
        <v>5923.3982442748093</v>
      </c>
    </row>
    <row r="174" spans="1:25" x14ac:dyDescent="0.35">
      <c r="A174" s="6" t="s">
        <v>358</v>
      </c>
      <c r="B174" s="6" t="s">
        <v>20</v>
      </c>
      <c r="C174" s="6">
        <v>81</v>
      </c>
      <c r="D174" s="27">
        <v>130</v>
      </c>
      <c r="E174" s="11">
        <v>6339.38</v>
      </c>
      <c r="F174" s="8" t="s">
        <v>21</v>
      </c>
      <c r="G174" s="8" t="s">
        <v>359</v>
      </c>
      <c r="H174" s="6" t="s">
        <v>121</v>
      </c>
      <c r="I174" s="9">
        <v>45370</v>
      </c>
      <c r="J174" s="11">
        <v>971761.87</v>
      </c>
      <c r="K174" s="9">
        <v>45323</v>
      </c>
      <c r="L174" s="11">
        <v>20000</v>
      </c>
      <c r="M174" s="9">
        <v>45350</v>
      </c>
      <c r="N174" s="11">
        <v>164709.64000000001</v>
      </c>
      <c r="O174" s="6">
        <v>60</v>
      </c>
      <c r="P174" s="9">
        <v>45383</v>
      </c>
      <c r="Q174" s="11">
        <v>13450.87</v>
      </c>
      <c r="R174" s="9">
        <v>47178</v>
      </c>
      <c r="S174">
        <f t="shared" si="12"/>
        <v>5520</v>
      </c>
      <c r="T174" s="18">
        <f t="shared" si="13"/>
        <v>966241.87</v>
      </c>
      <c r="U174" s="19">
        <f t="shared" si="10"/>
        <v>7432.6297692307689</v>
      </c>
      <c r="V174" s="20">
        <f t="shared" si="14"/>
        <v>-0.14708788183645982</v>
      </c>
      <c r="W174" s="7">
        <v>379925.51</v>
      </c>
      <c r="X174" s="7">
        <v>591836.32999999973</v>
      </c>
      <c r="Y174" s="19">
        <f t="shared" si="11"/>
        <v>7475.091307692308</v>
      </c>
    </row>
    <row r="175" spans="1:25" x14ac:dyDescent="0.35">
      <c r="A175" s="6" t="s">
        <v>360</v>
      </c>
      <c r="B175" s="6" t="s">
        <v>20</v>
      </c>
      <c r="C175" s="6">
        <v>82</v>
      </c>
      <c r="D175" s="27">
        <v>129</v>
      </c>
      <c r="E175" s="7">
        <v>4986</v>
      </c>
      <c r="F175" s="8" t="s">
        <v>21</v>
      </c>
      <c r="G175" s="8" t="s">
        <v>361</v>
      </c>
      <c r="H175" s="6" t="s">
        <v>26</v>
      </c>
      <c r="I175" s="9">
        <v>44827</v>
      </c>
      <c r="J175" s="7">
        <v>643557.18000000005</v>
      </c>
      <c r="K175" s="9">
        <v>44774</v>
      </c>
      <c r="L175" s="7">
        <v>20000</v>
      </c>
      <c r="M175" s="9">
        <v>44835</v>
      </c>
      <c r="N175" s="7">
        <v>249366.65999999997</v>
      </c>
      <c r="O175" s="6">
        <v>24</v>
      </c>
      <c r="P175" s="9">
        <v>44835</v>
      </c>
      <c r="Q175" s="7">
        <v>15591.27</v>
      </c>
      <c r="R175" s="9">
        <v>45536</v>
      </c>
      <c r="S175">
        <f t="shared" si="12"/>
        <v>2208</v>
      </c>
      <c r="T175" s="18">
        <f t="shared" si="13"/>
        <v>641349.18000000005</v>
      </c>
      <c r="U175" s="19">
        <f t="shared" si="10"/>
        <v>4971.6990697674419</v>
      </c>
      <c r="V175" s="20">
        <f t="shared" si="14"/>
        <v>2.8764673870791402E-3</v>
      </c>
      <c r="W175" s="7">
        <v>643557.18000000005</v>
      </c>
      <c r="X175" s="7">
        <v>0</v>
      </c>
      <c r="Y175" s="19">
        <f t="shared" si="11"/>
        <v>4988.81534883721</v>
      </c>
    </row>
    <row r="176" spans="1:25" x14ac:dyDescent="0.35">
      <c r="A176" s="6" t="s">
        <v>362</v>
      </c>
      <c r="B176" s="6" t="s">
        <v>20</v>
      </c>
      <c r="C176" s="6">
        <v>83</v>
      </c>
      <c r="D176" s="27">
        <v>129</v>
      </c>
      <c r="E176" s="7">
        <v>4986</v>
      </c>
      <c r="F176" s="8" t="s">
        <v>21</v>
      </c>
      <c r="G176" s="8" t="s">
        <v>363</v>
      </c>
      <c r="H176" s="6">
        <v>60</v>
      </c>
      <c r="I176" s="9">
        <v>44711</v>
      </c>
      <c r="J176" s="7">
        <v>822751.64</v>
      </c>
      <c r="K176" s="9">
        <v>44652</v>
      </c>
      <c r="L176" s="7">
        <v>20000</v>
      </c>
      <c r="M176" s="9">
        <v>44713</v>
      </c>
      <c r="N176" s="7">
        <v>108927.99</v>
      </c>
      <c r="O176" s="6">
        <v>60</v>
      </c>
      <c r="P176" s="9">
        <v>44713</v>
      </c>
      <c r="Q176" s="7">
        <v>11563.73</v>
      </c>
      <c r="R176" s="9">
        <v>46508</v>
      </c>
      <c r="S176">
        <f t="shared" si="12"/>
        <v>5520</v>
      </c>
      <c r="T176" s="18">
        <f t="shared" si="13"/>
        <v>817231.64</v>
      </c>
      <c r="U176" s="19">
        <f t="shared" si="10"/>
        <v>6335.1289922480619</v>
      </c>
      <c r="V176" s="20">
        <f t="shared" si="14"/>
        <v>-0.21295998769700109</v>
      </c>
      <c r="W176" s="7">
        <v>487393.62999999983</v>
      </c>
      <c r="X176" s="7">
        <v>335358.15999999939</v>
      </c>
      <c r="Y176" s="19">
        <f t="shared" si="11"/>
        <v>6377.9196899224808</v>
      </c>
    </row>
    <row r="177" spans="1:25" x14ac:dyDescent="0.35">
      <c r="A177" s="6" t="s">
        <v>364</v>
      </c>
      <c r="B177" s="6" t="s">
        <v>20</v>
      </c>
      <c r="C177" s="6">
        <v>84</v>
      </c>
      <c r="D177" s="27">
        <v>129</v>
      </c>
      <c r="E177" s="7">
        <v>4986</v>
      </c>
      <c r="F177" s="8" t="s">
        <v>21</v>
      </c>
      <c r="G177" s="8" t="s">
        <v>365</v>
      </c>
      <c r="H177" s="6">
        <v>60</v>
      </c>
      <c r="I177" s="9">
        <v>44431</v>
      </c>
      <c r="J177" s="7">
        <v>853446</v>
      </c>
      <c r="K177" s="9">
        <v>44348</v>
      </c>
      <c r="L177" s="7">
        <v>30000</v>
      </c>
      <c r="M177" s="9">
        <v>44440</v>
      </c>
      <c r="N177" s="7">
        <v>98778.41</v>
      </c>
      <c r="O177" s="6">
        <v>60</v>
      </c>
      <c r="P177" s="9">
        <v>44440</v>
      </c>
      <c r="Q177" s="7">
        <v>12077.79</v>
      </c>
      <c r="R177" s="9">
        <v>46235</v>
      </c>
      <c r="S177">
        <f t="shared" si="12"/>
        <v>5520</v>
      </c>
      <c r="T177" s="18">
        <f t="shared" si="13"/>
        <v>847926</v>
      </c>
      <c r="U177" s="19">
        <f t="shared" si="10"/>
        <v>6573.0697674418607</v>
      </c>
      <c r="V177" s="20">
        <f t="shared" si="14"/>
        <v>-0.24145031523977334</v>
      </c>
      <c r="W177" s="7">
        <v>660595.07000000007</v>
      </c>
      <c r="X177" s="7">
        <v>192850.74000000057</v>
      </c>
      <c r="Y177" s="19">
        <f t="shared" si="11"/>
        <v>6615.8604651162786</v>
      </c>
    </row>
    <row r="178" spans="1:25" x14ac:dyDescent="0.35">
      <c r="A178" s="6" t="s">
        <v>366</v>
      </c>
      <c r="B178" s="6" t="s">
        <v>20</v>
      </c>
      <c r="C178" s="6">
        <v>85</v>
      </c>
      <c r="D178" s="27">
        <v>128</v>
      </c>
      <c r="E178" s="7">
        <v>4986</v>
      </c>
      <c r="F178" s="8" t="s">
        <v>21</v>
      </c>
      <c r="G178" s="8" t="s">
        <v>367</v>
      </c>
      <c r="H178" s="6">
        <v>60</v>
      </c>
      <c r="I178" s="9">
        <v>44413</v>
      </c>
      <c r="J178" s="7">
        <v>845895.17</v>
      </c>
      <c r="K178" s="9">
        <v>44348</v>
      </c>
      <c r="L178" s="7">
        <v>25000</v>
      </c>
      <c r="M178" s="9">
        <v>44440</v>
      </c>
      <c r="N178" s="7">
        <v>102631.63</v>
      </c>
      <c r="O178" s="6">
        <v>60</v>
      </c>
      <c r="P178" s="9">
        <v>44440</v>
      </c>
      <c r="Q178" s="7">
        <v>11971.06</v>
      </c>
      <c r="R178" s="9">
        <v>46235</v>
      </c>
      <c r="S178">
        <f t="shared" si="12"/>
        <v>5520</v>
      </c>
      <c r="T178" s="18">
        <f t="shared" si="13"/>
        <v>840375.17</v>
      </c>
      <c r="U178" s="19">
        <f t="shared" si="10"/>
        <v>6565.4310156250003</v>
      </c>
      <c r="V178" s="20">
        <f t="shared" si="14"/>
        <v>-0.2405677573743642</v>
      </c>
      <c r="W178" s="7">
        <v>637598.8600000001</v>
      </c>
      <c r="X178" s="7">
        <v>215479.01000000129</v>
      </c>
      <c r="Y178" s="19">
        <f t="shared" si="11"/>
        <v>6608.5560156250003</v>
      </c>
    </row>
    <row r="179" spans="1:25" x14ac:dyDescent="0.35">
      <c r="A179" s="6" t="s">
        <v>368</v>
      </c>
      <c r="B179" s="6" t="s">
        <v>20</v>
      </c>
      <c r="C179" s="6">
        <v>86</v>
      </c>
      <c r="D179" s="27">
        <v>133</v>
      </c>
      <c r="E179" s="7">
        <v>5850</v>
      </c>
      <c r="F179" s="8" t="s">
        <v>21</v>
      </c>
      <c r="G179" s="8" t="s">
        <v>369</v>
      </c>
      <c r="H179" s="6" t="s">
        <v>29</v>
      </c>
      <c r="I179" s="9">
        <v>44799</v>
      </c>
      <c r="J179" s="7">
        <v>779388.5</v>
      </c>
      <c r="K179" s="9">
        <v>44743</v>
      </c>
      <c r="L179" s="7">
        <v>20000</v>
      </c>
      <c r="M179" s="9">
        <v>44440</v>
      </c>
      <c r="N179" s="7">
        <v>446585</v>
      </c>
      <c r="O179" s="6">
        <v>36</v>
      </c>
      <c r="P179" s="9">
        <v>44440</v>
      </c>
      <c r="Q179" s="7">
        <v>8732.43</v>
      </c>
      <c r="R179" s="9">
        <v>45505</v>
      </c>
      <c r="S179">
        <f t="shared" si="12"/>
        <v>3312</v>
      </c>
      <c r="T179" s="18">
        <f t="shared" si="13"/>
        <v>776076.5</v>
      </c>
      <c r="U179" s="19">
        <f t="shared" si="10"/>
        <v>5835.1616541353387</v>
      </c>
      <c r="V179" s="20">
        <f t="shared" si="14"/>
        <v>2.5429194158048674E-3</v>
      </c>
      <c r="W179" s="7">
        <v>779397</v>
      </c>
      <c r="X179" s="7">
        <v>0</v>
      </c>
      <c r="Y179" s="19">
        <f t="shared" si="11"/>
        <v>5860.0639097744361</v>
      </c>
    </row>
    <row r="180" spans="1:25" x14ac:dyDescent="0.35">
      <c r="A180" s="6" t="s">
        <v>370</v>
      </c>
      <c r="B180" s="6" t="s">
        <v>20</v>
      </c>
      <c r="C180" s="6">
        <v>87</v>
      </c>
      <c r="D180" s="27">
        <v>128</v>
      </c>
      <c r="E180" s="11">
        <v>7063.88</v>
      </c>
      <c r="F180" s="8" t="s">
        <v>21</v>
      </c>
      <c r="G180" s="8" t="s">
        <v>371</v>
      </c>
      <c r="H180" s="6" t="s">
        <v>26</v>
      </c>
      <c r="I180" s="9">
        <v>45341</v>
      </c>
      <c r="J180" s="11">
        <v>870740.47999999998</v>
      </c>
      <c r="K180" s="9">
        <v>45292</v>
      </c>
      <c r="L180" s="11">
        <v>173927.3</v>
      </c>
      <c r="M180" s="9"/>
      <c r="N180" s="11">
        <v>0</v>
      </c>
      <c r="O180" s="6">
        <v>24</v>
      </c>
      <c r="P180" s="9">
        <v>45352</v>
      </c>
      <c r="Q180" s="11">
        <v>29079.88</v>
      </c>
      <c r="R180" s="9">
        <v>46054</v>
      </c>
      <c r="S180">
        <f t="shared" si="12"/>
        <v>2208</v>
      </c>
      <c r="T180" s="18">
        <f t="shared" si="13"/>
        <v>868532.48</v>
      </c>
      <c r="U180" s="19">
        <f t="shared" si="10"/>
        <v>6785.41</v>
      </c>
      <c r="V180" s="20">
        <f t="shared" si="14"/>
        <v>4.1039524509204339E-2</v>
      </c>
      <c r="W180" s="7">
        <v>870741.89</v>
      </c>
      <c r="X180" s="7">
        <v>0</v>
      </c>
      <c r="Y180" s="19">
        <f t="shared" si="11"/>
        <v>6802.66</v>
      </c>
    </row>
    <row r="181" spans="1:25" x14ac:dyDescent="0.35">
      <c r="A181" s="6" t="s">
        <v>372</v>
      </c>
      <c r="B181" s="6" t="s">
        <v>20</v>
      </c>
      <c r="C181" s="6">
        <v>88</v>
      </c>
      <c r="D181" s="27">
        <v>128</v>
      </c>
      <c r="E181" s="7">
        <v>7063.88</v>
      </c>
      <c r="F181" s="8" t="s">
        <v>21</v>
      </c>
      <c r="G181" s="8" t="s">
        <v>373</v>
      </c>
      <c r="H181" s="6" t="s">
        <v>54</v>
      </c>
      <c r="I181" s="9">
        <v>45198</v>
      </c>
      <c r="J181" s="7">
        <v>805596.8</v>
      </c>
      <c r="K181" s="9"/>
      <c r="L181" s="7">
        <v>0</v>
      </c>
      <c r="M181" s="9">
        <v>45200</v>
      </c>
      <c r="N181" s="7">
        <v>805596.8</v>
      </c>
      <c r="O181" s="6">
        <v>0</v>
      </c>
      <c r="P181" s="9">
        <v>45200</v>
      </c>
      <c r="Q181" s="7">
        <v>0</v>
      </c>
      <c r="R181" s="9">
        <v>45200</v>
      </c>
      <c r="S181">
        <f t="shared" si="12"/>
        <v>0</v>
      </c>
      <c r="T181" s="18">
        <f t="shared" si="13"/>
        <v>805596.8</v>
      </c>
      <c r="U181" s="19">
        <f t="shared" si="10"/>
        <v>6293.7250000000004</v>
      </c>
      <c r="V181" s="20">
        <f t="shared" si="14"/>
        <v>0.12236870851522741</v>
      </c>
      <c r="W181" s="7">
        <v>805596.8</v>
      </c>
      <c r="X181" s="7">
        <v>0</v>
      </c>
      <c r="Y181" s="19">
        <f t="shared" si="11"/>
        <v>6293.7250000000004</v>
      </c>
    </row>
    <row r="182" spans="1:25" x14ac:dyDescent="0.35">
      <c r="A182" s="6" t="s">
        <v>374</v>
      </c>
      <c r="B182" s="6" t="s">
        <v>20</v>
      </c>
      <c r="C182" s="6">
        <v>89</v>
      </c>
      <c r="D182" s="27">
        <v>128</v>
      </c>
      <c r="E182" s="11">
        <v>8590.5</v>
      </c>
      <c r="F182" s="8" t="s">
        <v>21</v>
      </c>
      <c r="G182" s="8" t="s">
        <v>375</v>
      </c>
      <c r="H182" s="6" t="s">
        <v>29</v>
      </c>
      <c r="I182" s="9">
        <v>45792</v>
      </c>
      <c r="J182" s="11">
        <v>1105372.58</v>
      </c>
      <c r="K182" s="9">
        <v>45726</v>
      </c>
      <c r="L182" s="11">
        <v>20000</v>
      </c>
      <c r="M182" s="9">
        <v>45791</v>
      </c>
      <c r="N182" s="11">
        <v>220174.52</v>
      </c>
      <c r="O182" s="6">
        <v>36</v>
      </c>
      <c r="P182" s="9">
        <v>45813</v>
      </c>
      <c r="Q182" s="11">
        <v>24588.84</v>
      </c>
      <c r="R182" s="9">
        <v>46512</v>
      </c>
      <c r="S182">
        <f t="shared" si="12"/>
        <v>3312</v>
      </c>
      <c r="T182" s="18">
        <f t="shared" si="13"/>
        <v>1102060.58</v>
      </c>
      <c r="U182" s="19">
        <f t="shared" si="10"/>
        <v>8609.8482812500006</v>
      </c>
      <c r="V182" s="20">
        <f t="shared" si="14"/>
        <v>-2.2472267359386899E-3</v>
      </c>
      <c r="W182" s="7">
        <v>244639</v>
      </c>
      <c r="X182" s="7">
        <v>860733.75999999978</v>
      </c>
      <c r="Y182" s="19">
        <f t="shared" si="11"/>
        <v>8635.7232812500006</v>
      </c>
    </row>
    <row r="183" spans="1:25" x14ac:dyDescent="0.35">
      <c r="A183" s="6" t="s">
        <v>376</v>
      </c>
      <c r="B183" s="6" t="s">
        <v>20</v>
      </c>
      <c r="C183" s="6">
        <v>9</v>
      </c>
      <c r="D183" s="27">
        <v>128</v>
      </c>
      <c r="E183" s="7">
        <v>6727.5</v>
      </c>
      <c r="F183" s="8" t="s">
        <v>21</v>
      </c>
      <c r="G183" s="8" t="s">
        <v>377</v>
      </c>
      <c r="H183" s="6" t="s">
        <v>54</v>
      </c>
      <c r="I183" s="9">
        <v>44964</v>
      </c>
      <c r="J183" s="7">
        <v>750789</v>
      </c>
      <c r="K183" s="9"/>
      <c r="L183" s="7">
        <v>0</v>
      </c>
      <c r="M183" s="9">
        <v>44986</v>
      </c>
      <c r="N183" s="7">
        <v>750789</v>
      </c>
      <c r="O183" s="6">
        <v>0</v>
      </c>
      <c r="P183" s="9">
        <v>44986</v>
      </c>
      <c r="Q183" s="7">
        <v>0</v>
      </c>
      <c r="R183" s="9">
        <v>44986</v>
      </c>
      <c r="S183">
        <f t="shared" si="12"/>
        <v>0</v>
      </c>
      <c r="T183" s="18">
        <f t="shared" si="13"/>
        <v>750789</v>
      </c>
      <c r="U183" s="19">
        <f t="shared" si="10"/>
        <v>5865.5390625</v>
      </c>
      <c r="V183" s="20">
        <f t="shared" si="14"/>
        <v>0.14695340501792109</v>
      </c>
      <c r="W183" s="7">
        <v>750789</v>
      </c>
      <c r="X183" s="7">
        <v>0</v>
      </c>
      <c r="Y183" s="19">
        <f t="shared" si="11"/>
        <v>5865.5390625</v>
      </c>
    </row>
    <row r="184" spans="1:25" x14ac:dyDescent="0.35">
      <c r="A184" s="6" t="s">
        <v>378</v>
      </c>
      <c r="B184" s="6" t="s">
        <v>20</v>
      </c>
      <c r="C184" s="6">
        <v>90</v>
      </c>
      <c r="D184" s="27">
        <v>128</v>
      </c>
      <c r="E184" s="7">
        <v>6727.5</v>
      </c>
      <c r="F184" s="8" t="s">
        <v>21</v>
      </c>
      <c r="G184" s="8" t="s">
        <v>379</v>
      </c>
      <c r="H184" s="6" t="s">
        <v>29</v>
      </c>
      <c r="I184" s="9">
        <v>45054</v>
      </c>
      <c r="J184" s="7">
        <v>866382.98</v>
      </c>
      <c r="K184" s="9"/>
      <c r="L184" s="7">
        <v>0</v>
      </c>
      <c r="M184" s="9">
        <v>45078</v>
      </c>
      <c r="N184" s="7">
        <v>210000</v>
      </c>
      <c r="O184" s="6">
        <v>36</v>
      </c>
      <c r="P184" s="9">
        <v>45078</v>
      </c>
      <c r="Q184" s="7">
        <v>18232.86</v>
      </c>
      <c r="R184" s="9">
        <v>46143</v>
      </c>
      <c r="S184">
        <f t="shared" si="12"/>
        <v>3312</v>
      </c>
      <c r="T184" s="18">
        <f t="shared" si="13"/>
        <v>863070.98</v>
      </c>
      <c r="U184" s="19">
        <f t="shared" si="10"/>
        <v>6742.7420312499999</v>
      </c>
      <c r="V184" s="20">
        <f t="shared" si="14"/>
        <v>-2.2605093268226462E-3</v>
      </c>
      <c r="W184" s="7">
        <v>665823.49999999965</v>
      </c>
      <c r="X184" s="7">
        <v>200559.45999999985</v>
      </c>
      <c r="Y184" s="19">
        <f t="shared" si="11"/>
        <v>6768.6170312499999</v>
      </c>
    </row>
    <row r="185" spans="1:25" x14ac:dyDescent="0.35">
      <c r="A185" s="6" t="s">
        <v>380</v>
      </c>
      <c r="B185" s="6" t="s">
        <v>20</v>
      </c>
      <c r="C185" s="6">
        <v>91</v>
      </c>
      <c r="D185" s="27">
        <v>128</v>
      </c>
      <c r="E185" s="7">
        <v>5850</v>
      </c>
      <c r="F185" s="8" t="s">
        <v>21</v>
      </c>
      <c r="G185" s="8" t="s">
        <v>381</v>
      </c>
      <c r="H185" s="6" t="s">
        <v>34</v>
      </c>
      <c r="I185" s="9">
        <v>44963</v>
      </c>
      <c r="J185" s="7">
        <v>752361</v>
      </c>
      <c r="K185" s="9">
        <v>44835</v>
      </c>
      <c r="L185" s="7">
        <v>20000</v>
      </c>
      <c r="M185" s="9">
        <v>44986</v>
      </c>
      <c r="N185" s="7">
        <v>130251.4</v>
      </c>
      <c r="O185" s="6">
        <v>12</v>
      </c>
      <c r="P185" s="9">
        <v>44986</v>
      </c>
      <c r="Q185" s="7">
        <v>50175.8</v>
      </c>
      <c r="R185" s="9">
        <v>45323</v>
      </c>
      <c r="S185">
        <f t="shared" si="12"/>
        <v>1104</v>
      </c>
      <c r="T185" s="18">
        <f t="shared" si="13"/>
        <v>751257</v>
      </c>
      <c r="U185" s="19">
        <f t="shared" si="10"/>
        <v>5869.1953125</v>
      </c>
      <c r="V185" s="20">
        <f t="shared" si="14"/>
        <v>-3.2705186108082929E-3</v>
      </c>
      <c r="W185" s="7">
        <v>200427.2</v>
      </c>
      <c r="X185" s="7">
        <v>551933.80000000005</v>
      </c>
      <c r="Y185" s="19">
        <f t="shared" si="11"/>
        <v>5877.8203125</v>
      </c>
    </row>
    <row r="186" spans="1:25" x14ac:dyDescent="0.35">
      <c r="A186" s="6" t="s">
        <v>382</v>
      </c>
      <c r="B186" s="6" t="s">
        <v>20</v>
      </c>
      <c r="C186" s="6">
        <v>92</v>
      </c>
      <c r="D186" s="27">
        <v>129</v>
      </c>
      <c r="E186" s="7">
        <v>5850</v>
      </c>
      <c r="F186" s="8" t="s">
        <v>21</v>
      </c>
      <c r="G186" s="8" t="s">
        <v>383</v>
      </c>
      <c r="H186" s="6" t="s">
        <v>157</v>
      </c>
      <c r="I186" s="9">
        <v>44888</v>
      </c>
      <c r="J186" s="7">
        <v>754785.5</v>
      </c>
      <c r="K186" s="9">
        <v>44805</v>
      </c>
      <c r="L186" s="11">
        <v>20000</v>
      </c>
      <c r="M186" s="9">
        <v>44896</v>
      </c>
      <c r="N186" s="7">
        <v>130497.1</v>
      </c>
      <c r="O186" s="6">
        <v>25</v>
      </c>
      <c r="P186" s="9">
        <v>44896</v>
      </c>
      <c r="Q186" s="7">
        <v>24171.54</v>
      </c>
      <c r="R186" s="9">
        <v>45627</v>
      </c>
      <c r="S186">
        <f t="shared" si="12"/>
        <v>2300</v>
      </c>
      <c r="T186" s="18">
        <f t="shared" si="13"/>
        <v>752485.5</v>
      </c>
      <c r="U186" s="19">
        <f t="shared" si="10"/>
        <v>5833.2209302325582</v>
      </c>
      <c r="V186" s="20">
        <f t="shared" si="14"/>
        <v>2.8764673870791402E-3</v>
      </c>
      <c r="W186" s="7">
        <v>632859.33000000007</v>
      </c>
      <c r="X186" s="7">
        <v>121926.16999999958</v>
      </c>
      <c r="Y186" s="19">
        <f t="shared" si="11"/>
        <v>5851.0503875968989</v>
      </c>
    </row>
    <row r="187" spans="1:25" x14ac:dyDescent="0.35">
      <c r="A187" s="6" t="s">
        <v>384</v>
      </c>
      <c r="B187" s="6" t="s">
        <v>20</v>
      </c>
      <c r="C187" s="6">
        <v>93</v>
      </c>
      <c r="D187" s="27">
        <v>129</v>
      </c>
      <c r="E187" s="7">
        <v>7063.88</v>
      </c>
      <c r="F187" s="8" t="s">
        <v>21</v>
      </c>
      <c r="G187" s="8" t="s">
        <v>385</v>
      </c>
      <c r="H187" s="6" t="s">
        <v>26</v>
      </c>
      <c r="I187" s="9">
        <v>45180</v>
      </c>
      <c r="J187" s="7">
        <v>861030.98</v>
      </c>
      <c r="K187" s="9"/>
      <c r="L187" s="7">
        <v>0</v>
      </c>
      <c r="M187" s="9">
        <v>45200</v>
      </c>
      <c r="N187" s="7">
        <v>171765</v>
      </c>
      <c r="O187" s="6">
        <v>24</v>
      </c>
      <c r="P187" s="9">
        <v>45200</v>
      </c>
      <c r="Q187" s="7">
        <v>28719.42</v>
      </c>
      <c r="R187" s="9">
        <v>45901</v>
      </c>
      <c r="S187">
        <f t="shared" si="12"/>
        <v>2208</v>
      </c>
      <c r="T187" s="18">
        <f t="shared" si="13"/>
        <v>858822.98</v>
      </c>
      <c r="U187" s="19">
        <f t="shared" si="10"/>
        <v>6657.5424806201545</v>
      </c>
      <c r="V187" s="20">
        <f t="shared" si="14"/>
        <v>6.1034160962949668E-2</v>
      </c>
      <c r="W187" s="7">
        <v>861030.98</v>
      </c>
      <c r="X187" s="7">
        <v>0.1000000003259629</v>
      </c>
      <c r="Y187" s="19">
        <f t="shared" si="11"/>
        <v>6674.6587596899226</v>
      </c>
    </row>
    <row r="188" spans="1:25" x14ac:dyDescent="0.35">
      <c r="A188" s="6" t="s">
        <v>386</v>
      </c>
      <c r="B188" s="6" t="s">
        <v>20</v>
      </c>
      <c r="C188" s="6">
        <v>94</v>
      </c>
      <c r="D188" s="27">
        <v>130</v>
      </c>
      <c r="E188" s="11">
        <v>7063.88</v>
      </c>
      <c r="F188" s="8" t="s">
        <v>21</v>
      </c>
      <c r="G188" s="8" t="s">
        <v>387</v>
      </c>
      <c r="H188" s="6" t="s">
        <v>29</v>
      </c>
      <c r="I188" s="9">
        <v>45336</v>
      </c>
      <c r="J188" s="11">
        <v>920132.34</v>
      </c>
      <c r="K188" s="9">
        <v>45261</v>
      </c>
      <c r="L188" s="11">
        <v>20000</v>
      </c>
      <c r="M188" s="9">
        <v>45292</v>
      </c>
      <c r="N188" s="11">
        <v>163365</v>
      </c>
      <c r="O188" s="6">
        <v>36</v>
      </c>
      <c r="P188" s="9">
        <v>45352</v>
      </c>
      <c r="Q188" s="11">
        <v>20465.759999999998</v>
      </c>
      <c r="R188" s="9">
        <v>46419</v>
      </c>
      <c r="S188">
        <f t="shared" si="12"/>
        <v>3312</v>
      </c>
      <c r="T188" s="18">
        <f t="shared" si="13"/>
        <v>916820.34</v>
      </c>
      <c r="U188" s="19">
        <f t="shared" si="10"/>
        <v>7052.4641538461537</v>
      </c>
      <c r="V188" s="20">
        <f t="shared" si="14"/>
        <v>1.6187031801673246E-3</v>
      </c>
      <c r="W188" s="7">
        <v>511024.79000000004</v>
      </c>
      <c r="X188" s="7">
        <v>409107.5700000003</v>
      </c>
      <c r="Y188" s="19">
        <f t="shared" si="11"/>
        <v>7077.9410769230763</v>
      </c>
    </row>
    <row r="189" spans="1:25" x14ac:dyDescent="0.35">
      <c r="A189" s="6" t="s">
        <v>388</v>
      </c>
      <c r="B189" s="6" t="s">
        <v>20</v>
      </c>
      <c r="C189" s="6">
        <v>95</v>
      </c>
      <c r="D189" s="27">
        <v>130</v>
      </c>
      <c r="E189" s="11">
        <v>7063.88</v>
      </c>
      <c r="F189" s="8" t="s">
        <v>21</v>
      </c>
      <c r="G189" s="8" t="s">
        <v>389</v>
      </c>
      <c r="H189" s="6">
        <v>24</v>
      </c>
      <c r="I189" s="9">
        <v>45278</v>
      </c>
      <c r="J189" s="11">
        <v>882491.15</v>
      </c>
      <c r="K189" s="9">
        <v>45170</v>
      </c>
      <c r="L189" s="11">
        <v>40000</v>
      </c>
      <c r="M189" s="9">
        <v>45231</v>
      </c>
      <c r="N189" s="11">
        <v>156057</v>
      </c>
      <c r="O189" s="6">
        <v>24</v>
      </c>
      <c r="P189" s="9">
        <v>45292</v>
      </c>
      <c r="Q189" s="11">
        <v>29434.76</v>
      </c>
      <c r="R189" s="9">
        <v>45992</v>
      </c>
      <c r="S189">
        <f t="shared" si="12"/>
        <v>2208</v>
      </c>
      <c r="T189" s="18">
        <f t="shared" si="13"/>
        <v>880283.15</v>
      </c>
      <c r="U189" s="19">
        <f t="shared" si="10"/>
        <v>6771.4088461538468</v>
      </c>
      <c r="V189" s="20">
        <f t="shared" si="14"/>
        <v>4.3192068370273784E-2</v>
      </c>
      <c r="W189" s="7">
        <v>705438.52</v>
      </c>
      <c r="X189" s="7">
        <v>177052.63</v>
      </c>
      <c r="Y189" s="19">
        <f t="shared" si="11"/>
        <v>6788.3934615384615</v>
      </c>
    </row>
    <row r="190" spans="1:25" x14ac:dyDescent="0.35">
      <c r="A190" s="6" t="s">
        <v>390</v>
      </c>
      <c r="B190" s="6" t="s">
        <v>20</v>
      </c>
      <c r="C190" s="6">
        <v>96</v>
      </c>
      <c r="D190" s="27">
        <v>129</v>
      </c>
      <c r="E190" s="11">
        <v>7063.88</v>
      </c>
      <c r="F190" s="8" t="s">
        <v>21</v>
      </c>
      <c r="G190" s="8" t="s">
        <v>391</v>
      </c>
      <c r="H190" s="6" t="s">
        <v>26</v>
      </c>
      <c r="I190" s="9">
        <v>45336</v>
      </c>
      <c r="J190" s="11">
        <v>875506.39</v>
      </c>
      <c r="K190" s="9">
        <v>45292</v>
      </c>
      <c r="L190" s="11">
        <v>0</v>
      </c>
      <c r="M190" s="9">
        <v>45292</v>
      </c>
      <c r="N190" s="11">
        <v>174659.68</v>
      </c>
      <c r="O190" s="6">
        <v>24</v>
      </c>
      <c r="P190" s="9">
        <v>45352</v>
      </c>
      <c r="Q190" s="11">
        <v>29201.95</v>
      </c>
      <c r="R190" s="9">
        <v>46054</v>
      </c>
      <c r="S190">
        <f t="shared" si="12"/>
        <v>2208</v>
      </c>
      <c r="T190" s="18">
        <f t="shared" si="13"/>
        <v>873298.39</v>
      </c>
      <c r="U190" s="19">
        <f t="shared" si="10"/>
        <v>6769.75496124031</v>
      </c>
      <c r="V190" s="20">
        <f t="shared" si="14"/>
        <v>4.3446925397400582E-2</v>
      </c>
      <c r="W190" s="7">
        <v>641890.87999999989</v>
      </c>
      <c r="X190" s="7">
        <v>233615.59999999963</v>
      </c>
      <c r="Y190" s="19">
        <f t="shared" si="11"/>
        <v>6786.8712403100781</v>
      </c>
    </row>
    <row r="191" spans="1:25" x14ac:dyDescent="0.35">
      <c r="A191" s="6" t="s">
        <v>392</v>
      </c>
      <c r="B191" s="6" t="s">
        <v>20</v>
      </c>
      <c r="C191" s="6">
        <v>97</v>
      </c>
      <c r="D191" s="27">
        <v>131</v>
      </c>
      <c r="E191" s="11">
        <v>7063.88</v>
      </c>
      <c r="F191" s="8" t="s">
        <v>21</v>
      </c>
      <c r="G191" s="8" t="s">
        <v>393</v>
      </c>
      <c r="H191" s="6" t="s">
        <v>26</v>
      </c>
      <c r="I191" s="9">
        <v>45517</v>
      </c>
      <c r="J191" s="11">
        <v>887238.07</v>
      </c>
      <c r="K191" s="9">
        <v>45471</v>
      </c>
      <c r="L191" s="11">
        <v>20000</v>
      </c>
      <c r="M191" s="9">
        <v>45497</v>
      </c>
      <c r="N191" s="11">
        <v>157006.01</v>
      </c>
      <c r="O191" s="6">
        <v>24</v>
      </c>
      <c r="P191" s="9">
        <v>45540</v>
      </c>
      <c r="Q191" s="11">
        <v>29593</v>
      </c>
      <c r="R191" s="9">
        <v>46239</v>
      </c>
      <c r="S191">
        <f t="shared" si="12"/>
        <v>2208</v>
      </c>
      <c r="T191" s="18">
        <f t="shared" si="13"/>
        <v>885030.07</v>
      </c>
      <c r="U191" s="19">
        <f t="shared" si="10"/>
        <v>6755.9547328244271</v>
      </c>
      <c r="V191" s="20">
        <f t="shared" si="14"/>
        <v>4.5578349671215213E-2</v>
      </c>
      <c r="W191" s="7">
        <v>502531.01</v>
      </c>
      <c r="X191" s="7">
        <v>384707</v>
      </c>
      <c r="Y191" s="19">
        <f t="shared" si="11"/>
        <v>6772.8096946564883</v>
      </c>
    </row>
    <row r="192" spans="1:25" x14ac:dyDescent="0.35">
      <c r="A192" s="6" t="s">
        <v>394</v>
      </c>
      <c r="B192" s="6" t="s">
        <v>20</v>
      </c>
      <c r="C192" s="6">
        <v>98</v>
      </c>
      <c r="D192" s="27">
        <v>131</v>
      </c>
      <c r="E192" s="7">
        <v>4986</v>
      </c>
      <c r="F192" s="8" t="s">
        <v>21</v>
      </c>
      <c r="G192" s="8" t="s">
        <v>28</v>
      </c>
      <c r="H192" s="6" t="s">
        <v>29</v>
      </c>
      <c r="I192" s="9">
        <v>44537</v>
      </c>
      <c r="J192" s="7">
        <v>657774.36</v>
      </c>
      <c r="K192" s="9"/>
      <c r="L192" s="7">
        <v>0</v>
      </c>
      <c r="M192" s="9">
        <v>44562</v>
      </c>
      <c r="N192" s="7">
        <v>327231.18</v>
      </c>
      <c r="O192" s="6">
        <v>36</v>
      </c>
      <c r="P192" s="9">
        <v>44562</v>
      </c>
      <c r="Q192" s="7">
        <v>9181.76</v>
      </c>
      <c r="R192" s="9">
        <v>45627</v>
      </c>
      <c r="S192">
        <f t="shared" si="12"/>
        <v>3312</v>
      </c>
      <c r="T192" s="18">
        <f t="shared" si="13"/>
        <v>654462.36</v>
      </c>
      <c r="U192" s="19">
        <f t="shared" si="10"/>
        <v>4995.8958778625956</v>
      </c>
      <c r="V192" s="20">
        <f t="shared" si="14"/>
        <v>-1.9808014627457071E-3</v>
      </c>
      <c r="W192" s="7">
        <v>657774.36000000022</v>
      </c>
      <c r="X192" s="7">
        <v>0.18000000005122274</v>
      </c>
      <c r="Y192" s="19">
        <f t="shared" si="11"/>
        <v>5021.1783206106866</v>
      </c>
    </row>
    <row r="193" spans="1:25" x14ac:dyDescent="0.35">
      <c r="A193" s="6" t="s">
        <v>395</v>
      </c>
      <c r="B193" s="6" t="s">
        <v>20</v>
      </c>
      <c r="C193" s="6">
        <v>99</v>
      </c>
      <c r="D193" s="27">
        <v>131</v>
      </c>
      <c r="E193" s="7">
        <v>4986</v>
      </c>
      <c r="F193" s="8" t="s">
        <v>21</v>
      </c>
      <c r="G193" s="8" t="s">
        <v>28</v>
      </c>
      <c r="H193" s="6" t="s">
        <v>29</v>
      </c>
      <c r="I193" s="9">
        <v>44537</v>
      </c>
      <c r="J193" s="7">
        <v>654832.62</v>
      </c>
      <c r="K193" s="9"/>
      <c r="L193" s="7">
        <v>0</v>
      </c>
      <c r="M193" s="9">
        <v>44562</v>
      </c>
      <c r="N193" s="7">
        <v>325760.31</v>
      </c>
      <c r="O193" s="6">
        <v>36</v>
      </c>
      <c r="P193" s="9">
        <v>44562</v>
      </c>
      <c r="Q193" s="7">
        <v>9140.9</v>
      </c>
      <c r="R193" s="9">
        <v>45627</v>
      </c>
      <c r="S193">
        <f t="shared" si="12"/>
        <v>3312</v>
      </c>
      <c r="T193" s="18">
        <f t="shared" si="13"/>
        <v>651520.62</v>
      </c>
      <c r="U193" s="19">
        <f t="shared" si="10"/>
        <v>4973.4398473282445</v>
      </c>
      <c r="V193" s="20">
        <f t="shared" si="14"/>
        <v>2.5254457794443574E-3</v>
      </c>
      <c r="W193" s="7">
        <v>654832.62000000046</v>
      </c>
      <c r="X193" s="7">
        <v>9.0000000316649675E-2</v>
      </c>
      <c r="Y193" s="19">
        <f t="shared" si="11"/>
        <v>4998.7222900763354</v>
      </c>
    </row>
    <row r="194" spans="1:25" x14ac:dyDescent="0.35">
      <c r="A194" s="6" t="s">
        <v>396</v>
      </c>
      <c r="B194" s="6" t="s">
        <v>397</v>
      </c>
      <c r="C194" s="6">
        <v>1</v>
      </c>
      <c r="D194" s="27">
        <v>128</v>
      </c>
      <c r="E194" s="7">
        <v>3475</v>
      </c>
      <c r="F194" s="8" t="s">
        <v>21</v>
      </c>
      <c r="G194" s="8" t="s">
        <v>398</v>
      </c>
      <c r="H194" s="6">
        <v>12</v>
      </c>
      <c r="I194" s="9">
        <v>42774</v>
      </c>
      <c r="J194" s="7">
        <v>409216</v>
      </c>
      <c r="K194" s="9">
        <v>42736</v>
      </c>
      <c r="L194" s="7">
        <v>20000</v>
      </c>
      <c r="M194" s="9">
        <v>42795</v>
      </c>
      <c r="N194" s="7">
        <v>61843</v>
      </c>
      <c r="O194" s="6">
        <v>12</v>
      </c>
      <c r="P194" s="9">
        <v>42795</v>
      </c>
      <c r="Q194" s="7">
        <v>27281.07</v>
      </c>
      <c r="R194" s="9">
        <v>43132</v>
      </c>
      <c r="S194">
        <f t="shared" si="12"/>
        <v>1104</v>
      </c>
      <c r="T194" s="18">
        <f t="shared" si="13"/>
        <v>408112</v>
      </c>
      <c r="U194" s="19">
        <f t="shared" ref="U194:U257" si="15">T194/D194</f>
        <v>3188.375</v>
      </c>
      <c r="V194" s="20">
        <f t="shared" si="14"/>
        <v>8.9896891049515926E-2</v>
      </c>
      <c r="W194" s="7">
        <v>409934.97000000003</v>
      </c>
      <c r="X194" s="7">
        <v>0</v>
      </c>
      <c r="Y194" s="19">
        <f t="shared" ref="Y194:Y257" si="16">J194/D194</f>
        <v>3197</v>
      </c>
    </row>
    <row r="195" spans="1:25" x14ac:dyDescent="0.35">
      <c r="A195" s="6" t="s">
        <v>399</v>
      </c>
      <c r="B195" s="6" t="s">
        <v>397</v>
      </c>
      <c r="C195" s="6">
        <v>10</v>
      </c>
      <c r="D195" s="27">
        <v>128</v>
      </c>
      <c r="E195" s="7">
        <v>4000</v>
      </c>
      <c r="F195" s="8" t="s">
        <v>21</v>
      </c>
      <c r="G195" s="8" t="s">
        <v>400</v>
      </c>
      <c r="H195" s="6">
        <v>36</v>
      </c>
      <c r="I195" s="9">
        <v>43913</v>
      </c>
      <c r="J195" s="7">
        <v>515937</v>
      </c>
      <c r="K195" s="9">
        <v>42856</v>
      </c>
      <c r="L195" s="7">
        <v>20000</v>
      </c>
      <c r="M195" s="9">
        <v>43922</v>
      </c>
      <c r="N195" s="7">
        <v>236340</v>
      </c>
      <c r="O195" s="6">
        <v>36</v>
      </c>
      <c r="P195" s="9">
        <v>43922</v>
      </c>
      <c r="Q195" s="7">
        <v>7211.04</v>
      </c>
      <c r="R195" s="9">
        <v>44986</v>
      </c>
      <c r="S195">
        <f t="shared" ref="S195:S258" si="17">O195*92</f>
        <v>3312</v>
      </c>
      <c r="T195" s="18">
        <f t="shared" ref="T195:T258" si="18">J195-S195</f>
        <v>512625</v>
      </c>
      <c r="U195" s="19">
        <f t="shared" si="15"/>
        <v>4004.8828125</v>
      </c>
      <c r="V195" s="20">
        <f t="shared" ref="V195:V258" si="19">E195/U195-1</f>
        <v>-1.2192148256522373E-3</v>
      </c>
      <c r="W195" s="7">
        <v>593762</v>
      </c>
      <c r="X195" s="7">
        <v>0</v>
      </c>
      <c r="Y195" s="19">
        <f t="shared" si="16"/>
        <v>4030.7578125</v>
      </c>
    </row>
    <row r="196" spans="1:25" x14ac:dyDescent="0.35">
      <c r="A196" s="6" t="s">
        <v>401</v>
      </c>
      <c r="B196" s="6" t="s">
        <v>397</v>
      </c>
      <c r="C196" s="6">
        <v>100</v>
      </c>
      <c r="D196" s="27">
        <v>128</v>
      </c>
      <c r="E196" s="7">
        <v>3650</v>
      </c>
      <c r="F196" s="8" t="s">
        <v>21</v>
      </c>
      <c r="G196" s="8" t="s">
        <v>402</v>
      </c>
      <c r="H196" s="6" t="s">
        <v>54</v>
      </c>
      <c r="I196" s="9">
        <v>42811</v>
      </c>
      <c r="J196" s="7">
        <v>395251.20000000001</v>
      </c>
      <c r="K196" s="9">
        <v>42767</v>
      </c>
      <c r="L196" s="7">
        <v>20000</v>
      </c>
      <c r="M196" s="9">
        <v>42826</v>
      </c>
      <c r="N196" s="7">
        <v>375251.20000000001</v>
      </c>
      <c r="O196" s="6">
        <v>0</v>
      </c>
      <c r="P196" s="9">
        <v>42826</v>
      </c>
      <c r="Q196" s="7">
        <v>0</v>
      </c>
      <c r="R196" s="9">
        <v>42826</v>
      </c>
      <c r="S196">
        <f t="shared" si="17"/>
        <v>0</v>
      </c>
      <c r="T196" s="18">
        <f t="shared" si="18"/>
        <v>395251.20000000001</v>
      </c>
      <c r="U196" s="19">
        <f t="shared" si="15"/>
        <v>3087.9</v>
      </c>
      <c r="V196" s="20">
        <f t="shared" si="19"/>
        <v>0.18203309692671388</v>
      </c>
      <c r="W196" s="7">
        <v>395251.20000000001</v>
      </c>
      <c r="X196" s="7">
        <v>0</v>
      </c>
      <c r="Y196" s="19">
        <f t="shared" si="16"/>
        <v>3087.9</v>
      </c>
    </row>
    <row r="197" spans="1:25" x14ac:dyDescent="0.35">
      <c r="A197" s="6" t="s">
        <v>403</v>
      </c>
      <c r="B197" s="6" t="s">
        <v>397</v>
      </c>
      <c r="C197" s="6">
        <v>101</v>
      </c>
      <c r="D197" s="27">
        <v>146</v>
      </c>
      <c r="E197" s="7">
        <v>3650</v>
      </c>
      <c r="F197" s="8" t="s">
        <v>21</v>
      </c>
      <c r="G197" s="8" t="s">
        <v>404</v>
      </c>
      <c r="H197" s="6" t="s">
        <v>54</v>
      </c>
      <c r="I197" s="9">
        <v>42808</v>
      </c>
      <c r="J197" s="7">
        <v>450987.79</v>
      </c>
      <c r="K197" s="9">
        <v>42767</v>
      </c>
      <c r="L197" s="7">
        <v>20000</v>
      </c>
      <c r="M197" s="9">
        <v>42826</v>
      </c>
      <c r="N197" s="7">
        <v>430987.79</v>
      </c>
      <c r="O197" s="6">
        <v>0</v>
      </c>
      <c r="P197" s="9">
        <v>42826</v>
      </c>
      <c r="Q197" s="7">
        <v>0</v>
      </c>
      <c r="R197" s="9">
        <v>42826</v>
      </c>
      <c r="S197">
        <f t="shared" si="17"/>
        <v>0</v>
      </c>
      <c r="T197" s="18">
        <f t="shared" si="18"/>
        <v>450987.79</v>
      </c>
      <c r="U197" s="19">
        <f t="shared" si="15"/>
        <v>3088.9574657534245</v>
      </c>
      <c r="V197" s="20">
        <f t="shared" si="19"/>
        <v>0.18162844275673184</v>
      </c>
      <c r="W197" s="7">
        <v>450987.37</v>
      </c>
      <c r="X197" s="7">
        <v>0.41999999998370185</v>
      </c>
      <c r="Y197" s="19">
        <f t="shared" si="16"/>
        <v>3088.9574657534245</v>
      </c>
    </row>
    <row r="198" spans="1:25" x14ac:dyDescent="0.35">
      <c r="A198" s="6" t="s">
        <v>405</v>
      </c>
      <c r="B198" s="6" t="s">
        <v>397</v>
      </c>
      <c r="C198" s="6">
        <v>102</v>
      </c>
      <c r="D198" s="27">
        <v>128</v>
      </c>
      <c r="E198" s="7">
        <v>3300</v>
      </c>
      <c r="F198" s="8" t="s">
        <v>21</v>
      </c>
      <c r="G198" s="8" t="s">
        <v>406</v>
      </c>
      <c r="H198" s="6" t="s">
        <v>54</v>
      </c>
      <c r="I198" s="9">
        <v>42786</v>
      </c>
      <c r="J198" s="7">
        <v>357350.40000000002</v>
      </c>
      <c r="K198" s="9"/>
      <c r="L198" s="7">
        <v>0</v>
      </c>
      <c r="M198" s="9">
        <v>42795</v>
      </c>
      <c r="N198" s="7">
        <v>357350.40000000002</v>
      </c>
      <c r="O198" s="6">
        <v>0</v>
      </c>
      <c r="P198" s="9">
        <v>42795</v>
      </c>
      <c r="Q198" s="7">
        <v>0</v>
      </c>
      <c r="R198" s="9">
        <v>42795</v>
      </c>
      <c r="S198">
        <f t="shared" si="17"/>
        <v>0</v>
      </c>
      <c r="T198" s="18">
        <f t="shared" si="18"/>
        <v>357350.40000000002</v>
      </c>
      <c r="U198" s="19">
        <f t="shared" si="15"/>
        <v>2791.8</v>
      </c>
      <c r="V198" s="20">
        <f t="shared" si="19"/>
        <v>0.18203309692671388</v>
      </c>
      <c r="W198" s="7">
        <v>357352</v>
      </c>
      <c r="X198" s="7">
        <v>0</v>
      </c>
      <c r="Y198" s="19">
        <f t="shared" si="16"/>
        <v>2791.8</v>
      </c>
    </row>
    <row r="199" spans="1:25" x14ac:dyDescent="0.35">
      <c r="A199" s="6" t="s">
        <v>407</v>
      </c>
      <c r="B199" s="6" t="s">
        <v>397</v>
      </c>
      <c r="C199" s="6">
        <v>103</v>
      </c>
      <c r="D199" s="27">
        <v>128</v>
      </c>
      <c r="E199" s="7">
        <v>3300</v>
      </c>
      <c r="F199" s="8" t="s">
        <v>21</v>
      </c>
      <c r="G199" s="8" t="s">
        <v>408</v>
      </c>
      <c r="H199" s="6" t="s">
        <v>54</v>
      </c>
      <c r="I199" s="9">
        <v>42937</v>
      </c>
      <c r="J199" s="7">
        <v>349409.28000000003</v>
      </c>
      <c r="K199" s="9"/>
      <c r="L199" s="7">
        <v>0</v>
      </c>
      <c r="M199" s="9">
        <v>42948</v>
      </c>
      <c r="N199" s="7">
        <v>349409.27999999997</v>
      </c>
      <c r="O199" s="6">
        <v>0</v>
      </c>
      <c r="P199" s="9">
        <v>42948</v>
      </c>
      <c r="Q199" s="7">
        <v>0</v>
      </c>
      <c r="R199" s="9">
        <v>42948</v>
      </c>
      <c r="S199">
        <f t="shared" si="17"/>
        <v>0</v>
      </c>
      <c r="T199" s="18">
        <f t="shared" si="18"/>
        <v>349409.28000000003</v>
      </c>
      <c r="U199" s="19">
        <f t="shared" si="15"/>
        <v>2729.76</v>
      </c>
      <c r="V199" s="20">
        <f t="shared" si="19"/>
        <v>0.20889748549323017</v>
      </c>
      <c r="W199" s="7">
        <v>349409.27999999997</v>
      </c>
      <c r="X199" s="7">
        <v>5.8207660913467407E-11</v>
      </c>
      <c r="Y199" s="19">
        <f t="shared" si="16"/>
        <v>2729.76</v>
      </c>
    </row>
    <row r="200" spans="1:25" x14ac:dyDescent="0.35">
      <c r="A200" s="6" t="s">
        <v>409</v>
      </c>
      <c r="B200" s="6" t="s">
        <v>397</v>
      </c>
      <c r="C200" s="6">
        <v>104</v>
      </c>
      <c r="D200" s="27">
        <v>128</v>
      </c>
      <c r="E200" s="7">
        <v>3300</v>
      </c>
      <c r="F200" s="8" t="s">
        <v>21</v>
      </c>
      <c r="G200" s="8" t="s">
        <v>408</v>
      </c>
      <c r="H200" s="6" t="s">
        <v>54</v>
      </c>
      <c r="I200" s="9">
        <v>42937</v>
      </c>
      <c r="J200" s="7">
        <v>349409.28000000003</v>
      </c>
      <c r="K200" s="9"/>
      <c r="L200" s="7">
        <v>0</v>
      </c>
      <c r="M200" s="9">
        <v>42948</v>
      </c>
      <c r="N200" s="7">
        <v>349409.27999999997</v>
      </c>
      <c r="O200" s="6">
        <v>0</v>
      </c>
      <c r="P200" s="9">
        <v>42948</v>
      </c>
      <c r="Q200" s="7">
        <v>0</v>
      </c>
      <c r="R200" s="9">
        <v>42948</v>
      </c>
      <c r="S200">
        <f t="shared" si="17"/>
        <v>0</v>
      </c>
      <c r="T200" s="18">
        <f t="shared" si="18"/>
        <v>349409.28000000003</v>
      </c>
      <c r="U200" s="19">
        <f t="shared" si="15"/>
        <v>2729.76</v>
      </c>
      <c r="V200" s="20">
        <f t="shared" si="19"/>
        <v>0.20889748549323017</v>
      </c>
      <c r="W200" s="7">
        <v>349409.27999999997</v>
      </c>
      <c r="X200" s="7">
        <v>5.8207660913467407E-11</v>
      </c>
      <c r="Y200" s="19">
        <f t="shared" si="16"/>
        <v>2729.76</v>
      </c>
    </row>
    <row r="201" spans="1:25" x14ac:dyDescent="0.35">
      <c r="A201" s="6" t="s">
        <v>410</v>
      </c>
      <c r="B201" s="6" t="s">
        <v>397</v>
      </c>
      <c r="C201" s="6">
        <v>105</v>
      </c>
      <c r="D201" s="27">
        <v>128</v>
      </c>
      <c r="E201" s="7">
        <v>3300</v>
      </c>
      <c r="F201" s="8" t="s">
        <v>21</v>
      </c>
      <c r="G201" s="8" t="s">
        <v>411</v>
      </c>
      <c r="H201" s="6">
        <v>12</v>
      </c>
      <c r="I201" s="9">
        <v>42759</v>
      </c>
      <c r="J201" s="7">
        <v>380160</v>
      </c>
      <c r="K201" s="9">
        <v>42705</v>
      </c>
      <c r="L201" s="7">
        <v>20000</v>
      </c>
      <c r="M201" s="9">
        <v>42767</v>
      </c>
      <c r="N201" s="7">
        <v>130000</v>
      </c>
      <c r="O201" s="6">
        <v>12</v>
      </c>
      <c r="P201" s="9">
        <v>42767</v>
      </c>
      <c r="Q201" s="7">
        <v>19180</v>
      </c>
      <c r="R201" s="9">
        <v>43101</v>
      </c>
      <c r="S201">
        <f t="shared" si="17"/>
        <v>1104</v>
      </c>
      <c r="T201" s="18">
        <f t="shared" si="18"/>
        <v>379056</v>
      </c>
      <c r="U201" s="19">
        <f t="shared" si="15"/>
        <v>2961.375</v>
      </c>
      <c r="V201" s="20">
        <f t="shared" si="19"/>
        <v>0.11434722046346724</v>
      </c>
      <c r="W201" s="7">
        <v>380160</v>
      </c>
      <c r="X201" s="7">
        <v>0</v>
      </c>
      <c r="Y201" s="19">
        <f t="shared" si="16"/>
        <v>2970</v>
      </c>
    </row>
    <row r="202" spans="1:25" x14ac:dyDescent="0.35">
      <c r="A202" s="6" t="s">
        <v>412</v>
      </c>
      <c r="B202" s="6" t="s">
        <v>397</v>
      </c>
      <c r="C202" s="6">
        <v>106</v>
      </c>
      <c r="D202" s="27">
        <v>128</v>
      </c>
      <c r="E202" s="7">
        <v>3300</v>
      </c>
      <c r="F202" s="8" t="s">
        <v>21</v>
      </c>
      <c r="G202" s="8" t="s">
        <v>413</v>
      </c>
      <c r="H202" s="6">
        <v>48</v>
      </c>
      <c r="I202" s="9">
        <v>42805</v>
      </c>
      <c r="J202" s="7">
        <v>434278.08</v>
      </c>
      <c r="K202" s="9">
        <v>42705</v>
      </c>
      <c r="L202" s="7">
        <v>20000</v>
      </c>
      <c r="M202" s="9">
        <v>42826</v>
      </c>
      <c r="N202" s="7">
        <v>230000</v>
      </c>
      <c r="O202" s="6">
        <v>48</v>
      </c>
      <c r="P202" s="9">
        <v>42826</v>
      </c>
      <c r="Q202" s="7">
        <v>3839.13</v>
      </c>
      <c r="R202" s="9">
        <v>44256</v>
      </c>
      <c r="S202">
        <f t="shared" si="17"/>
        <v>4416</v>
      </c>
      <c r="T202" s="18">
        <f t="shared" si="18"/>
        <v>429862.08</v>
      </c>
      <c r="U202" s="19">
        <f t="shared" si="15"/>
        <v>3358.2975000000001</v>
      </c>
      <c r="V202" s="20">
        <f t="shared" si="19"/>
        <v>-1.7359242294644917E-2</v>
      </c>
      <c r="W202" s="7">
        <v>434279</v>
      </c>
      <c r="X202" s="7">
        <v>0</v>
      </c>
      <c r="Y202" s="19">
        <f t="shared" si="16"/>
        <v>3392.7975000000001</v>
      </c>
    </row>
    <row r="203" spans="1:25" x14ac:dyDescent="0.35">
      <c r="A203" s="6" t="s">
        <v>414</v>
      </c>
      <c r="B203" s="6" t="s">
        <v>397</v>
      </c>
      <c r="C203" s="6">
        <v>107</v>
      </c>
      <c r="D203" s="27">
        <v>128</v>
      </c>
      <c r="E203" s="7">
        <v>3300</v>
      </c>
      <c r="F203" s="8" t="s">
        <v>21</v>
      </c>
      <c r="G203" s="8" t="s">
        <v>415</v>
      </c>
      <c r="H203" s="6">
        <v>12</v>
      </c>
      <c r="I203" s="9">
        <v>42825</v>
      </c>
      <c r="J203" s="7">
        <v>388608</v>
      </c>
      <c r="K203" s="9"/>
      <c r="L203" s="7">
        <v>0</v>
      </c>
      <c r="M203" s="9">
        <v>42826</v>
      </c>
      <c r="N203" s="7">
        <v>77721.600000000006</v>
      </c>
      <c r="O203" s="6">
        <v>12</v>
      </c>
      <c r="P203" s="9">
        <v>42826</v>
      </c>
      <c r="Q203" s="7">
        <v>25907.200000000001</v>
      </c>
      <c r="R203" s="9">
        <v>43160</v>
      </c>
      <c r="S203">
        <f t="shared" si="17"/>
        <v>1104</v>
      </c>
      <c r="T203" s="18">
        <f t="shared" si="18"/>
        <v>387504</v>
      </c>
      <c r="U203" s="19">
        <f t="shared" si="15"/>
        <v>3027.375</v>
      </c>
      <c r="V203" s="20">
        <f t="shared" si="19"/>
        <v>9.0053263966307417E-2</v>
      </c>
      <c r="W203" s="7">
        <v>388608</v>
      </c>
      <c r="X203" s="7">
        <v>1.1641532182693481E-10</v>
      </c>
      <c r="Y203" s="19">
        <f t="shared" si="16"/>
        <v>3036</v>
      </c>
    </row>
    <row r="204" spans="1:25" x14ac:dyDescent="0.35">
      <c r="A204" s="6" t="s">
        <v>416</v>
      </c>
      <c r="B204" s="6" t="s">
        <v>397</v>
      </c>
      <c r="C204" s="6">
        <v>108</v>
      </c>
      <c r="D204" s="27">
        <v>128</v>
      </c>
      <c r="E204" s="7">
        <v>3300</v>
      </c>
      <c r="F204" s="8" t="s">
        <v>21</v>
      </c>
      <c r="G204" s="8" t="s">
        <v>417</v>
      </c>
      <c r="H204" s="6">
        <v>48</v>
      </c>
      <c r="I204" s="9">
        <v>42936</v>
      </c>
      <c r="J204" s="7">
        <v>449158.12</v>
      </c>
      <c r="K204" s="9">
        <v>42826</v>
      </c>
      <c r="L204" s="7">
        <v>20000</v>
      </c>
      <c r="M204" s="9">
        <v>42948</v>
      </c>
      <c r="N204" s="7">
        <v>95000</v>
      </c>
      <c r="O204" s="6">
        <v>48</v>
      </c>
      <c r="P204" s="9">
        <v>42948</v>
      </c>
      <c r="Q204" s="7">
        <v>7578.32</v>
      </c>
      <c r="R204" s="9">
        <v>44378</v>
      </c>
      <c r="S204">
        <f t="shared" si="17"/>
        <v>4416</v>
      </c>
      <c r="T204" s="18">
        <f t="shared" si="18"/>
        <v>444742.12</v>
      </c>
      <c r="U204" s="19">
        <f t="shared" si="15"/>
        <v>3474.5478125</v>
      </c>
      <c r="V204" s="20">
        <f t="shared" si="19"/>
        <v>-5.023612335166272E-2</v>
      </c>
      <c r="W204" s="7">
        <v>449158.12000000064</v>
      </c>
      <c r="X204" s="7">
        <v>0</v>
      </c>
      <c r="Y204" s="19">
        <f t="shared" si="16"/>
        <v>3509.0478125</v>
      </c>
    </row>
    <row r="205" spans="1:25" x14ac:dyDescent="0.35">
      <c r="A205" s="6" t="s">
        <v>418</v>
      </c>
      <c r="B205" s="6" t="s">
        <v>397</v>
      </c>
      <c r="C205" s="6">
        <v>109</v>
      </c>
      <c r="D205" s="27">
        <v>128</v>
      </c>
      <c r="E205" s="7">
        <v>3300</v>
      </c>
      <c r="F205" s="8" t="s">
        <v>21</v>
      </c>
      <c r="G205" s="8" t="s">
        <v>419</v>
      </c>
      <c r="H205" s="6" t="s">
        <v>54</v>
      </c>
      <c r="I205" s="9">
        <v>42823</v>
      </c>
      <c r="J205" s="7">
        <v>365291.52000000002</v>
      </c>
      <c r="K205" s="9">
        <v>42795</v>
      </c>
      <c r="L205" s="7">
        <v>20000</v>
      </c>
      <c r="M205" s="9">
        <v>42826</v>
      </c>
      <c r="N205" s="7">
        <v>345291.52000000002</v>
      </c>
      <c r="O205" s="6">
        <v>0</v>
      </c>
      <c r="P205" s="9">
        <v>42826</v>
      </c>
      <c r="Q205" s="7">
        <v>0</v>
      </c>
      <c r="R205" s="9">
        <v>42826</v>
      </c>
      <c r="S205">
        <f t="shared" si="17"/>
        <v>0</v>
      </c>
      <c r="T205" s="18">
        <f t="shared" si="18"/>
        <v>365291.52000000002</v>
      </c>
      <c r="U205" s="19">
        <f t="shared" si="15"/>
        <v>2853.84</v>
      </c>
      <c r="V205" s="20">
        <f t="shared" si="19"/>
        <v>0.15633672525439413</v>
      </c>
      <c r="W205" s="7">
        <v>365288.09</v>
      </c>
      <c r="X205" s="7">
        <v>3.4299999999930151</v>
      </c>
      <c r="Y205" s="19">
        <f t="shared" si="16"/>
        <v>2853.84</v>
      </c>
    </row>
    <row r="206" spans="1:25" x14ac:dyDescent="0.35">
      <c r="A206" s="6" t="s">
        <v>420</v>
      </c>
      <c r="B206" s="6" t="s">
        <v>397</v>
      </c>
      <c r="C206" s="6">
        <v>11</v>
      </c>
      <c r="D206" s="27">
        <v>131</v>
      </c>
      <c r="E206" s="7">
        <v>3475</v>
      </c>
      <c r="F206" s="8" t="s">
        <v>21</v>
      </c>
      <c r="G206" s="8" t="s">
        <v>421</v>
      </c>
      <c r="H206" s="6" t="s">
        <v>54</v>
      </c>
      <c r="I206" s="9">
        <v>42774</v>
      </c>
      <c r="J206" s="7">
        <v>394249.56</v>
      </c>
      <c r="K206" s="9">
        <v>42736</v>
      </c>
      <c r="L206" s="7">
        <v>20000</v>
      </c>
      <c r="M206" s="9">
        <v>42795</v>
      </c>
      <c r="N206" s="7">
        <v>374249.56</v>
      </c>
      <c r="O206" s="6">
        <v>0</v>
      </c>
      <c r="P206" s="9">
        <v>42795</v>
      </c>
      <c r="Q206" s="7">
        <v>0</v>
      </c>
      <c r="R206" s="9">
        <v>42795</v>
      </c>
      <c r="S206">
        <f t="shared" si="17"/>
        <v>0</v>
      </c>
      <c r="T206" s="18">
        <f t="shared" si="18"/>
        <v>394249.56</v>
      </c>
      <c r="U206" s="19">
        <f t="shared" si="15"/>
        <v>3009.5386259541983</v>
      </c>
      <c r="V206" s="20">
        <f t="shared" si="19"/>
        <v>0.15466203690880476</v>
      </c>
      <c r="W206" s="7">
        <v>394249.57</v>
      </c>
      <c r="X206" s="7">
        <v>0</v>
      </c>
      <c r="Y206" s="19">
        <f t="shared" si="16"/>
        <v>3009.5386259541983</v>
      </c>
    </row>
    <row r="207" spans="1:25" x14ac:dyDescent="0.35">
      <c r="A207" s="6" t="s">
        <v>422</v>
      </c>
      <c r="B207" s="6" t="s">
        <v>397</v>
      </c>
      <c r="C207" s="6">
        <v>110</v>
      </c>
      <c r="D207" s="27">
        <v>128</v>
      </c>
      <c r="E207" s="7">
        <v>3300</v>
      </c>
      <c r="F207" s="8" t="s">
        <v>21</v>
      </c>
      <c r="G207" s="8" t="s">
        <v>419</v>
      </c>
      <c r="H207" s="6">
        <v>48</v>
      </c>
      <c r="I207" s="9">
        <v>42823</v>
      </c>
      <c r="J207" s="7">
        <v>491042.9</v>
      </c>
      <c r="K207" s="9"/>
      <c r="L207" s="7">
        <v>0</v>
      </c>
      <c r="M207" s="9">
        <v>42826</v>
      </c>
      <c r="N207" s="7">
        <v>77721.600000000006</v>
      </c>
      <c r="O207" s="6">
        <v>48</v>
      </c>
      <c r="P207" s="9">
        <v>42826</v>
      </c>
      <c r="Q207" s="7">
        <v>8610.85</v>
      </c>
      <c r="R207" s="9">
        <v>44256</v>
      </c>
      <c r="S207">
        <f t="shared" si="17"/>
        <v>4416</v>
      </c>
      <c r="T207" s="18">
        <f t="shared" si="18"/>
        <v>486626.9</v>
      </c>
      <c r="U207" s="19">
        <f t="shared" si="15"/>
        <v>3801.7726562500002</v>
      </c>
      <c r="V207" s="20">
        <f t="shared" si="19"/>
        <v>-0.13198386690090502</v>
      </c>
      <c r="W207" s="7">
        <v>491044.32999999996</v>
      </c>
      <c r="X207" s="7">
        <v>0</v>
      </c>
      <c r="Y207" s="19">
        <f t="shared" si="16"/>
        <v>3836.2726562500002</v>
      </c>
    </row>
    <row r="208" spans="1:25" x14ac:dyDescent="0.35">
      <c r="A208" s="6" t="s">
        <v>423</v>
      </c>
      <c r="B208" s="6" t="s">
        <v>397</v>
      </c>
      <c r="C208" s="6">
        <v>111</v>
      </c>
      <c r="D208" s="27">
        <v>128</v>
      </c>
      <c r="E208" s="7">
        <v>3300</v>
      </c>
      <c r="F208" s="8" t="s">
        <v>21</v>
      </c>
      <c r="G208" s="8" t="s">
        <v>424</v>
      </c>
      <c r="H208" s="6" t="s">
        <v>157</v>
      </c>
      <c r="I208" s="9">
        <v>42863</v>
      </c>
      <c r="J208" s="7">
        <v>401235.72</v>
      </c>
      <c r="K208" s="9"/>
      <c r="L208" s="7">
        <v>0</v>
      </c>
      <c r="M208" s="9">
        <v>42887</v>
      </c>
      <c r="N208" s="7">
        <v>77721.600000000006</v>
      </c>
      <c r="O208" s="6">
        <v>0</v>
      </c>
      <c r="P208" s="9">
        <v>42887</v>
      </c>
      <c r="Q208" s="7">
        <v>8610.85</v>
      </c>
      <c r="R208" s="9">
        <v>42887</v>
      </c>
      <c r="S208">
        <f t="shared" si="17"/>
        <v>0</v>
      </c>
      <c r="T208" s="18">
        <f t="shared" si="18"/>
        <v>401235.72</v>
      </c>
      <c r="U208" s="19">
        <f t="shared" si="15"/>
        <v>3134.6540624999998</v>
      </c>
      <c r="V208" s="20">
        <f t="shared" si="19"/>
        <v>5.2747746387086458E-2</v>
      </c>
      <c r="W208" s="7">
        <v>401235.72</v>
      </c>
      <c r="X208" s="7">
        <v>0</v>
      </c>
      <c r="Y208" s="19">
        <f t="shared" si="16"/>
        <v>3134.6540624999998</v>
      </c>
    </row>
    <row r="209" spans="1:25" x14ac:dyDescent="0.35">
      <c r="A209" s="6" t="s">
        <v>425</v>
      </c>
      <c r="B209" s="6" t="s">
        <v>397</v>
      </c>
      <c r="C209" s="6">
        <v>112</v>
      </c>
      <c r="D209" s="27">
        <v>128</v>
      </c>
      <c r="E209" s="7">
        <v>3300</v>
      </c>
      <c r="F209" s="8" t="s">
        <v>21</v>
      </c>
      <c r="G209" s="8" t="s">
        <v>426</v>
      </c>
      <c r="H209" s="6">
        <v>36</v>
      </c>
      <c r="I209" s="9">
        <v>43000</v>
      </c>
      <c r="J209" s="7">
        <v>467680.32</v>
      </c>
      <c r="K209" s="9">
        <v>42917</v>
      </c>
      <c r="L209" s="7">
        <v>20000</v>
      </c>
      <c r="M209" s="9">
        <v>43009</v>
      </c>
      <c r="N209" s="7">
        <v>61100.800000000003</v>
      </c>
      <c r="O209" s="6">
        <v>36</v>
      </c>
      <c r="P209" s="9">
        <v>43009</v>
      </c>
      <c r="Q209" s="7">
        <v>11206.04</v>
      </c>
      <c r="R209" s="9">
        <v>44075</v>
      </c>
      <c r="S209">
        <f t="shared" si="17"/>
        <v>3312</v>
      </c>
      <c r="T209" s="18">
        <f t="shared" si="18"/>
        <v>464368.32</v>
      </c>
      <c r="U209" s="19">
        <f t="shared" si="15"/>
        <v>3627.8775000000001</v>
      </c>
      <c r="V209" s="20">
        <f t="shared" si="19"/>
        <v>-9.0377224699566105E-2</v>
      </c>
      <c r="W209" s="7">
        <v>467680.6</v>
      </c>
      <c r="X209" s="7">
        <v>0</v>
      </c>
      <c r="Y209" s="19">
        <f t="shared" si="16"/>
        <v>3653.7525000000001</v>
      </c>
    </row>
    <row r="210" spans="1:25" x14ac:dyDescent="0.35">
      <c r="A210" s="6" t="s">
        <v>427</v>
      </c>
      <c r="B210" s="6" t="s">
        <v>397</v>
      </c>
      <c r="C210" s="6">
        <v>113</v>
      </c>
      <c r="D210" s="27">
        <v>128</v>
      </c>
      <c r="E210" s="7">
        <v>3300</v>
      </c>
      <c r="F210" s="8" t="s">
        <v>21</v>
      </c>
      <c r="G210" s="8" t="s">
        <v>428</v>
      </c>
      <c r="H210" s="6">
        <v>12</v>
      </c>
      <c r="I210" s="9">
        <v>43014</v>
      </c>
      <c r="J210" s="7">
        <v>405504</v>
      </c>
      <c r="K210" s="9">
        <v>42767</v>
      </c>
      <c r="L210" s="7">
        <v>20000</v>
      </c>
      <c r="M210" s="9">
        <v>43040</v>
      </c>
      <c r="N210" s="7">
        <v>61100.800000000003</v>
      </c>
      <c r="O210" s="6">
        <v>12</v>
      </c>
      <c r="P210" s="9">
        <v>43040</v>
      </c>
      <c r="Q210" s="7">
        <v>27114.7</v>
      </c>
      <c r="R210" s="9">
        <v>43374</v>
      </c>
      <c r="S210">
        <f t="shared" si="17"/>
        <v>1104</v>
      </c>
      <c r="T210" s="18">
        <f t="shared" si="18"/>
        <v>404400</v>
      </c>
      <c r="U210" s="19">
        <f t="shared" si="15"/>
        <v>3159.375</v>
      </c>
      <c r="V210" s="20">
        <f t="shared" si="19"/>
        <v>4.4510385756676651E-2</v>
      </c>
      <c r="W210" s="7">
        <v>410559.60000000003</v>
      </c>
      <c r="X210" s="7">
        <v>0</v>
      </c>
      <c r="Y210" s="19">
        <f t="shared" si="16"/>
        <v>3168</v>
      </c>
    </row>
    <row r="211" spans="1:25" x14ac:dyDescent="0.35">
      <c r="A211" s="6" t="s">
        <v>429</v>
      </c>
      <c r="B211" s="6" t="s">
        <v>397</v>
      </c>
      <c r="C211" s="6">
        <v>114</v>
      </c>
      <c r="D211" s="27">
        <v>128</v>
      </c>
      <c r="E211" s="7">
        <v>3300</v>
      </c>
      <c r="F211" s="8" t="s">
        <v>21</v>
      </c>
      <c r="G211" s="8" t="s">
        <v>430</v>
      </c>
      <c r="H211" s="6">
        <v>24</v>
      </c>
      <c r="I211" s="9">
        <v>42892</v>
      </c>
      <c r="J211" s="7">
        <v>431602.23</v>
      </c>
      <c r="K211" s="9"/>
      <c r="L211" s="7">
        <v>0</v>
      </c>
      <c r="M211" s="9">
        <v>42917</v>
      </c>
      <c r="N211" s="7">
        <v>78000</v>
      </c>
      <c r="O211" s="6">
        <v>24</v>
      </c>
      <c r="P211" s="9">
        <v>42917</v>
      </c>
      <c r="Q211" s="7">
        <v>14733.43</v>
      </c>
      <c r="R211" s="9">
        <v>43617</v>
      </c>
      <c r="S211">
        <f t="shared" si="17"/>
        <v>2208</v>
      </c>
      <c r="T211" s="18">
        <f t="shared" si="18"/>
        <v>429394.23</v>
      </c>
      <c r="U211" s="19">
        <f t="shared" si="15"/>
        <v>3354.6424218749999</v>
      </c>
      <c r="V211" s="20">
        <f t="shared" si="19"/>
        <v>-1.6288598009339794E-2</v>
      </c>
      <c r="W211" s="7">
        <v>431602.31999999983</v>
      </c>
      <c r="X211" s="7">
        <v>0</v>
      </c>
      <c r="Y211" s="19">
        <f t="shared" si="16"/>
        <v>3371.8924218749999</v>
      </c>
    </row>
    <row r="212" spans="1:25" x14ac:dyDescent="0.35">
      <c r="A212" s="6" t="s">
        <v>431</v>
      </c>
      <c r="B212" s="6" t="s">
        <v>397</v>
      </c>
      <c r="C212" s="6">
        <v>115</v>
      </c>
      <c r="D212" s="27">
        <v>128</v>
      </c>
      <c r="E212" s="7">
        <v>3300</v>
      </c>
      <c r="F212" s="8" t="s">
        <v>21</v>
      </c>
      <c r="G212" s="8" t="s">
        <v>432</v>
      </c>
      <c r="H212" s="6">
        <v>12</v>
      </c>
      <c r="I212" s="9">
        <v>42908</v>
      </c>
      <c r="J212" s="7">
        <v>405504</v>
      </c>
      <c r="K212" s="9"/>
      <c r="L212" s="7">
        <v>0</v>
      </c>
      <c r="M212" s="9">
        <v>42917</v>
      </c>
      <c r="N212" s="7">
        <v>81100.800000000003</v>
      </c>
      <c r="O212" s="6">
        <v>12</v>
      </c>
      <c r="P212" s="9">
        <v>42917</v>
      </c>
      <c r="Q212" s="7">
        <v>27033.599999999999</v>
      </c>
      <c r="R212" s="9">
        <v>43252</v>
      </c>
      <c r="S212">
        <f t="shared" si="17"/>
        <v>1104</v>
      </c>
      <c r="T212" s="18">
        <f t="shared" si="18"/>
        <v>404400</v>
      </c>
      <c r="U212" s="19">
        <f t="shared" si="15"/>
        <v>3159.375</v>
      </c>
      <c r="V212" s="20">
        <f t="shared" si="19"/>
        <v>4.4510385756676651E-2</v>
      </c>
      <c r="W212" s="7">
        <v>405508.8</v>
      </c>
      <c r="X212" s="7">
        <v>0</v>
      </c>
      <c r="Y212" s="19">
        <f t="shared" si="16"/>
        <v>3168</v>
      </c>
    </row>
    <row r="213" spans="1:25" x14ac:dyDescent="0.35">
      <c r="A213" s="6" t="s">
        <v>433</v>
      </c>
      <c r="B213" s="6" t="s">
        <v>397</v>
      </c>
      <c r="C213" s="6">
        <v>116</v>
      </c>
      <c r="D213" s="27">
        <v>128</v>
      </c>
      <c r="E213" s="7">
        <v>3300</v>
      </c>
      <c r="F213" s="8" t="s">
        <v>21</v>
      </c>
      <c r="G213" s="8" t="s">
        <v>434</v>
      </c>
      <c r="H213" s="6">
        <v>36</v>
      </c>
      <c r="I213" s="9">
        <v>42872</v>
      </c>
      <c r="J213" s="7">
        <v>464329.32</v>
      </c>
      <c r="K213" s="9">
        <v>42826</v>
      </c>
      <c r="L213" s="7">
        <v>20000</v>
      </c>
      <c r="M213" s="9">
        <v>42887</v>
      </c>
      <c r="N213" s="7">
        <v>57721</v>
      </c>
      <c r="O213" s="6">
        <v>36</v>
      </c>
      <c r="P213" s="9">
        <v>42887</v>
      </c>
      <c r="Q213" s="7">
        <v>10739.2</v>
      </c>
      <c r="R213" s="9">
        <v>43952</v>
      </c>
      <c r="S213">
        <f t="shared" si="17"/>
        <v>3312</v>
      </c>
      <c r="T213" s="18">
        <f t="shared" si="18"/>
        <v>461017.32</v>
      </c>
      <c r="U213" s="19">
        <f t="shared" si="15"/>
        <v>3601.6978125000001</v>
      </c>
      <c r="V213" s="20">
        <f t="shared" si="19"/>
        <v>-8.3765442912209886E-2</v>
      </c>
      <c r="W213" s="7">
        <v>465121</v>
      </c>
      <c r="X213" s="7">
        <v>0</v>
      </c>
      <c r="Y213" s="19">
        <f t="shared" si="16"/>
        <v>3627.5728125000001</v>
      </c>
    </row>
    <row r="214" spans="1:25" x14ac:dyDescent="0.35">
      <c r="A214" s="6" t="s">
        <v>435</v>
      </c>
      <c r="B214" s="6" t="s">
        <v>397</v>
      </c>
      <c r="C214" s="6">
        <v>117</v>
      </c>
      <c r="D214" s="27">
        <v>128</v>
      </c>
      <c r="E214" s="7">
        <v>3300</v>
      </c>
      <c r="F214" s="8" t="s">
        <v>21</v>
      </c>
      <c r="G214" s="8" t="s">
        <v>436</v>
      </c>
      <c r="H214" s="6" t="s">
        <v>157</v>
      </c>
      <c r="I214" s="9">
        <v>42866</v>
      </c>
      <c r="J214" s="7">
        <v>454341.87</v>
      </c>
      <c r="K214" s="9">
        <v>42795</v>
      </c>
      <c r="L214" s="7">
        <v>40000</v>
      </c>
      <c r="M214" s="9">
        <v>42887</v>
      </c>
      <c r="N214" s="7">
        <v>37721</v>
      </c>
      <c r="O214" s="6">
        <v>0</v>
      </c>
      <c r="P214" s="9">
        <v>42887</v>
      </c>
      <c r="Q214" s="7">
        <v>8610.85</v>
      </c>
      <c r="R214" s="9">
        <v>42887</v>
      </c>
      <c r="S214">
        <f t="shared" si="17"/>
        <v>0</v>
      </c>
      <c r="T214" s="18">
        <f t="shared" si="18"/>
        <v>454341.87</v>
      </c>
      <c r="U214" s="19">
        <f t="shared" si="15"/>
        <v>3549.545859375</v>
      </c>
      <c r="V214" s="20">
        <f t="shared" si="19"/>
        <v>-7.0303601999084919E-2</v>
      </c>
      <c r="W214" s="7">
        <v>534895</v>
      </c>
      <c r="X214" s="7">
        <v>0</v>
      </c>
      <c r="Y214" s="19">
        <f t="shared" si="16"/>
        <v>3549.545859375</v>
      </c>
    </row>
    <row r="215" spans="1:25" x14ac:dyDescent="0.35">
      <c r="A215" s="6" t="s">
        <v>437</v>
      </c>
      <c r="B215" s="6" t="s">
        <v>397</v>
      </c>
      <c r="C215" s="6">
        <v>118</v>
      </c>
      <c r="D215" s="27">
        <v>144</v>
      </c>
      <c r="E215" s="7">
        <v>4280</v>
      </c>
      <c r="F215" s="8" t="s">
        <v>21</v>
      </c>
      <c r="G215" s="8" t="s">
        <v>438</v>
      </c>
      <c r="H215" s="6" t="s">
        <v>54</v>
      </c>
      <c r="I215" s="9">
        <v>44049</v>
      </c>
      <c r="J215" s="7">
        <v>579863.81999999995</v>
      </c>
      <c r="K215" s="9"/>
      <c r="L215" s="7">
        <v>0</v>
      </c>
      <c r="M215" s="9">
        <v>44075</v>
      </c>
      <c r="N215" s="7">
        <v>579863.81999999995</v>
      </c>
      <c r="O215" s="6">
        <v>0</v>
      </c>
      <c r="P215" s="9">
        <v>44075</v>
      </c>
      <c r="Q215" s="7">
        <v>0</v>
      </c>
      <c r="R215" s="9">
        <v>44075</v>
      </c>
      <c r="S215">
        <f t="shared" si="17"/>
        <v>0</v>
      </c>
      <c r="T215" s="18">
        <f t="shared" si="18"/>
        <v>579863.81999999995</v>
      </c>
      <c r="U215" s="19">
        <f t="shared" si="15"/>
        <v>4026.8320833333328</v>
      </c>
      <c r="V215" s="20">
        <f t="shared" si="19"/>
        <v>6.2870244258384833E-2</v>
      </c>
      <c r="W215" s="7">
        <v>579864</v>
      </c>
      <c r="X215" s="7">
        <v>0</v>
      </c>
      <c r="Y215" s="19">
        <f t="shared" si="16"/>
        <v>4026.8320833333328</v>
      </c>
    </row>
    <row r="216" spans="1:25" x14ac:dyDescent="0.35">
      <c r="A216" s="6" t="s">
        <v>439</v>
      </c>
      <c r="B216" s="6" t="s">
        <v>397</v>
      </c>
      <c r="C216" s="6">
        <v>119</v>
      </c>
      <c r="D216" s="27">
        <v>135</v>
      </c>
      <c r="E216" s="7">
        <v>3475</v>
      </c>
      <c r="F216" s="8" t="s">
        <v>21</v>
      </c>
      <c r="G216" s="8" t="s">
        <v>440</v>
      </c>
      <c r="H216" s="6">
        <v>48</v>
      </c>
      <c r="I216" s="9">
        <v>42934</v>
      </c>
      <c r="J216" s="7">
        <v>543431</v>
      </c>
      <c r="K216" s="9">
        <v>42856</v>
      </c>
      <c r="L216" s="7">
        <v>20000</v>
      </c>
      <c r="M216" s="9">
        <v>42948</v>
      </c>
      <c r="N216" s="7">
        <v>66331.78</v>
      </c>
      <c r="O216" s="6">
        <v>48</v>
      </c>
      <c r="P216" s="9">
        <v>42948</v>
      </c>
      <c r="Q216" s="7">
        <v>9522.91</v>
      </c>
      <c r="R216" s="9">
        <v>44378</v>
      </c>
      <c r="S216">
        <f t="shared" si="17"/>
        <v>4416</v>
      </c>
      <c r="T216" s="18">
        <f t="shared" si="18"/>
        <v>539015</v>
      </c>
      <c r="U216" s="19">
        <f t="shared" si="15"/>
        <v>3992.7037037037039</v>
      </c>
      <c r="V216" s="20">
        <f t="shared" si="19"/>
        <v>-0.12966243982078429</v>
      </c>
      <c r="W216" s="7">
        <v>543430.99999999965</v>
      </c>
      <c r="X216" s="7">
        <v>0.45999999984633178</v>
      </c>
      <c r="Y216" s="19">
        <f t="shared" si="16"/>
        <v>4025.4148148148147</v>
      </c>
    </row>
    <row r="217" spans="1:25" x14ac:dyDescent="0.35">
      <c r="A217" s="6" t="s">
        <v>441</v>
      </c>
      <c r="B217" s="6" t="s">
        <v>397</v>
      </c>
      <c r="C217" s="6">
        <v>12</v>
      </c>
      <c r="D217" s="27">
        <v>127</v>
      </c>
      <c r="E217" s="7">
        <v>3475</v>
      </c>
      <c r="F217" s="8" t="s">
        <v>21</v>
      </c>
      <c r="G217" s="8" t="s">
        <v>421</v>
      </c>
      <c r="H217" s="6">
        <v>12</v>
      </c>
      <c r="I217" s="9">
        <v>42774</v>
      </c>
      <c r="J217" s="7">
        <v>406274.76</v>
      </c>
      <c r="K217" s="9">
        <v>42736</v>
      </c>
      <c r="L217" s="7">
        <v>20000</v>
      </c>
      <c r="M217" s="9">
        <v>42795</v>
      </c>
      <c r="N217" s="7">
        <v>61254.95</v>
      </c>
      <c r="O217" s="6">
        <v>12</v>
      </c>
      <c r="P217" s="9">
        <v>42795</v>
      </c>
      <c r="Q217" s="7">
        <v>27084.98</v>
      </c>
      <c r="R217" s="9">
        <v>43132</v>
      </c>
      <c r="S217">
        <f t="shared" si="17"/>
        <v>1104</v>
      </c>
      <c r="T217" s="18">
        <f t="shared" si="18"/>
        <v>405170.76</v>
      </c>
      <c r="U217" s="19">
        <f t="shared" si="15"/>
        <v>3190.3209448818898</v>
      </c>
      <c r="V217" s="20">
        <f t="shared" si="19"/>
        <v>8.9232105495470559E-2</v>
      </c>
      <c r="W217" s="7">
        <v>406274.71</v>
      </c>
      <c r="X217" s="7">
        <v>0</v>
      </c>
      <c r="Y217" s="19">
        <f t="shared" si="16"/>
        <v>3199.0138582677164</v>
      </c>
    </row>
    <row r="218" spans="1:25" x14ac:dyDescent="0.35">
      <c r="A218" s="6" t="s">
        <v>442</v>
      </c>
      <c r="B218" s="6" t="s">
        <v>397</v>
      </c>
      <c r="C218" s="6">
        <v>120</v>
      </c>
      <c r="D218" s="27">
        <v>128</v>
      </c>
      <c r="E218" s="7">
        <v>3300</v>
      </c>
      <c r="F218" s="8" t="s">
        <v>21</v>
      </c>
      <c r="G218" s="8" t="s">
        <v>440</v>
      </c>
      <c r="H218" s="6" t="s">
        <v>54</v>
      </c>
      <c r="I218" s="9">
        <v>42933</v>
      </c>
      <c r="J218" s="7">
        <v>365291.6</v>
      </c>
      <c r="K218" s="9">
        <v>42856</v>
      </c>
      <c r="L218" s="7">
        <v>20000</v>
      </c>
      <c r="M218" s="9">
        <v>42948</v>
      </c>
      <c r="N218" s="7">
        <v>345291.52000000002</v>
      </c>
      <c r="O218" s="6">
        <v>0</v>
      </c>
      <c r="P218" s="9">
        <v>42948</v>
      </c>
      <c r="Q218" s="7">
        <v>0</v>
      </c>
      <c r="R218" s="9">
        <v>42948</v>
      </c>
      <c r="S218">
        <f t="shared" si="17"/>
        <v>0</v>
      </c>
      <c r="T218" s="18">
        <f t="shared" si="18"/>
        <v>365291.6</v>
      </c>
      <c r="U218" s="19">
        <f t="shared" si="15"/>
        <v>2853.8406249999998</v>
      </c>
      <c r="V218" s="20">
        <f t="shared" si="19"/>
        <v>0.15633647201304379</v>
      </c>
      <c r="W218" s="7">
        <v>365291.53</v>
      </c>
      <c r="X218" s="7">
        <v>0</v>
      </c>
      <c r="Y218" s="19">
        <f t="shared" si="16"/>
        <v>2853.8406249999998</v>
      </c>
    </row>
    <row r="219" spans="1:25" x14ac:dyDescent="0.35">
      <c r="A219" s="6" t="s">
        <v>443</v>
      </c>
      <c r="B219" s="6" t="s">
        <v>397</v>
      </c>
      <c r="C219" s="6">
        <v>121</v>
      </c>
      <c r="D219" s="27">
        <v>128</v>
      </c>
      <c r="E219" s="7">
        <v>4000</v>
      </c>
      <c r="F219" s="8" t="s">
        <v>21</v>
      </c>
      <c r="G219" s="8" t="s">
        <v>444</v>
      </c>
      <c r="H219" s="6" t="s">
        <v>29</v>
      </c>
      <c r="I219" s="9">
        <v>43916</v>
      </c>
      <c r="J219" s="7">
        <v>516085.28</v>
      </c>
      <c r="K219" s="9">
        <v>42887</v>
      </c>
      <c r="L219" s="7">
        <v>20000</v>
      </c>
      <c r="M219" s="9">
        <v>43922</v>
      </c>
      <c r="N219" s="7">
        <v>236000</v>
      </c>
      <c r="O219" s="6">
        <v>36</v>
      </c>
      <c r="P219" s="9">
        <v>43922</v>
      </c>
      <c r="Q219" s="7">
        <v>7224.59</v>
      </c>
      <c r="R219" s="9">
        <v>44986</v>
      </c>
      <c r="S219">
        <f t="shared" si="17"/>
        <v>3312</v>
      </c>
      <c r="T219" s="18">
        <f t="shared" si="18"/>
        <v>512773.28</v>
      </c>
      <c r="U219" s="19">
        <f t="shared" si="15"/>
        <v>4006.0412500000002</v>
      </c>
      <c r="V219" s="20">
        <f t="shared" si="19"/>
        <v>-1.5080348960461176E-3</v>
      </c>
      <c r="W219" s="7">
        <v>536085.28</v>
      </c>
      <c r="X219" s="7">
        <v>0</v>
      </c>
      <c r="Y219" s="19">
        <f t="shared" si="16"/>
        <v>4031.9162500000002</v>
      </c>
    </row>
    <row r="220" spans="1:25" x14ac:dyDescent="0.35">
      <c r="A220" s="6" t="s">
        <v>445</v>
      </c>
      <c r="B220" s="6" t="s">
        <v>397</v>
      </c>
      <c r="C220" s="6">
        <v>122</v>
      </c>
      <c r="D220" s="27">
        <v>128</v>
      </c>
      <c r="E220" s="7">
        <v>3850</v>
      </c>
      <c r="F220" s="8" t="s">
        <v>21</v>
      </c>
      <c r="G220" s="8" t="s">
        <v>446</v>
      </c>
      <c r="H220" s="6" t="s">
        <v>447</v>
      </c>
      <c r="I220" s="9">
        <v>43463</v>
      </c>
      <c r="J220" s="7">
        <v>678855.05</v>
      </c>
      <c r="K220" s="9"/>
      <c r="L220" s="7">
        <v>0</v>
      </c>
      <c r="M220" s="9">
        <v>43466</v>
      </c>
      <c r="N220" s="7">
        <v>73920</v>
      </c>
      <c r="O220" s="6">
        <v>60</v>
      </c>
      <c r="P220" s="9">
        <v>43466</v>
      </c>
      <c r="Q220" s="7">
        <v>9291.5499999999993</v>
      </c>
      <c r="R220" s="9">
        <v>45261</v>
      </c>
      <c r="S220">
        <f t="shared" si="17"/>
        <v>5520</v>
      </c>
      <c r="T220" s="18">
        <f t="shared" si="18"/>
        <v>673335.05</v>
      </c>
      <c r="U220" s="19">
        <f t="shared" si="15"/>
        <v>5260.4300781250004</v>
      </c>
      <c r="V220" s="20">
        <f t="shared" si="19"/>
        <v>-0.26812067781114324</v>
      </c>
      <c r="W220" s="7">
        <v>881820</v>
      </c>
      <c r="X220" s="7">
        <v>0</v>
      </c>
      <c r="Y220" s="19">
        <f t="shared" si="16"/>
        <v>5303.5550781250004</v>
      </c>
    </row>
    <row r="221" spans="1:25" x14ac:dyDescent="0.35">
      <c r="A221" s="6" t="s">
        <v>448</v>
      </c>
      <c r="B221" s="6" t="s">
        <v>397</v>
      </c>
      <c r="C221" s="6">
        <v>123</v>
      </c>
      <c r="D221" s="27">
        <v>128</v>
      </c>
      <c r="E221" s="7">
        <v>3850</v>
      </c>
      <c r="F221" s="8" t="s">
        <v>21</v>
      </c>
      <c r="G221" s="8" t="s">
        <v>449</v>
      </c>
      <c r="H221" s="6" t="s">
        <v>447</v>
      </c>
      <c r="I221" s="9">
        <v>43453</v>
      </c>
      <c r="J221" s="7">
        <v>494219.26</v>
      </c>
      <c r="K221" s="9"/>
      <c r="L221" s="7">
        <v>0</v>
      </c>
      <c r="M221" s="9">
        <v>43466</v>
      </c>
      <c r="N221" s="7">
        <v>295680</v>
      </c>
      <c r="O221" s="6">
        <v>60</v>
      </c>
      <c r="P221" s="9">
        <v>43466</v>
      </c>
      <c r="Q221" s="7">
        <v>8272.4699999999993</v>
      </c>
      <c r="R221" s="9">
        <v>45261</v>
      </c>
      <c r="S221">
        <f t="shared" si="17"/>
        <v>5520</v>
      </c>
      <c r="T221" s="18">
        <f t="shared" si="18"/>
        <v>488699.26</v>
      </c>
      <c r="U221" s="19">
        <f t="shared" si="15"/>
        <v>3817.9629687500001</v>
      </c>
      <c r="V221" s="20">
        <f t="shared" si="19"/>
        <v>8.3911320021232694E-3</v>
      </c>
      <c r="W221" s="7">
        <v>494219.27999999985</v>
      </c>
      <c r="X221" s="7">
        <v>0</v>
      </c>
      <c r="Y221" s="19">
        <f t="shared" si="16"/>
        <v>3861.0879687500001</v>
      </c>
    </row>
    <row r="222" spans="1:25" x14ac:dyDescent="0.35">
      <c r="A222" s="6" t="s">
        <v>450</v>
      </c>
      <c r="B222" s="6" t="s">
        <v>397</v>
      </c>
      <c r="C222" s="6">
        <v>124</v>
      </c>
      <c r="D222" s="27">
        <v>128</v>
      </c>
      <c r="E222" s="7">
        <v>3850</v>
      </c>
      <c r="F222" s="8" t="s">
        <v>21</v>
      </c>
      <c r="G222" s="8" t="s">
        <v>451</v>
      </c>
      <c r="H222" s="6" t="s">
        <v>447</v>
      </c>
      <c r="I222" s="9">
        <v>43145</v>
      </c>
      <c r="J222" s="7">
        <v>616310.1</v>
      </c>
      <c r="K222" s="9">
        <v>43101</v>
      </c>
      <c r="L222" s="7">
        <v>20000</v>
      </c>
      <c r="M222" s="9">
        <v>43160</v>
      </c>
      <c r="N222" s="7">
        <v>78560</v>
      </c>
      <c r="O222" s="6">
        <v>60</v>
      </c>
      <c r="P222" s="9">
        <v>43160</v>
      </c>
      <c r="Q222" s="7">
        <v>10871.75</v>
      </c>
      <c r="R222" s="9">
        <v>44958</v>
      </c>
      <c r="S222">
        <f t="shared" si="17"/>
        <v>5520</v>
      </c>
      <c r="T222" s="18">
        <f t="shared" si="18"/>
        <v>610790.1</v>
      </c>
      <c r="U222" s="19">
        <f t="shared" si="15"/>
        <v>4771.7976562499998</v>
      </c>
      <c r="V222" s="20">
        <f t="shared" si="19"/>
        <v>-0.19317618278357818</v>
      </c>
      <c r="W222" s="7">
        <v>828039.23</v>
      </c>
      <c r="X222" s="7">
        <v>0</v>
      </c>
      <c r="Y222" s="19">
        <f t="shared" si="16"/>
        <v>4814.9226562499998</v>
      </c>
    </row>
    <row r="223" spans="1:25" x14ac:dyDescent="0.35">
      <c r="A223" s="6" t="s">
        <v>452</v>
      </c>
      <c r="B223" s="6" t="s">
        <v>397</v>
      </c>
      <c r="C223" s="6">
        <v>125</v>
      </c>
      <c r="D223" s="27">
        <v>128</v>
      </c>
      <c r="E223" s="7">
        <v>4000</v>
      </c>
      <c r="F223" s="8" t="s">
        <v>21</v>
      </c>
      <c r="G223" s="8" t="s">
        <v>453</v>
      </c>
      <c r="H223" s="6" t="s">
        <v>447</v>
      </c>
      <c r="I223" s="9">
        <v>44193</v>
      </c>
      <c r="J223" s="7">
        <v>704098.61</v>
      </c>
      <c r="K223" s="9"/>
      <c r="L223" s="7">
        <v>0</v>
      </c>
      <c r="M223" s="9">
        <v>44197</v>
      </c>
      <c r="N223" s="7">
        <v>102400</v>
      </c>
      <c r="O223" s="6">
        <v>60</v>
      </c>
      <c r="P223" s="9">
        <v>44197</v>
      </c>
      <c r="Q223" s="7">
        <v>9622.68</v>
      </c>
      <c r="R223" s="9">
        <v>45992</v>
      </c>
      <c r="S223">
        <f t="shared" si="17"/>
        <v>5520</v>
      </c>
      <c r="T223" s="18">
        <f t="shared" si="18"/>
        <v>698578.61</v>
      </c>
      <c r="U223" s="19">
        <f t="shared" si="15"/>
        <v>5457.6453906249999</v>
      </c>
      <c r="V223" s="20">
        <f t="shared" si="19"/>
        <v>-0.26708319912629441</v>
      </c>
      <c r="W223" s="7">
        <v>713592.04</v>
      </c>
      <c r="X223" s="7">
        <v>67638.419438602752</v>
      </c>
      <c r="Y223" s="19">
        <f t="shared" si="16"/>
        <v>5500.7703906249999</v>
      </c>
    </row>
    <row r="224" spans="1:25" x14ac:dyDescent="0.35">
      <c r="A224" s="6" t="s">
        <v>454</v>
      </c>
      <c r="B224" s="6" t="s">
        <v>397</v>
      </c>
      <c r="C224" s="6">
        <v>126</v>
      </c>
      <c r="D224" s="27">
        <v>128</v>
      </c>
      <c r="E224" s="7">
        <v>3850</v>
      </c>
      <c r="F224" s="8" t="s">
        <v>21</v>
      </c>
      <c r="G224" s="8" t="s">
        <v>455</v>
      </c>
      <c r="H224" s="6" t="s">
        <v>447</v>
      </c>
      <c r="I224" s="9">
        <v>43148</v>
      </c>
      <c r="J224" s="7">
        <v>600840.24</v>
      </c>
      <c r="K224" s="9">
        <v>43101</v>
      </c>
      <c r="L224" s="7">
        <v>20000</v>
      </c>
      <c r="M224" s="9">
        <v>43160</v>
      </c>
      <c r="N224" s="7">
        <v>78560</v>
      </c>
      <c r="O224" s="6">
        <v>60</v>
      </c>
      <c r="P224" s="9">
        <v>43160</v>
      </c>
      <c r="Q224" s="7">
        <v>10871.75</v>
      </c>
      <c r="R224" s="9">
        <v>44958</v>
      </c>
      <c r="S224">
        <f t="shared" si="17"/>
        <v>5520</v>
      </c>
      <c r="T224" s="18">
        <f t="shared" si="18"/>
        <v>595320.24</v>
      </c>
      <c r="U224" s="19">
        <f t="shared" si="15"/>
        <v>4650.9393749999999</v>
      </c>
      <c r="V224" s="20">
        <f t="shared" si="19"/>
        <v>-0.17221023763613341</v>
      </c>
      <c r="W224" s="7">
        <v>600840.24</v>
      </c>
      <c r="X224" s="7">
        <v>0</v>
      </c>
      <c r="Y224" s="19">
        <f t="shared" si="16"/>
        <v>4694.0643749999999</v>
      </c>
    </row>
    <row r="225" spans="1:25" x14ac:dyDescent="0.35">
      <c r="A225" s="6" t="s">
        <v>456</v>
      </c>
      <c r="B225" s="6" t="s">
        <v>397</v>
      </c>
      <c r="C225" s="6">
        <v>127</v>
      </c>
      <c r="D225" s="27">
        <v>128</v>
      </c>
      <c r="E225" s="7">
        <v>3300</v>
      </c>
      <c r="F225" s="8" t="s">
        <v>21</v>
      </c>
      <c r="G225" s="8" t="s">
        <v>457</v>
      </c>
      <c r="H225" s="6" t="s">
        <v>157</v>
      </c>
      <c r="I225" s="9">
        <v>43057</v>
      </c>
      <c r="J225" s="7">
        <v>410831.54</v>
      </c>
      <c r="K225" s="9"/>
      <c r="L225" s="7">
        <v>0</v>
      </c>
      <c r="M225" s="9">
        <v>43070</v>
      </c>
      <c r="N225" s="7">
        <v>81100.800000000003</v>
      </c>
      <c r="O225" s="6">
        <v>6</v>
      </c>
      <c r="P225" s="9">
        <v>43070</v>
      </c>
      <c r="Q225" s="7">
        <v>27033.599999999999</v>
      </c>
      <c r="R225" s="9">
        <v>44866</v>
      </c>
      <c r="S225">
        <f t="shared" si="17"/>
        <v>552</v>
      </c>
      <c r="T225" s="18">
        <f t="shared" si="18"/>
        <v>410279.54</v>
      </c>
      <c r="U225" s="19">
        <f t="shared" si="15"/>
        <v>3205.3089062499998</v>
      </c>
      <c r="V225" s="20">
        <f t="shared" si="19"/>
        <v>2.9541955711464452E-2</v>
      </c>
      <c r="W225" s="7">
        <v>410831.54000000004</v>
      </c>
      <c r="X225" s="7">
        <v>0</v>
      </c>
      <c r="Y225" s="19">
        <f t="shared" si="16"/>
        <v>3209.6214062499998</v>
      </c>
    </row>
    <row r="226" spans="1:25" x14ac:dyDescent="0.35">
      <c r="A226" s="6" t="s">
        <v>458</v>
      </c>
      <c r="B226" s="6" t="s">
        <v>397</v>
      </c>
      <c r="C226" s="6">
        <v>128</v>
      </c>
      <c r="D226" s="27">
        <v>128</v>
      </c>
      <c r="E226" s="7">
        <v>3300</v>
      </c>
      <c r="F226" s="8" t="s">
        <v>21</v>
      </c>
      <c r="G226" s="8" t="s">
        <v>459</v>
      </c>
      <c r="H226" s="6" t="s">
        <v>157</v>
      </c>
      <c r="I226" s="9">
        <v>43057</v>
      </c>
      <c r="J226" s="7">
        <v>421793.8</v>
      </c>
      <c r="K226" s="9"/>
      <c r="L226" s="7">
        <v>0</v>
      </c>
      <c r="M226" s="9">
        <v>43070</v>
      </c>
      <c r="N226" s="7">
        <v>81100.800000000003</v>
      </c>
      <c r="O226" s="6">
        <v>60</v>
      </c>
      <c r="P226" s="9">
        <v>43070</v>
      </c>
      <c r="Q226" s="7">
        <v>27033.599999999999</v>
      </c>
      <c r="R226" s="9">
        <v>44866</v>
      </c>
      <c r="S226">
        <f t="shared" si="17"/>
        <v>5520</v>
      </c>
      <c r="T226" s="18">
        <f t="shared" si="18"/>
        <v>416273.8</v>
      </c>
      <c r="U226" s="19">
        <f t="shared" si="15"/>
        <v>3252.1390624999999</v>
      </c>
      <c r="V226" s="20">
        <f t="shared" si="19"/>
        <v>1.4716756135024545E-2</v>
      </c>
      <c r="W226" s="7">
        <v>421793.80000000005</v>
      </c>
      <c r="X226" s="7">
        <v>0</v>
      </c>
      <c r="Y226" s="19">
        <f t="shared" si="16"/>
        <v>3295.2640624999999</v>
      </c>
    </row>
    <row r="227" spans="1:25" x14ac:dyDescent="0.35">
      <c r="A227" s="6" t="s">
        <v>460</v>
      </c>
      <c r="B227" s="6" t="s">
        <v>397</v>
      </c>
      <c r="C227" s="6">
        <v>129</v>
      </c>
      <c r="D227" s="27">
        <v>128</v>
      </c>
      <c r="E227" s="7">
        <v>4000</v>
      </c>
      <c r="F227" s="8" t="s">
        <v>21</v>
      </c>
      <c r="G227" s="8" t="s">
        <v>461</v>
      </c>
      <c r="H227" s="6" t="s">
        <v>447</v>
      </c>
      <c r="I227" s="9">
        <v>44012</v>
      </c>
      <c r="J227" s="7">
        <v>514171.52</v>
      </c>
      <c r="K227" s="9">
        <v>43862</v>
      </c>
      <c r="L227" s="7">
        <v>22400</v>
      </c>
      <c r="M227" s="9">
        <v>44013</v>
      </c>
      <c r="N227" s="7">
        <v>156800</v>
      </c>
      <c r="O227" s="6">
        <v>60</v>
      </c>
      <c r="P227" s="9">
        <v>44013</v>
      </c>
      <c r="Q227" s="7">
        <v>13957.15</v>
      </c>
      <c r="R227" s="9">
        <v>45809</v>
      </c>
      <c r="S227">
        <f t="shared" si="17"/>
        <v>5520</v>
      </c>
      <c r="T227" s="18">
        <f t="shared" si="18"/>
        <v>508651.52000000002</v>
      </c>
      <c r="U227" s="19">
        <f t="shared" si="15"/>
        <v>3973.84</v>
      </c>
      <c r="V227" s="20">
        <f t="shared" si="19"/>
        <v>6.5830531677169013E-3</v>
      </c>
      <c r="W227" s="7">
        <v>514171.60000000027</v>
      </c>
      <c r="X227" s="7">
        <v>1.1641532182693481E-10</v>
      </c>
      <c r="Y227" s="19">
        <f t="shared" si="16"/>
        <v>4016.9650000000001</v>
      </c>
    </row>
    <row r="228" spans="1:25" x14ac:dyDescent="0.35">
      <c r="A228" s="6" t="s">
        <v>462</v>
      </c>
      <c r="B228" s="6" t="s">
        <v>397</v>
      </c>
      <c r="C228" s="6">
        <v>13</v>
      </c>
      <c r="D228" s="27">
        <v>128</v>
      </c>
      <c r="E228" s="7">
        <v>3475</v>
      </c>
      <c r="F228" s="8" t="s">
        <v>21</v>
      </c>
      <c r="G228" s="8" t="s">
        <v>463</v>
      </c>
      <c r="H228" s="6" t="s">
        <v>157</v>
      </c>
      <c r="I228" s="9">
        <v>42741</v>
      </c>
      <c r="J228" s="7">
        <v>448917.46</v>
      </c>
      <c r="K228" s="9">
        <v>42705</v>
      </c>
      <c r="L228" s="7">
        <v>40000</v>
      </c>
      <c r="M228" s="9">
        <v>42767</v>
      </c>
      <c r="N228" s="7">
        <v>41843.199999999997</v>
      </c>
      <c r="O228" s="6">
        <v>0</v>
      </c>
      <c r="P228" s="9">
        <v>42767</v>
      </c>
      <c r="Q228" s="7">
        <v>9067.49</v>
      </c>
      <c r="R228" s="9">
        <v>42767</v>
      </c>
      <c r="S228">
        <f t="shared" si="17"/>
        <v>0</v>
      </c>
      <c r="T228" s="18">
        <f t="shared" si="18"/>
        <v>448917.46</v>
      </c>
      <c r="U228" s="19">
        <f t="shared" si="15"/>
        <v>3507.1676562500002</v>
      </c>
      <c r="V228" s="20">
        <f t="shared" si="19"/>
        <v>-9.1719756233139549E-3</v>
      </c>
      <c r="W228" s="7">
        <v>478304.15999999992</v>
      </c>
      <c r="X228" s="7">
        <v>0</v>
      </c>
      <c r="Y228" s="19">
        <f t="shared" si="16"/>
        <v>3507.1676562500002</v>
      </c>
    </row>
    <row r="229" spans="1:25" x14ac:dyDescent="0.35">
      <c r="A229" s="6" t="s">
        <v>464</v>
      </c>
      <c r="B229" s="6" t="s">
        <v>397</v>
      </c>
      <c r="C229" s="6">
        <v>130</v>
      </c>
      <c r="D229" s="27">
        <v>128</v>
      </c>
      <c r="E229" s="7">
        <v>3300</v>
      </c>
      <c r="F229" s="8" t="s">
        <v>21</v>
      </c>
      <c r="G229" s="8" t="s">
        <v>465</v>
      </c>
      <c r="H229" s="6" t="s">
        <v>157</v>
      </c>
      <c r="I229" s="9">
        <v>42970</v>
      </c>
      <c r="J229" s="7">
        <v>405504</v>
      </c>
      <c r="K229" s="9"/>
      <c r="L229" s="7">
        <v>0</v>
      </c>
      <c r="M229" s="9">
        <v>42979</v>
      </c>
      <c r="N229" s="7">
        <v>81100.800000000003</v>
      </c>
      <c r="O229" s="6">
        <v>60</v>
      </c>
      <c r="P229" s="9">
        <v>42979</v>
      </c>
      <c r="Q229" s="7">
        <v>27033.599999999999</v>
      </c>
      <c r="R229" s="9">
        <v>44774</v>
      </c>
      <c r="S229">
        <f t="shared" si="17"/>
        <v>5520</v>
      </c>
      <c r="T229" s="18">
        <f t="shared" si="18"/>
        <v>399984</v>
      </c>
      <c r="U229" s="19">
        <f t="shared" si="15"/>
        <v>3124.875</v>
      </c>
      <c r="V229" s="20">
        <f t="shared" si="19"/>
        <v>5.6042241689667538E-2</v>
      </c>
      <c r="W229" s="7">
        <v>432574.8</v>
      </c>
      <c r="X229" s="7">
        <v>0</v>
      </c>
      <c r="Y229" s="19">
        <f t="shared" si="16"/>
        <v>3168</v>
      </c>
    </row>
    <row r="230" spans="1:25" x14ac:dyDescent="0.35">
      <c r="A230" s="6" t="s">
        <v>466</v>
      </c>
      <c r="B230" s="6" t="s">
        <v>397</v>
      </c>
      <c r="C230" s="6">
        <v>131</v>
      </c>
      <c r="D230" s="27">
        <v>128</v>
      </c>
      <c r="E230" s="7">
        <v>3300</v>
      </c>
      <c r="F230" s="8" t="s">
        <v>21</v>
      </c>
      <c r="G230" s="8" t="s">
        <v>467</v>
      </c>
      <c r="H230" s="6" t="s">
        <v>447</v>
      </c>
      <c r="I230" s="9">
        <v>42906</v>
      </c>
      <c r="J230" s="7">
        <v>365291.6</v>
      </c>
      <c r="K230" s="9">
        <v>42856</v>
      </c>
      <c r="L230" s="7">
        <v>20000</v>
      </c>
      <c r="M230" s="9">
        <v>42917</v>
      </c>
      <c r="N230" s="7">
        <v>345291.52000000002</v>
      </c>
      <c r="O230" s="6">
        <v>60</v>
      </c>
      <c r="P230" s="9">
        <v>42917</v>
      </c>
      <c r="Q230" s="7">
        <v>0</v>
      </c>
      <c r="R230" s="9">
        <v>44713</v>
      </c>
      <c r="S230">
        <f t="shared" si="17"/>
        <v>5520</v>
      </c>
      <c r="T230" s="18">
        <f t="shared" si="18"/>
        <v>359771.6</v>
      </c>
      <c r="U230" s="19">
        <f t="shared" si="15"/>
        <v>2810.7156249999998</v>
      </c>
      <c r="V230" s="20">
        <f t="shared" si="19"/>
        <v>0.17407822073782375</v>
      </c>
      <c r="W230" s="7">
        <v>365290.92</v>
      </c>
      <c r="X230" s="7">
        <v>0.6000000000349246</v>
      </c>
      <c r="Y230" s="19">
        <f t="shared" si="16"/>
        <v>2853.8406249999998</v>
      </c>
    </row>
    <row r="231" spans="1:25" x14ac:dyDescent="0.35">
      <c r="A231" s="6" t="s">
        <v>468</v>
      </c>
      <c r="B231" s="6" t="s">
        <v>397</v>
      </c>
      <c r="C231" s="6">
        <v>132</v>
      </c>
      <c r="D231" s="27">
        <v>128</v>
      </c>
      <c r="E231" s="7">
        <v>3850</v>
      </c>
      <c r="F231" s="8" t="s">
        <v>21</v>
      </c>
      <c r="G231" s="8" t="s">
        <v>436</v>
      </c>
      <c r="H231" s="6" t="s">
        <v>447</v>
      </c>
      <c r="I231" s="9">
        <v>43298</v>
      </c>
      <c r="J231" s="7">
        <v>463232</v>
      </c>
      <c r="K231" s="9"/>
      <c r="L231" s="7">
        <v>0</v>
      </c>
      <c r="M231" s="9">
        <v>43313</v>
      </c>
      <c r="N231" s="7">
        <v>463232</v>
      </c>
      <c r="O231" s="6">
        <v>60</v>
      </c>
      <c r="P231" s="9">
        <v>43313</v>
      </c>
      <c r="Q231" s="7">
        <v>0</v>
      </c>
      <c r="R231" s="9">
        <v>45108</v>
      </c>
      <c r="S231">
        <f t="shared" si="17"/>
        <v>5520</v>
      </c>
      <c r="T231" s="18">
        <f t="shared" si="18"/>
        <v>457712</v>
      </c>
      <c r="U231" s="19">
        <f t="shared" si="15"/>
        <v>3575.875</v>
      </c>
      <c r="V231" s="20">
        <f t="shared" si="19"/>
        <v>7.6659558849232701E-2</v>
      </c>
      <c r="W231" s="7">
        <v>463232</v>
      </c>
      <c r="X231" s="7">
        <v>0</v>
      </c>
      <c r="Y231" s="19">
        <f t="shared" si="16"/>
        <v>3619</v>
      </c>
    </row>
    <row r="232" spans="1:25" x14ac:dyDescent="0.35">
      <c r="A232" s="6" t="s">
        <v>469</v>
      </c>
      <c r="B232" s="6" t="s">
        <v>397</v>
      </c>
      <c r="C232" s="6">
        <v>133</v>
      </c>
      <c r="D232" s="27">
        <v>128</v>
      </c>
      <c r="E232" s="7">
        <v>3300</v>
      </c>
      <c r="F232" s="8" t="s">
        <v>21</v>
      </c>
      <c r="G232" s="8" t="s">
        <v>470</v>
      </c>
      <c r="H232" s="6" t="s">
        <v>447</v>
      </c>
      <c r="I232" s="9">
        <v>42937</v>
      </c>
      <c r="J232" s="7">
        <v>349409.28000000003</v>
      </c>
      <c r="K232" s="9"/>
      <c r="L232" s="7">
        <v>0</v>
      </c>
      <c r="M232" s="9">
        <v>42948</v>
      </c>
      <c r="N232" s="7">
        <v>349409.27999999997</v>
      </c>
      <c r="O232" s="6">
        <v>60</v>
      </c>
      <c r="P232" s="9">
        <v>42948</v>
      </c>
      <c r="Q232" s="7">
        <v>0</v>
      </c>
      <c r="R232" s="9">
        <v>44743</v>
      </c>
      <c r="S232">
        <f t="shared" si="17"/>
        <v>5520</v>
      </c>
      <c r="T232" s="18">
        <f t="shared" si="18"/>
        <v>343889.28</v>
      </c>
      <c r="U232" s="19">
        <f t="shared" si="15"/>
        <v>2686.6350000000002</v>
      </c>
      <c r="V232" s="20">
        <f t="shared" si="19"/>
        <v>0.22830231869978612</v>
      </c>
      <c r="W232" s="7">
        <v>349409.27999999997</v>
      </c>
      <c r="X232" s="7">
        <v>5.8207660913467407E-11</v>
      </c>
      <c r="Y232" s="19">
        <f t="shared" si="16"/>
        <v>2729.76</v>
      </c>
    </row>
    <row r="233" spans="1:25" x14ac:dyDescent="0.35">
      <c r="A233" s="6" t="s">
        <v>471</v>
      </c>
      <c r="B233" s="6" t="s">
        <v>397</v>
      </c>
      <c r="C233" s="6">
        <v>134</v>
      </c>
      <c r="D233" s="27">
        <v>128</v>
      </c>
      <c r="E233" s="7">
        <v>3300</v>
      </c>
      <c r="F233" s="8" t="s">
        <v>21</v>
      </c>
      <c r="G233" s="8" t="s">
        <v>472</v>
      </c>
      <c r="H233" s="6" t="s">
        <v>157</v>
      </c>
      <c r="I233" s="9">
        <v>43035</v>
      </c>
      <c r="J233" s="7">
        <v>371712</v>
      </c>
      <c r="K233" s="9"/>
      <c r="L233" s="7">
        <v>0</v>
      </c>
      <c r="M233" s="9">
        <v>43040</v>
      </c>
      <c r="N233" s="7">
        <v>80000</v>
      </c>
      <c r="O233" s="6">
        <v>60</v>
      </c>
      <c r="P233" s="9">
        <v>43040</v>
      </c>
      <c r="Q233" s="7">
        <v>24309.33</v>
      </c>
      <c r="R233" s="9">
        <v>44835</v>
      </c>
      <c r="S233">
        <f t="shared" si="17"/>
        <v>5520</v>
      </c>
      <c r="T233" s="18">
        <f t="shared" si="18"/>
        <v>366192</v>
      </c>
      <c r="U233" s="19">
        <f t="shared" si="15"/>
        <v>2860.875</v>
      </c>
      <c r="V233" s="20">
        <f t="shared" si="19"/>
        <v>0.15349324944291509</v>
      </c>
      <c r="W233" s="7">
        <v>371711.96000000014</v>
      </c>
      <c r="X233" s="7">
        <v>0</v>
      </c>
      <c r="Y233" s="19">
        <f t="shared" si="16"/>
        <v>2904</v>
      </c>
    </row>
    <row r="234" spans="1:25" x14ac:dyDescent="0.35">
      <c r="A234" s="6" t="s">
        <v>473</v>
      </c>
      <c r="B234" s="6" t="s">
        <v>397</v>
      </c>
      <c r="C234" s="6">
        <v>135</v>
      </c>
      <c r="D234" s="27">
        <v>128</v>
      </c>
      <c r="E234" s="7">
        <v>3300</v>
      </c>
      <c r="F234" s="8" t="s">
        <v>21</v>
      </c>
      <c r="G234" s="8" t="s">
        <v>474</v>
      </c>
      <c r="H234" s="6" t="s">
        <v>157</v>
      </c>
      <c r="I234" s="9">
        <v>42802</v>
      </c>
      <c r="J234" s="7">
        <v>388608</v>
      </c>
      <c r="K234" s="9">
        <v>42767</v>
      </c>
      <c r="L234" s="7">
        <v>20000</v>
      </c>
      <c r="M234" s="9">
        <v>42826</v>
      </c>
      <c r="N234" s="7">
        <v>57721.600000000006</v>
      </c>
      <c r="O234" s="6">
        <v>60</v>
      </c>
      <c r="P234" s="9">
        <v>42826</v>
      </c>
      <c r="Q234" s="7">
        <v>25907.200000000001</v>
      </c>
      <c r="R234" s="9">
        <v>44621</v>
      </c>
      <c r="S234">
        <f t="shared" si="17"/>
        <v>5520</v>
      </c>
      <c r="T234" s="18">
        <f t="shared" si="18"/>
        <v>383088</v>
      </c>
      <c r="U234" s="19">
        <f t="shared" si="15"/>
        <v>2992.875</v>
      </c>
      <c r="V234" s="20">
        <f t="shared" si="19"/>
        <v>0.10261871945871448</v>
      </c>
      <c r="W234" s="7">
        <v>388608.8000000001</v>
      </c>
      <c r="X234" s="7">
        <v>0</v>
      </c>
      <c r="Y234" s="19">
        <f t="shared" si="16"/>
        <v>3036</v>
      </c>
    </row>
    <row r="235" spans="1:25" x14ac:dyDescent="0.35">
      <c r="A235" s="6" t="s">
        <v>475</v>
      </c>
      <c r="B235" s="6" t="s">
        <v>397</v>
      </c>
      <c r="C235" s="6">
        <v>136</v>
      </c>
      <c r="D235" s="27">
        <v>147</v>
      </c>
      <c r="E235" s="7">
        <v>3650</v>
      </c>
      <c r="F235" s="8" t="s">
        <v>21</v>
      </c>
      <c r="G235" s="8" t="s">
        <v>474</v>
      </c>
      <c r="H235" s="6" t="s">
        <v>447</v>
      </c>
      <c r="I235" s="9">
        <v>42802</v>
      </c>
      <c r="J235" s="7">
        <v>454477.12</v>
      </c>
      <c r="K235" s="9">
        <v>42767</v>
      </c>
      <c r="L235" s="7">
        <v>20000</v>
      </c>
      <c r="M235" s="9">
        <v>42826</v>
      </c>
      <c r="N235" s="7">
        <v>434477.12</v>
      </c>
      <c r="O235" s="6">
        <v>60</v>
      </c>
      <c r="P235" s="9">
        <v>42826</v>
      </c>
      <c r="Q235" s="7">
        <v>0</v>
      </c>
      <c r="R235" s="9">
        <v>44621</v>
      </c>
      <c r="S235">
        <f t="shared" si="17"/>
        <v>5520</v>
      </c>
      <c r="T235" s="18">
        <f t="shared" si="18"/>
        <v>448957.12</v>
      </c>
      <c r="U235" s="19">
        <f t="shared" si="15"/>
        <v>3054.1300680272107</v>
      </c>
      <c r="V235" s="20">
        <f t="shared" si="19"/>
        <v>0.19510299780967966</v>
      </c>
      <c r="W235" s="7">
        <v>454477.12</v>
      </c>
      <c r="X235" s="7">
        <v>0</v>
      </c>
      <c r="Y235" s="19">
        <f t="shared" si="16"/>
        <v>3091.681088435374</v>
      </c>
    </row>
    <row r="236" spans="1:25" x14ac:dyDescent="0.35">
      <c r="A236" s="6" t="s">
        <v>476</v>
      </c>
      <c r="B236" s="6" t="s">
        <v>397</v>
      </c>
      <c r="C236" s="6">
        <v>137</v>
      </c>
      <c r="D236" s="27">
        <v>151</v>
      </c>
      <c r="E236" s="7">
        <v>3650</v>
      </c>
      <c r="F236" s="8" t="s">
        <v>21</v>
      </c>
      <c r="G236" s="8" t="s">
        <v>477</v>
      </c>
      <c r="H236" s="6" t="s">
        <v>447</v>
      </c>
      <c r="I236" s="9">
        <v>42741</v>
      </c>
      <c r="J236" s="7">
        <v>641350.61</v>
      </c>
      <c r="K236" s="9"/>
      <c r="L236" s="7">
        <v>0</v>
      </c>
      <c r="M236" s="9">
        <v>42767</v>
      </c>
      <c r="N236" s="7">
        <v>101512.34</v>
      </c>
      <c r="O236" s="6">
        <v>60</v>
      </c>
      <c r="P236" s="9">
        <v>42767</v>
      </c>
      <c r="Q236" s="7">
        <v>11246.63</v>
      </c>
      <c r="R236" s="9">
        <v>44562</v>
      </c>
      <c r="S236">
        <f t="shared" si="17"/>
        <v>5520</v>
      </c>
      <c r="T236" s="18">
        <f t="shared" si="18"/>
        <v>635830.61</v>
      </c>
      <c r="U236" s="19">
        <f t="shared" si="15"/>
        <v>4210.7987417218546</v>
      </c>
      <c r="V236" s="20">
        <f t="shared" si="19"/>
        <v>-0.13318108418844454</v>
      </c>
      <c r="W236" s="7">
        <v>641351.49</v>
      </c>
      <c r="X236" s="7">
        <v>0</v>
      </c>
      <c r="Y236" s="19">
        <f t="shared" si="16"/>
        <v>4247.3550331125825</v>
      </c>
    </row>
    <row r="237" spans="1:25" x14ac:dyDescent="0.35">
      <c r="A237" s="6" t="s">
        <v>478</v>
      </c>
      <c r="B237" s="6" t="s">
        <v>397</v>
      </c>
      <c r="C237" s="6">
        <v>138</v>
      </c>
      <c r="D237" s="27">
        <v>128</v>
      </c>
      <c r="E237" s="7">
        <v>3300</v>
      </c>
      <c r="F237" s="8" t="s">
        <v>21</v>
      </c>
      <c r="G237" s="8" t="s">
        <v>479</v>
      </c>
      <c r="H237" s="6" t="s">
        <v>157</v>
      </c>
      <c r="I237" s="9">
        <v>43032</v>
      </c>
      <c r="J237" s="7">
        <v>405504</v>
      </c>
      <c r="K237" s="9">
        <v>42948</v>
      </c>
      <c r="L237" s="7">
        <v>20000</v>
      </c>
      <c r="M237" s="9">
        <v>43040</v>
      </c>
      <c r="N237" s="7">
        <v>61100</v>
      </c>
      <c r="O237" s="6">
        <v>60</v>
      </c>
      <c r="P237" s="9">
        <v>43040</v>
      </c>
      <c r="Q237" s="7">
        <v>27033.599999999999</v>
      </c>
      <c r="R237" s="9">
        <v>44835</v>
      </c>
      <c r="S237">
        <f t="shared" si="17"/>
        <v>5520</v>
      </c>
      <c r="T237" s="18">
        <f t="shared" si="18"/>
        <v>399984</v>
      </c>
      <c r="U237" s="19">
        <f t="shared" si="15"/>
        <v>3124.875</v>
      </c>
      <c r="V237" s="20">
        <f t="shared" si="19"/>
        <v>5.6042241689667538E-2</v>
      </c>
      <c r="W237" s="7">
        <v>405520.45999999996</v>
      </c>
      <c r="X237" s="7">
        <v>0</v>
      </c>
      <c r="Y237" s="19">
        <f t="shared" si="16"/>
        <v>3168</v>
      </c>
    </row>
    <row r="238" spans="1:25" x14ac:dyDescent="0.35">
      <c r="A238" s="6" t="s">
        <v>480</v>
      </c>
      <c r="B238" s="6" t="s">
        <v>397</v>
      </c>
      <c r="C238" s="6">
        <v>139</v>
      </c>
      <c r="D238" s="27">
        <v>128</v>
      </c>
      <c r="E238" s="7">
        <v>3300</v>
      </c>
      <c r="F238" s="8" t="s">
        <v>21</v>
      </c>
      <c r="G238" s="8" t="s">
        <v>481</v>
      </c>
      <c r="H238" s="6" t="s">
        <v>157</v>
      </c>
      <c r="I238" s="9">
        <v>42872</v>
      </c>
      <c r="J238" s="7">
        <v>388608</v>
      </c>
      <c r="K238" s="9"/>
      <c r="L238" s="7">
        <v>0</v>
      </c>
      <c r="M238" s="9">
        <v>42887</v>
      </c>
      <c r="N238" s="7">
        <v>78000</v>
      </c>
      <c r="O238" s="6">
        <v>60</v>
      </c>
      <c r="P238" s="9">
        <v>42887</v>
      </c>
      <c r="Q238" s="7">
        <v>25884</v>
      </c>
      <c r="R238" s="9">
        <v>44682</v>
      </c>
      <c r="S238">
        <f t="shared" si="17"/>
        <v>5520</v>
      </c>
      <c r="T238" s="18">
        <f t="shared" si="18"/>
        <v>383088</v>
      </c>
      <c r="U238" s="19">
        <f t="shared" si="15"/>
        <v>2992.875</v>
      </c>
      <c r="V238" s="20">
        <f t="shared" si="19"/>
        <v>0.10261871945871448</v>
      </c>
      <c r="W238" s="7">
        <v>388608</v>
      </c>
      <c r="X238" s="7">
        <v>0</v>
      </c>
      <c r="Y238" s="19">
        <f t="shared" si="16"/>
        <v>3036</v>
      </c>
    </row>
    <row r="239" spans="1:25" x14ac:dyDescent="0.35">
      <c r="A239" s="6" t="s">
        <v>482</v>
      </c>
      <c r="B239" s="6" t="s">
        <v>397</v>
      </c>
      <c r="C239" s="6">
        <v>14</v>
      </c>
      <c r="D239" s="27">
        <v>128</v>
      </c>
      <c r="E239" s="7">
        <v>3300</v>
      </c>
      <c r="F239" s="8" t="s">
        <v>21</v>
      </c>
      <c r="G239" s="8" t="s">
        <v>483</v>
      </c>
      <c r="H239" s="6" t="s">
        <v>54</v>
      </c>
      <c r="I239" s="9">
        <v>43082</v>
      </c>
      <c r="J239" s="7">
        <v>381173.76000000001</v>
      </c>
      <c r="K239" s="9">
        <v>43009</v>
      </c>
      <c r="L239" s="7">
        <v>20000</v>
      </c>
      <c r="M239" s="9">
        <v>43101</v>
      </c>
      <c r="N239" s="7">
        <v>361173.76000000001</v>
      </c>
      <c r="O239" s="6">
        <v>0</v>
      </c>
      <c r="P239" s="9">
        <v>43101</v>
      </c>
      <c r="Q239" s="7">
        <v>300072.96000000002</v>
      </c>
      <c r="R239" s="9">
        <v>43101</v>
      </c>
      <c r="S239">
        <f t="shared" si="17"/>
        <v>0</v>
      </c>
      <c r="T239" s="18">
        <f t="shared" si="18"/>
        <v>381173.76000000001</v>
      </c>
      <c r="U239" s="19">
        <f t="shared" si="15"/>
        <v>2977.92</v>
      </c>
      <c r="V239" s="20">
        <f t="shared" si="19"/>
        <v>0.10815602836879434</v>
      </c>
      <c r="W239" s="7">
        <v>381173.76000000001</v>
      </c>
      <c r="X239" s="7">
        <v>0</v>
      </c>
      <c r="Y239" s="19">
        <f t="shared" si="16"/>
        <v>2977.92</v>
      </c>
    </row>
    <row r="240" spans="1:25" x14ac:dyDescent="0.35">
      <c r="A240" s="6" t="s">
        <v>484</v>
      </c>
      <c r="B240" s="6" t="s">
        <v>397</v>
      </c>
      <c r="C240" s="6">
        <v>140</v>
      </c>
      <c r="D240" s="27">
        <v>128</v>
      </c>
      <c r="E240" s="7">
        <v>3300</v>
      </c>
      <c r="F240" s="8" t="s">
        <v>21</v>
      </c>
      <c r="G240" s="8" t="s">
        <v>481</v>
      </c>
      <c r="H240" s="6" t="s">
        <v>157</v>
      </c>
      <c r="I240" s="9">
        <v>42872</v>
      </c>
      <c r="J240" s="7">
        <v>388608</v>
      </c>
      <c r="K240" s="9"/>
      <c r="L240" s="7">
        <v>0</v>
      </c>
      <c r="M240" s="9">
        <v>42887</v>
      </c>
      <c r="N240" s="7">
        <v>78000</v>
      </c>
      <c r="O240" s="6">
        <v>60</v>
      </c>
      <c r="P240" s="9">
        <v>42887</v>
      </c>
      <c r="Q240" s="7">
        <v>25884</v>
      </c>
      <c r="R240" s="9">
        <v>44682</v>
      </c>
      <c r="S240">
        <f t="shared" si="17"/>
        <v>5520</v>
      </c>
      <c r="T240" s="18">
        <f t="shared" si="18"/>
        <v>383088</v>
      </c>
      <c r="U240" s="19">
        <f t="shared" si="15"/>
        <v>2992.875</v>
      </c>
      <c r="V240" s="20">
        <f t="shared" si="19"/>
        <v>0.10261871945871448</v>
      </c>
      <c r="W240" s="7">
        <v>388608</v>
      </c>
      <c r="X240" s="7">
        <v>0</v>
      </c>
      <c r="Y240" s="19">
        <f t="shared" si="16"/>
        <v>3036</v>
      </c>
    </row>
    <row r="241" spans="1:25" x14ac:dyDescent="0.35">
      <c r="A241" s="6" t="s">
        <v>485</v>
      </c>
      <c r="B241" s="6" t="s">
        <v>397</v>
      </c>
      <c r="C241" s="6">
        <v>141</v>
      </c>
      <c r="D241" s="27">
        <v>128</v>
      </c>
      <c r="E241" s="7">
        <v>3300</v>
      </c>
      <c r="F241" s="8" t="s">
        <v>21</v>
      </c>
      <c r="G241" s="8" t="s">
        <v>486</v>
      </c>
      <c r="H241" s="6" t="s">
        <v>447</v>
      </c>
      <c r="I241" s="9">
        <v>43029</v>
      </c>
      <c r="J241" s="7">
        <v>381173.76000000001</v>
      </c>
      <c r="K241" s="9">
        <v>42948</v>
      </c>
      <c r="L241" s="7">
        <v>20000</v>
      </c>
      <c r="M241" s="9">
        <v>43040</v>
      </c>
      <c r="N241" s="7">
        <v>361173.76000000001</v>
      </c>
      <c r="O241" s="6">
        <v>60</v>
      </c>
      <c r="P241" s="9">
        <v>43040</v>
      </c>
      <c r="Q241" s="7">
        <v>0</v>
      </c>
      <c r="R241" s="9">
        <v>44835</v>
      </c>
      <c r="S241">
        <f t="shared" si="17"/>
        <v>5520</v>
      </c>
      <c r="T241" s="18">
        <f t="shared" si="18"/>
        <v>375653.76</v>
      </c>
      <c r="U241" s="19">
        <f t="shared" si="15"/>
        <v>2934.7950000000001</v>
      </c>
      <c r="V241" s="20">
        <f t="shared" si="19"/>
        <v>0.12443969681016909</v>
      </c>
      <c r="W241" s="7">
        <v>381173.76000000001</v>
      </c>
      <c r="X241" s="7">
        <v>0</v>
      </c>
      <c r="Y241" s="19">
        <f t="shared" si="16"/>
        <v>2977.92</v>
      </c>
    </row>
    <row r="242" spans="1:25" x14ac:dyDescent="0.35">
      <c r="A242" s="6" t="s">
        <v>487</v>
      </c>
      <c r="B242" s="6" t="s">
        <v>397</v>
      </c>
      <c r="C242" s="6">
        <v>142</v>
      </c>
      <c r="D242" s="27">
        <v>128</v>
      </c>
      <c r="E242" s="7">
        <v>3300</v>
      </c>
      <c r="F242" s="8" t="s">
        <v>21</v>
      </c>
      <c r="G242" s="8" t="s">
        <v>488</v>
      </c>
      <c r="H242" s="6" t="s">
        <v>157</v>
      </c>
      <c r="I242" s="9">
        <v>43032</v>
      </c>
      <c r="J242" s="7">
        <v>405504</v>
      </c>
      <c r="K242" s="9">
        <v>42979</v>
      </c>
      <c r="L242" s="7">
        <v>20000</v>
      </c>
      <c r="M242" s="9">
        <v>43040</v>
      </c>
      <c r="N242" s="7">
        <v>61100.800000000003</v>
      </c>
      <c r="O242" s="6">
        <v>60</v>
      </c>
      <c r="P242" s="9">
        <v>43040</v>
      </c>
      <c r="Q242" s="7">
        <v>27033.599999999999</v>
      </c>
      <c r="R242" s="9">
        <v>44835</v>
      </c>
      <c r="S242">
        <f t="shared" si="17"/>
        <v>5520</v>
      </c>
      <c r="T242" s="18">
        <f t="shared" si="18"/>
        <v>399984</v>
      </c>
      <c r="U242" s="19">
        <f t="shared" si="15"/>
        <v>3124.875</v>
      </c>
      <c r="V242" s="20">
        <f t="shared" si="19"/>
        <v>5.6042241689667538E-2</v>
      </c>
      <c r="W242" s="7">
        <v>540672</v>
      </c>
      <c r="X242" s="7">
        <v>0</v>
      </c>
      <c r="Y242" s="19">
        <f t="shared" si="16"/>
        <v>3168</v>
      </c>
    </row>
    <row r="243" spans="1:25" x14ac:dyDescent="0.35">
      <c r="A243" s="6" t="s">
        <v>489</v>
      </c>
      <c r="B243" s="6" t="s">
        <v>397</v>
      </c>
      <c r="C243" s="6">
        <v>143</v>
      </c>
      <c r="D243" s="27">
        <v>128</v>
      </c>
      <c r="E243" s="7">
        <v>3300</v>
      </c>
      <c r="F243" s="8" t="s">
        <v>21</v>
      </c>
      <c r="G243" s="8" t="s">
        <v>490</v>
      </c>
      <c r="H243" s="6" t="s">
        <v>157</v>
      </c>
      <c r="I243" s="9">
        <v>43029</v>
      </c>
      <c r="J243" s="7">
        <v>405504</v>
      </c>
      <c r="K243" s="9"/>
      <c r="L243" s="7">
        <v>0</v>
      </c>
      <c r="M243" s="9">
        <v>43040</v>
      </c>
      <c r="N243" s="7">
        <v>81100.800000000003</v>
      </c>
      <c r="O243" s="6">
        <v>60</v>
      </c>
      <c r="P243" s="9">
        <v>43040</v>
      </c>
      <c r="Q243" s="7">
        <v>27033.599999999999</v>
      </c>
      <c r="R243" s="9">
        <v>44835</v>
      </c>
      <c r="S243">
        <f t="shared" si="17"/>
        <v>5520</v>
      </c>
      <c r="T243" s="18">
        <f t="shared" si="18"/>
        <v>399984</v>
      </c>
      <c r="U243" s="19">
        <f t="shared" si="15"/>
        <v>3124.875</v>
      </c>
      <c r="V243" s="20">
        <f t="shared" si="19"/>
        <v>5.6042241689667538E-2</v>
      </c>
      <c r="W243" s="7">
        <v>405502.2</v>
      </c>
      <c r="X243" s="7">
        <v>1.7999999998719431</v>
      </c>
      <c r="Y243" s="19">
        <f t="shared" si="16"/>
        <v>3168</v>
      </c>
    </row>
    <row r="244" spans="1:25" x14ac:dyDescent="0.35">
      <c r="A244" s="6" t="s">
        <v>491</v>
      </c>
      <c r="B244" s="6" t="s">
        <v>397</v>
      </c>
      <c r="C244" s="6">
        <v>144</v>
      </c>
      <c r="D244" s="27">
        <v>128</v>
      </c>
      <c r="E244" s="7">
        <v>3300</v>
      </c>
      <c r="F244" s="8" t="s">
        <v>21</v>
      </c>
      <c r="G244" s="8" t="s">
        <v>492</v>
      </c>
      <c r="H244" s="6" t="s">
        <v>157</v>
      </c>
      <c r="I244" s="9">
        <v>43029</v>
      </c>
      <c r="J244" s="7">
        <v>381173.76000000001</v>
      </c>
      <c r="K244" s="9">
        <v>43009</v>
      </c>
      <c r="L244" s="7">
        <v>81100</v>
      </c>
      <c r="M244" s="9">
        <v>43101</v>
      </c>
      <c r="N244" s="7">
        <v>300073.76</v>
      </c>
      <c r="O244" s="6">
        <v>60</v>
      </c>
      <c r="P244" s="9">
        <v>43101</v>
      </c>
      <c r="Q244" s="7">
        <v>300173.76</v>
      </c>
      <c r="R244" s="9">
        <v>44896</v>
      </c>
      <c r="S244">
        <f t="shared" si="17"/>
        <v>5520</v>
      </c>
      <c r="T244" s="18">
        <f t="shared" si="18"/>
        <v>375653.76</v>
      </c>
      <c r="U244" s="19">
        <f t="shared" si="15"/>
        <v>2934.7950000000001</v>
      </c>
      <c r="V244" s="20">
        <f t="shared" si="19"/>
        <v>0.12443969681016909</v>
      </c>
      <c r="W244" s="7">
        <v>381173.76000000001</v>
      </c>
      <c r="X244" s="7">
        <v>0</v>
      </c>
      <c r="Y244" s="19">
        <f t="shared" si="16"/>
        <v>2977.92</v>
      </c>
    </row>
    <row r="245" spans="1:25" x14ac:dyDescent="0.35">
      <c r="A245" s="6" t="s">
        <v>493</v>
      </c>
      <c r="B245" s="6" t="s">
        <v>397</v>
      </c>
      <c r="C245" s="6">
        <v>145</v>
      </c>
      <c r="D245" s="27">
        <v>128</v>
      </c>
      <c r="E245" s="7">
        <v>3300</v>
      </c>
      <c r="F245" s="8" t="s">
        <v>21</v>
      </c>
      <c r="G245" s="8" t="s">
        <v>494</v>
      </c>
      <c r="H245" s="6" t="s">
        <v>447</v>
      </c>
      <c r="I245" s="9">
        <v>43095</v>
      </c>
      <c r="J245" s="7">
        <v>381173.76000000001</v>
      </c>
      <c r="K245" s="9"/>
      <c r="L245" s="7">
        <v>0</v>
      </c>
      <c r="M245" s="9">
        <v>43101</v>
      </c>
      <c r="N245" s="7">
        <v>381173.76000000001</v>
      </c>
      <c r="O245" s="6">
        <v>60</v>
      </c>
      <c r="P245" s="9">
        <v>43101</v>
      </c>
      <c r="Q245" s="7">
        <v>0</v>
      </c>
      <c r="R245" s="9">
        <v>44896</v>
      </c>
      <c r="S245">
        <f t="shared" si="17"/>
        <v>5520</v>
      </c>
      <c r="T245" s="18">
        <f t="shared" si="18"/>
        <v>375653.76</v>
      </c>
      <c r="U245" s="19">
        <f t="shared" si="15"/>
        <v>2934.7950000000001</v>
      </c>
      <c r="V245" s="20">
        <f t="shared" si="19"/>
        <v>0.12443969681016909</v>
      </c>
      <c r="W245" s="7">
        <v>381174</v>
      </c>
      <c r="X245" s="7">
        <v>0</v>
      </c>
      <c r="Y245" s="19">
        <f t="shared" si="16"/>
        <v>2977.92</v>
      </c>
    </row>
    <row r="246" spans="1:25" x14ac:dyDescent="0.35">
      <c r="A246" s="6" t="s">
        <v>495</v>
      </c>
      <c r="B246" s="6" t="s">
        <v>397</v>
      </c>
      <c r="C246" s="6">
        <v>146</v>
      </c>
      <c r="D246" s="27">
        <v>128</v>
      </c>
      <c r="E246" s="7">
        <v>3850</v>
      </c>
      <c r="F246" s="8" t="s">
        <v>21</v>
      </c>
      <c r="G246" s="8" t="s">
        <v>496</v>
      </c>
      <c r="H246" s="6" t="s">
        <v>447</v>
      </c>
      <c r="I246" s="9">
        <v>43173</v>
      </c>
      <c r="J246" s="7">
        <v>654870.11</v>
      </c>
      <c r="K246" s="9">
        <v>43132</v>
      </c>
      <c r="L246" s="7">
        <v>20000</v>
      </c>
      <c r="M246" s="9">
        <v>43191</v>
      </c>
      <c r="N246" s="7">
        <v>78560</v>
      </c>
      <c r="O246" s="6">
        <v>60</v>
      </c>
      <c r="P246" s="9">
        <v>43191</v>
      </c>
      <c r="Q246" s="7">
        <v>9271.84</v>
      </c>
      <c r="R246" s="9">
        <v>44986</v>
      </c>
      <c r="S246">
        <f t="shared" si="17"/>
        <v>5520</v>
      </c>
      <c r="T246" s="18">
        <f t="shared" si="18"/>
        <v>649350.11</v>
      </c>
      <c r="U246" s="19">
        <f t="shared" si="15"/>
        <v>5073.0477343749999</v>
      </c>
      <c r="V246" s="20">
        <f t="shared" si="19"/>
        <v>-0.24108736964716926</v>
      </c>
      <c r="W246" s="7">
        <v>654870.54</v>
      </c>
      <c r="X246" s="7">
        <v>0</v>
      </c>
      <c r="Y246" s="19">
        <f t="shared" si="16"/>
        <v>5116.1727343749999</v>
      </c>
    </row>
    <row r="247" spans="1:25" x14ac:dyDescent="0.35">
      <c r="A247" s="6" t="s">
        <v>497</v>
      </c>
      <c r="B247" s="6" t="s">
        <v>397</v>
      </c>
      <c r="C247" s="6">
        <v>147</v>
      </c>
      <c r="D247" s="27">
        <v>128</v>
      </c>
      <c r="E247" s="7">
        <v>3300</v>
      </c>
      <c r="F247" s="8" t="s">
        <v>21</v>
      </c>
      <c r="G247" s="8" t="s">
        <v>498</v>
      </c>
      <c r="H247" s="6" t="s">
        <v>447</v>
      </c>
      <c r="I247" s="9">
        <v>43124</v>
      </c>
      <c r="J247" s="7">
        <v>433568.85</v>
      </c>
      <c r="K247" s="9">
        <v>43070</v>
      </c>
      <c r="L247" s="7">
        <v>20000</v>
      </c>
      <c r="M247" s="9">
        <v>43132</v>
      </c>
      <c r="N247" s="7">
        <v>182752</v>
      </c>
      <c r="O247" s="6">
        <v>60</v>
      </c>
      <c r="P247" s="9">
        <v>43132</v>
      </c>
      <c r="Q247" s="7">
        <v>9617.3700000000008</v>
      </c>
      <c r="R247" s="9">
        <v>44927</v>
      </c>
      <c r="S247">
        <f t="shared" si="17"/>
        <v>5520</v>
      </c>
      <c r="T247" s="18">
        <f t="shared" si="18"/>
        <v>428048.85</v>
      </c>
      <c r="U247" s="19">
        <f t="shared" si="15"/>
        <v>3344.1316406249998</v>
      </c>
      <c r="V247" s="20">
        <f t="shared" si="19"/>
        <v>-1.3196741446682925E-2</v>
      </c>
      <c r="W247" s="7">
        <v>433570.11999999988</v>
      </c>
      <c r="X247" s="7">
        <v>0</v>
      </c>
      <c r="Y247" s="19">
        <f t="shared" si="16"/>
        <v>3387.2566406249998</v>
      </c>
    </row>
    <row r="248" spans="1:25" x14ac:dyDescent="0.35">
      <c r="A248" s="6" t="s">
        <v>499</v>
      </c>
      <c r="B248" s="6" t="s">
        <v>397</v>
      </c>
      <c r="C248" s="6">
        <v>148</v>
      </c>
      <c r="D248" s="27">
        <v>128</v>
      </c>
      <c r="E248" s="7">
        <v>3300</v>
      </c>
      <c r="F248" s="8" t="s">
        <v>21</v>
      </c>
      <c r="G248" s="8" t="s">
        <v>498</v>
      </c>
      <c r="H248" s="6" t="s">
        <v>447</v>
      </c>
      <c r="I248" s="9">
        <v>43124</v>
      </c>
      <c r="J248" s="7">
        <v>433568.85</v>
      </c>
      <c r="K248" s="9">
        <v>43070</v>
      </c>
      <c r="L248" s="7">
        <v>20000</v>
      </c>
      <c r="M248" s="9">
        <v>43132</v>
      </c>
      <c r="N248" s="7">
        <v>182752</v>
      </c>
      <c r="O248" s="6">
        <v>60</v>
      </c>
      <c r="P248" s="9">
        <v>43132</v>
      </c>
      <c r="Q248" s="7">
        <v>9617.3700000000008</v>
      </c>
      <c r="R248" s="9">
        <v>44927</v>
      </c>
      <c r="S248">
        <f t="shared" si="17"/>
        <v>5520</v>
      </c>
      <c r="T248" s="18">
        <f t="shared" si="18"/>
        <v>428048.85</v>
      </c>
      <c r="U248" s="19">
        <f t="shared" si="15"/>
        <v>3344.1316406249998</v>
      </c>
      <c r="V248" s="20">
        <f t="shared" si="19"/>
        <v>-1.3196741446682925E-2</v>
      </c>
      <c r="W248" s="7">
        <v>433574.51999999984</v>
      </c>
      <c r="X248" s="7">
        <v>0</v>
      </c>
      <c r="Y248" s="19">
        <f t="shared" si="16"/>
        <v>3387.2566406249998</v>
      </c>
    </row>
    <row r="249" spans="1:25" x14ac:dyDescent="0.35">
      <c r="A249" s="6" t="s">
        <v>500</v>
      </c>
      <c r="B249" s="6" t="s">
        <v>397</v>
      </c>
      <c r="C249" s="6">
        <v>149</v>
      </c>
      <c r="D249" s="27">
        <v>128</v>
      </c>
      <c r="E249" s="7">
        <v>3300</v>
      </c>
      <c r="F249" s="8" t="s">
        <v>21</v>
      </c>
      <c r="G249" s="8" t="s">
        <v>501</v>
      </c>
      <c r="H249" s="6" t="s">
        <v>157</v>
      </c>
      <c r="I249" s="9">
        <v>42824</v>
      </c>
      <c r="J249" s="7">
        <v>371712</v>
      </c>
      <c r="K249" s="9">
        <v>42705</v>
      </c>
      <c r="L249" s="7">
        <v>20000</v>
      </c>
      <c r="M249" s="9">
        <v>42826</v>
      </c>
      <c r="N249" s="7">
        <v>54342</v>
      </c>
      <c r="O249" s="6">
        <v>60</v>
      </c>
      <c r="P249" s="9">
        <v>42826</v>
      </c>
      <c r="Q249" s="7">
        <v>24780.833333333332</v>
      </c>
      <c r="R249" s="9">
        <v>44621</v>
      </c>
      <c r="S249">
        <f t="shared" si="17"/>
        <v>5520</v>
      </c>
      <c r="T249" s="18">
        <f t="shared" si="18"/>
        <v>366192</v>
      </c>
      <c r="U249" s="19">
        <f t="shared" si="15"/>
        <v>2860.875</v>
      </c>
      <c r="V249" s="20">
        <f t="shared" si="19"/>
        <v>0.15349324944291509</v>
      </c>
      <c r="W249" s="7">
        <v>371712</v>
      </c>
      <c r="X249" s="7">
        <v>0</v>
      </c>
      <c r="Y249" s="19">
        <f t="shared" si="16"/>
        <v>2904</v>
      </c>
    </row>
    <row r="250" spans="1:25" x14ac:dyDescent="0.35">
      <c r="A250" s="6" t="s">
        <v>502</v>
      </c>
      <c r="B250" s="6" t="s">
        <v>397</v>
      </c>
      <c r="C250" s="6">
        <v>15</v>
      </c>
      <c r="D250" s="27">
        <v>128</v>
      </c>
      <c r="E250" s="7">
        <v>3300</v>
      </c>
      <c r="F250" s="8" t="s">
        <v>21</v>
      </c>
      <c r="G250" s="8" t="s">
        <v>503</v>
      </c>
      <c r="H250" s="6">
        <v>12</v>
      </c>
      <c r="I250" s="9">
        <v>42874</v>
      </c>
      <c r="J250" s="7">
        <v>388608</v>
      </c>
      <c r="K250" s="9"/>
      <c r="L250" s="7">
        <v>0</v>
      </c>
      <c r="M250" s="9">
        <v>42887</v>
      </c>
      <c r="N250" s="7">
        <v>88608</v>
      </c>
      <c r="O250" s="6">
        <v>12</v>
      </c>
      <c r="P250" s="9">
        <v>42887</v>
      </c>
      <c r="Q250" s="7">
        <v>25000</v>
      </c>
      <c r="R250" s="9">
        <v>43221</v>
      </c>
      <c r="S250">
        <f t="shared" si="17"/>
        <v>1104</v>
      </c>
      <c r="T250" s="18">
        <f t="shared" si="18"/>
        <v>387504</v>
      </c>
      <c r="U250" s="19">
        <f t="shared" si="15"/>
        <v>3027.375</v>
      </c>
      <c r="V250" s="20">
        <f t="shared" si="19"/>
        <v>9.0053263966307417E-2</v>
      </c>
      <c r="W250" s="7">
        <v>388608</v>
      </c>
      <c r="X250" s="7">
        <v>0</v>
      </c>
      <c r="Y250" s="19">
        <f t="shared" si="16"/>
        <v>3036</v>
      </c>
    </row>
    <row r="251" spans="1:25" x14ac:dyDescent="0.35">
      <c r="A251" s="6" t="s">
        <v>504</v>
      </c>
      <c r="B251" s="6" t="s">
        <v>397</v>
      </c>
      <c r="C251" s="6">
        <v>150</v>
      </c>
      <c r="D251" s="27">
        <v>128</v>
      </c>
      <c r="E251" s="7">
        <v>3300</v>
      </c>
      <c r="F251" s="8" t="s">
        <v>21</v>
      </c>
      <c r="G251" s="8" t="s">
        <v>505</v>
      </c>
      <c r="H251" s="6" t="s">
        <v>447</v>
      </c>
      <c r="I251" s="9">
        <v>42824</v>
      </c>
      <c r="J251" s="7">
        <v>371712</v>
      </c>
      <c r="K251" s="9">
        <v>42705</v>
      </c>
      <c r="L251" s="7">
        <v>20000</v>
      </c>
      <c r="M251" s="9">
        <v>42826</v>
      </c>
      <c r="N251" s="7">
        <v>351712</v>
      </c>
      <c r="O251" s="6">
        <v>60</v>
      </c>
      <c r="P251" s="9">
        <v>42826</v>
      </c>
      <c r="Q251" s="7">
        <v>0</v>
      </c>
      <c r="R251" s="9">
        <v>44621</v>
      </c>
      <c r="S251">
        <f t="shared" si="17"/>
        <v>5520</v>
      </c>
      <c r="T251" s="18">
        <f t="shared" si="18"/>
        <v>366192</v>
      </c>
      <c r="U251" s="19">
        <f t="shared" si="15"/>
        <v>2860.875</v>
      </c>
      <c r="V251" s="20">
        <f t="shared" si="19"/>
        <v>0.15349324944291509</v>
      </c>
      <c r="W251" s="7">
        <v>371712</v>
      </c>
      <c r="X251" s="7">
        <v>0</v>
      </c>
      <c r="Y251" s="19">
        <f t="shared" si="16"/>
        <v>2904</v>
      </c>
    </row>
    <row r="252" spans="1:25" x14ac:dyDescent="0.35">
      <c r="A252" s="6" t="s">
        <v>506</v>
      </c>
      <c r="B252" s="6" t="s">
        <v>397</v>
      </c>
      <c r="C252" s="6">
        <v>151</v>
      </c>
      <c r="D252" s="27">
        <v>128</v>
      </c>
      <c r="E252" s="7">
        <v>3300</v>
      </c>
      <c r="F252" s="8" t="s">
        <v>21</v>
      </c>
      <c r="G252" s="8" t="s">
        <v>507</v>
      </c>
      <c r="H252" s="6" t="s">
        <v>157</v>
      </c>
      <c r="I252" s="9">
        <v>42824</v>
      </c>
      <c r="J252" s="7">
        <v>371712</v>
      </c>
      <c r="K252" s="9">
        <v>42705</v>
      </c>
      <c r="L252" s="7">
        <v>20000</v>
      </c>
      <c r="M252" s="9">
        <v>42826</v>
      </c>
      <c r="N252" s="7">
        <v>54342.399999999994</v>
      </c>
      <c r="O252" s="6">
        <v>60</v>
      </c>
      <c r="P252" s="9">
        <v>42826</v>
      </c>
      <c r="Q252" s="7">
        <v>24780.799999999999</v>
      </c>
      <c r="R252" s="9">
        <v>44621</v>
      </c>
      <c r="S252">
        <f t="shared" si="17"/>
        <v>5520</v>
      </c>
      <c r="T252" s="18">
        <f t="shared" si="18"/>
        <v>366192</v>
      </c>
      <c r="U252" s="19">
        <f t="shared" si="15"/>
        <v>2860.875</v>
      </c>
      <c r="V252" s="20">
        <f t="shared" si="19"/>
        <v>0.15349324944291509</v>
      </c>
      <c r="W252" s="7">
        <v>371973.4</v>
      </c>
      <c r="X252" s="7">
        <v>0</v>
      </c>
      <c r="Y252" s="19">
        <f t="shared" si="16"/>
        <v>2904</v>
      </c>
    </row>
    <row r="253" spans="1:25" x14ac:dyDescent="0.35">
      <c r="A253" s="6" t="s">
        <v>508</v>
      </c>
      <c r="B253" s="6" t="s">
        <v>397</v>
      </c>
      <c r="C253" s="6">
        <v>152</v>
      </c>
      <c r="D253" s="27">
        <v>128</v>
      </c>
      <c r="E253" s="7">
        <v>3300</v>
      </c>
      <c r="F253" s="8" t="s">
        <v>21</v>
      </c>
      <c r="G253" s="8" t="s">
        <v>509</v>
      </c>
      <c r="H253" s="6" t="s">
        <v>157</v>
      </c>
      <c r="I253" s="9">
        <v>42824</v>
      </c>
      <c r="J253" s="7">
        <v>371712</v>
      </c>
      <c r="K253" s="9">
        <v>42705</v>
      </c>
      <c r="L253" s="7">
        <v>20000</v>
      </c>
      <c r="M253" s="9">
        <v>42826</v>
      </c>
      <c r="N253" s="7">
        <v>54342.399999999994</v>
      </c>
      <c r="O253" s="6">
        <v>60</v>
      </c>
      <c r="P253" s="9">
        <v>42826</v>
      </c>
      <c r="Q253" s="7">
        <v>24780.799999999999</v>
      </c>
      <c r="R253" s="9">
        <v>44621</v>
      </c>
      <c r="S253">
        <f t="shared" si="17"/>
        <v>5520</v>
      </c>
      <c r="T253" s="18">
        <f t="shared" si="18"/>
        <v>366192</v>
      </c>
      <c r="U253" s="19">
        <f t="shared" si="15"/>
        <v>2860.875</v>
      </c>
      <c r="V253" s="20">
        <f t="shared" si="19"/>
        <v>0.15349324944291509</v>
      </c>
      <c r="W253" s="7">
        <v>371711.93</v>
      </c>
      <c r="X253" s="7">
        <v>6.9999999890569597E-2</v>
      </c>
      <c r="Y253" s="19">
        <f t="shared" si="16"/>
        <v>2904</v>
      </c>
    </row>
    <row r="254" spans="1:25" x14ac:dyDescent="0.35">
      <c r="A254" s="6" t="s">
        <v>510</v>
      </c>
      <c r="B254" s="6" t="s">
        <v>397</v>
      </c>
      <c r="C254" s="6">
        <v>153</v>
      </c>
      <c r="D254" s="27">
        <v>128</v>
      </c>
      <c r="E254" s="7">
        <v>3300</v>
      </c>
      <c r="F254" s="8" t="s">
        <v>21</v>
      </c>
      <c r="G254" s="8" t="s">
        <v>511</v>
      </c>
      <c r="H254" s="6" t="s">
        <v>447</v>
      </c>
      <c r="I254" s="9">
        <v>43049</v>
      </c>
      <c r="J254" s="7">
        <v>438839.52</v>
      </c>
      <c r="K254" s="9">
        <v>42948</v>
      </c>
      <c r="L254" s="7">
        <v>40000</v>
      </c>
      <c r="M254" s="9">
        <v>43070</v>
      </c>
      <c r="N254" s="7">
        <v>41100.800000000003</v>
      </c>
      <c r="O254" s="6">
        <v>60</v>
      </c>
      <c r="P254" s="9">
        <v>43070</v>
      </c>
      <c r="Q254" s="7">
        <v>8985.24</v>
      </c>
      <c r="R254" s="9">
        <v>44866</v>
      </c>
      <c r="S254">
        <f t="shared" si="17"/>
        <v>5520</v>
      </c>
      <c r="T254" s="18">
        <f t="shared" si="18"/>
        <v>433319.52</v>
      </c>
      <c r="U254" s="19">
        <f t="shared" si="15"/>
        <v>3385.3087500000001</v>
      </c>
      <c r="V254" s="20">
        <f t="shared" si="19"/>
        <v>-2.5199695596450411E-2</v>
      </c>
      <c r="W254" s="7">
        <v>438841.94</v>
      </c>
      <c r="X254" s="7">
        <v>0</v>
      </c>
      <c r="Y254" s="19">
        <f t="shared" si="16"/>
        <v>3428.4337500000001</v>
      </c>
    </row>
    <row r="255" spans="1:25" x14ac:dyDescent="0.35">
      <c r="A255" s="6" t="s">
        <v>512</v>
      </c>
      <c r="B255" s="6" t="s">
        <v>397</v>
      </c>
      <c r="C255" s="6">
        <v>154</v>
      </c>
      <c r="D255" s="27">
        <v>142</v>
      </c>
      <c r="E255" s="7">
        <v>3475</v>
      </c>
      <c r="F255" s="8" t="s">
        <v>21</v>
      </c>
      <c r="G255" s="8" t="s">
        <v>513</v>
      </c>
      <c r="H255" s="6" t="s">
        <v>447</v>
      </c>
      <c r="I255" s="9">
        <v>42877</v>
      </c>
      <c r="J255" s="7">
        <v>563637.92000000004</v>
      </c>
      <c r="K255" s="9">
        <v>42736</v>
      </c>
      <c r="L255" s="7">
        <v>44165.279999999999</v>
      </c>
      <c r="M255" s="9">
        <v>42887</v>
      </c>
      <c r="N255" s="7">
        <v>48330.559999999998</v>
      </c>
      <c r="O255" s="6">
        <v>60</v>
      </c>
      <c r="P255" s="9">
        <v>42887</v>
      </c>
      <c r="Q255" s="7">
        <v>10089.709999999999</v>
      </c>
      <c r="R255" s="9">
        <v>44682</v>
      </c>
      <c r="S255">
        <f t="shared" si="17"/>
        <v>5520</v>
      </c>
      <c r="T255" s="18">
        <f t="shared" si="18"/>
        <v>558117.92000000004</v>
      </c>
      <c r="U255" s="19">
        <f t="shared" si="15"/>
        <v>3930.4078873239441</v>
      </c>
      <c r="V255" s="20">
        <f t="shared" si="19"/>
        <v>-0.11586784384203264</v>
      </c>
      <c r="W255" s="7">
        <v>565067.72</v>
      </c>
      <c r="X255" s="7">
        <v>0</v>
      </c>
      <c r="Y255" s="19">
        <f t="shared" si="16"/>
        <v>3969.2811267605639</v>
      </c>
    </row>
    <row r="256" spans="1:25" x14ac:dyDescent="0.35">
      <c r="A256" s="6" t="s">
        <v>514</v>
      </c>
      <c r="B256" s="6" t="s">
        <v>397</v>
      </c>
      <c r="C256" s="6">
        <v>155</v>
      </c>
      <c r="D256" s="27">
        <v>140</v>
      </c>
      <c r="E256" s="7">
        <v>3475</v>
      </c>
      <c r="F256" s="8" t="s">
        <v>21</v>
      </c>
      <c r="G256" s="8" t="s">
        <v>515</v>
      </c>
      <c r="H256" s="6" t="s">
        <v>447</v>
      </c>
      <c r="I256" s="9">
        <v>42825</v>
      </c>
      <c r="J256" s="7">
        <v>440209.22</v>
      </c>
      <c r="K256" s="9"/>
      <c r="L256" s="7">
        <v>0</v>
      </c>
      <c r="M256" s="9">
        <v>42826</v>
      </c>
      <c r="N256" s="7">
        <v>440209.22</v>
      </c>
      <c r="O256" s="6">
        <v>60</v>
      </c>
      <c r="P256" s="9">
        <v>42826</v>
      </c>
      <c r="Q256" s="7">
        <v>0</v>
      </c>
      <c r="R256" s="9">
        <v>44621</v>
      </c>
      <c r="S256">
        <f t="shared" si="17"/>
        <v>5520</v>
      </c>
      <c r="T256" s="18">
        <f t="shared" si="18"/>
        <v>434689.22</v>
      </c>
      <c r="U256" s="19">
        <f t="shared" si="15"/>
        <v>3104.9229999999998</v>
      </c>
      <c r="V256" s="20">
        <f t="shared" si="19"/>
        <v>0.11919039538178566</v>
      </c>
      <c r="W256" s="7">
        <v>1128251.0699999998</v>
      </c>
      <c r="X256" s="7">
        <v>0</v>
      </c>
      <c r="Y256" s="19">
        <f t="shared" si="16"/>
        <v>3144.3515714285713</v>
      </c>
    </row>
    <row r="257" spans="1:25" x14ac:dyDescent="0.35">
      <c r="A257" s="6" t="s">
        <v>516</v>
      </c>
      <c r="B257" s="6" t="s">
        <v>397</v>
      </c>
      <c r="C257" s="6">
        <v>156</v>
      </c>
      <c r="D257" s="27">
        <v>128</v>
      </c>
      <c r="E257" s="7">
        <v>3300</v>
      </c>
      <c r="F257" s="8" t="s">
        <v>21</v>
      </c>
      <c r="G257" s="8" t="s">
        <v>517</v>
      </c>
      <c r="H257" s="6" t="s">
        <v>157</v>
      </c>
      <c r="I257" s="9">
        <v>42893</v>
      </c>
      <c r="J257" s="7">
        <v>388608</v>
      </c>
      <c r="K257" s="9">
        <v>42856</v>
      </c>
      <c r="L257" s="7">
        <v>20000</v>
      </c>
      <c r="M257" s="9">
        <v>42917</v>
      </c>
      <c r="N257" s="7">
        <v>57721.600000000006</v>
      </c>
      <c r="O257" s="6">
        <v>60</v>
      </c>
      <c r="P257" s="9">
        <v>42917</v>
      </c>
      <c r="Q257" s="7">
        <v>25907.200000000001</v>
      </c>
      <c r="R257" s="9">
        <v>44713</v>
      </c>
      <c r="S257">
        <f t="shared" si="17"/>
        <v>5520</v>
      </c>
      <c r="T257" s="18">
        <f t="shared" si="18"/>
        <v>383088</v>
      </c>
      <c r="U257" s="19">
        <f t="shared" si="15"/>
        <v>2992.875</v>
      </c>
      <c r="V257" s="20">
        <f t="shared" si="19"/>
        <v>0.10261871945871448</v>
      </c>
      <c r="W257" s="7">
        <v>433706.52</v>
      </c>
      <c r="X257" s="7">
        <v>0</v>
      </c>
      <c r="Y257" s="19">
        <f t="shared" si="16"/>
        <v>3036</v>
      </c>
    </row>
    <row r="258" spans="1:25" x14ac:dyDescent="0.35">
      <c r="A258" s="6" t="s">
        <v>518</v>
      </c>
      <c r="B258" s="6" t="s">
        <v>397</v>
      </c>
      <c r="C258" s="6">
        <v>157</v>
      </c>
      <c r="D258" s="27">
        <v>128</v>
      </c>
      <c r="E258" s="7">
        <v>3300</v>
      </c>
      <c r="F258" s="8" t="s">
        <v>21</v>
      </c>
      <c r="G258" s="8" t="s">
        <v>357</v>
      </c>
      <c r="H258" s="6" t="s">
        <v>157</v>
      </c>
      <c r="I258" s="9">
        <v>43129</v>
      </c>
      <c r="J258" s="7">
        <v>381173.76000000001</v>
      </c>
      <c r="K258" s="9">
        <v>43070</v>
      </c>
      <c r="L258" s="7">
        <v>20000</v>
      </c>
      <c r="M258" s="9">
        <v>43132</v>
      </c>
      <c r="N258" s="7">
        <v>361173.76000000001</v>
      </c>
      <c r="O258" s="6">
        <v>60</v>
      </c>
      <c r="P258" s="9">
        <v>43132</v>
      </c>
      <c r="Q258" s="7">
        <v>150072.95999999999</v>
      </c>
      <c r="R258" s="9">
        <v>44927</v>
      </c>
      <c r="S258">
        <f t="shared" si="17"/>
        <v>5520</v>
      </c>
      <c r="T258" s="18">
        <f t="shared" si="18"/>
        <v>375653.76</v>
      </c>
      <c r="U258" s="19">
        <f t="shared" ref="U258:U321" si="20">T258/D258</f>
        <v>2934.7950000000001</v>
      </c>
      <c r="V258" s="20">
        <f t="shared" si="19"/>
        <v>0.12443969681016909</v>
      </c>
      <c r="W258" s="7">
        <v>381174</v>
      </c>
      <c r="X258" s="7">
        <v>0</v>
      </c>
      <c r="Y258" s="19">
        <f t="shared" ref="Y258:Y321" si="21">J258/D258</f>
        <v>2977.92</v>
      </c>
    </row>
    <row r="259" spans="1:25" x14ac:dyDescent="0.35">
      <c r="A259" s="6" t="s">
        <v>519</v>
      </c>
      <c r="B259" s="6" t="s">
        <v>397</v>
      </c>
      <c r="C259" s="6">
        <v>158</v>
      </c>
      <c r="D259" s="27">
        <v>128</v>
      </c>
      <c r="E259" s="7">
        <v>4000</v>
      </c>
      <c r="F259" s="8" t="s">
        <v>21</v>
      </c>
      <c r="G259" s="8" t="s">
        <v>520</v>
      </c>
      <c r="H259" s="6" t="s">
        <v>157</v>
      </c>
      <c r="I259" s="9">
        <v>44071</v>
      </c>
      <c r="J259" s="7">
        <v>512000</v>
      </c>
      <c r="K259" s="9">
        <v>44013</v>
      </c>
      <c r="L259" s="7">
        <v>20000</v>
      </c>
      <c r="M259" s="9">
        <v>44075</v>
      </c>
      <c r="N259" s="7">
        <v>82400</v>
      </c>
      <c r="O259" s="6">
        <v>60</v>
      </c>
      <c r="P259" s="9">
        <v>44075</v>
      </c>
      <c r="Q259" s="7">
        <v>34133.33</v>
      </c>
      <c r="R259" s="9">
        <v>45870</v>
      </c>
      <c r="S259">
        <f t="shared" ref="S259:S322" si="22">O259*92</f>
        <v>5520</v>
      </c>
      <c r="T259" s="18">
        <f t="shared" ref="T259:T322" si="23">J259-S259</f>
        <v>506480</v>
      </c>
      <c r="U259" s="19">
        <f t="shared" si="20"/>
        <v>3956.875</v>
      </c>
      <c r="V259" s="20">
        <f t="shared" ref="V259:V322" si="24">E259/U259-1</f>
        <v>1.0898752171852877E-2</v>
      </c>
      <c r="W259" s="7">
        <v>102400</v>
      </c>
      <c r="X259" s="7">
        <v>409599.9600000002</v>
      </c>
      <c r="Y259" s="19">
        <f t="shared" si="21"/>
        <v>4000</v>
      </c>
    </row>
    <row r="260" spans="1:25" x14ac:dyDescent="0.35">
      <c r="A260" s="6" t="s">
        <v>521</v>
      </c>
      <c r="B260" s="6" t="s">
        <v>397</v>
      </c>
      <c r="C260" s="6">
        <v>159</v>
      </c>
      <c r="D260" s="27">
        <v>128</v>
      </c>
      <c r="E260" s="11">
        <v>6612.5</v>
      </c>
      <c r="F260" s="8" t="s">
        <v>21</v>
      </c>
      <c r="G260" s="8" t="s">
        <v>522</v>
      </c>
      <c r="H260" s="6" t="s">
        <v>29</v>
      </c>
      <c r="I260" s="9">
        <v>45520</v>
      </c>
      <c r="J260" s="11">
        <v>849712</v>
      </c>
      <c r="K260" s="9">
        <v>45476</v>
      </c>
      <c r="L260" s="11">
        <v>20000</v>
      </c>
      <c r="M260" s="9">
        <v>45510</v>
      </c>
      <c r="N260" s="11">
        <v>149280</v>
      </c>
      <c r="O260" s="6">
        <v>36</v>
      </c>
      <c r="P260" s="9">
        <v>45540</v>
      </c>
      <c r="Q260" s="11">
        <v>18900.89</v>
      </c>
      <c r="R260" s="9">
        <v>46604</v>
      </c>
      <c r="S260">
        <f t="shared" si="22"/>
        <v>3312</v>
      </c>
      <c r="T260" s="18">
        <f t="shared" si="23"/>
        <v>846400</v>
      </c>
      <c r="U260" s="19">
        <f t="shared" si="20"/>
        <v>6612.5</v>
      </c>
      <c r="V260" s="20">
        <f t="shared" si="24"/>
        <v>0</v>
      </c>
      <c r="W260" s="7">
        <v>358288.90000000014</v>
      </c>
      <c r="X260" s="7">
        <v>491423.14000000036</v>
      </c>
      <c r="Y260" s="19">
        <f t="shared" si="21"/>
        <v>6638.375</v>
      </c>
    </row>
    <row r="261" spans="1:25" x14ac:dyDescent="0.35">
      <c r="A261" s="6" t="s">
        <v>523</v>
      </c>
      <c r="B261" s="6" t="s">
        <v>397</v>
      </c>
      <c r="C261" s="6">
        <v>16</v>
      </c>
      <c r="D261" s="27">
        <v>128</v>
      </c>
      <c r="E261" s="7">
        <v>3300</v>
      </c>
      <c r="F261" s="8" t="s">
        <v>21</v>
      </c>
      <c r="G261" s="8" t="s">
        <v>524</v>
      </c>
      <c r="H261" s="6">
        <v>12</v>
      </c>
      <c r="I261" s="9">
        <v>42874</v>
      </c>
      <c r="J261" s="7">
        <v>388608</v>
      </c>
      <c r="K261" s="9"/>
      <c r="L261" s="7">
        <v>0</v>
      </c>
      <c r="M261" s="9">
        <v>42887</v>
      </c>
      <c r="N261" s="7">
        <v>88608</v>
      </c>
      <c r="O261" s="6">
        <v>12</v>
      </c>
      <c r="P261" s="9">
        <v>42887</v>
      </c>
      <c r="Q261" s="7">
        <v>25000</v>
      </c>
      <c r="R261" s="9">
        <v>43221</v>
      </c>
      <c r="S261">
        <f t="shared" si="22"/>
        <v>1104</v>
      </c>
      <c r="T261" s="18">
        <f t="shared" si="23"/>
        <v>387504</v>
      </c>
      <c r="U261" s="19">
        <f t="shared" si="20"/>
        <v>3027.375</v>
      </c>
      <c r="V261" s="20">
        <f t="shared" si="24"/>
        <v>9.0053263966307417E-2</v>
      </c>
      <c r="W261" s="7">
        <v>388608</v>
      </c>
      <c r="X261" s="7">
        <v>0</v>
      </c>
      <c r="Y261" s="19">
        <f t="shared" si="21"/>
        <v>3036</v>
      </c>
    </row>
    <row r="262" spans="1:25" x14ac:dyDescent="0.35">
      <c r="A262" s="6" t="s">
        <v>525</v>
      </c>
      <c r="B262" s="6" t="s">
        <v>397</v>
      </c>
      <c r="C262" s="6">
        <v>160</v>
      </c>
      <c r="D262" s="27">
        <v>128</v>
      </c>
      <c r="E262" s="7">
        <v>4000</v>
      </c>
      <c r="F262" s="8" t="s">
        <v>21</v>
      </c>
      <c r="G262" s="8" t="s">
        <v>526</v>
      </c>
      <c r="H262" s="6" t="s">
        <v>447</v>
      </c>
      <c r="I262" s="9">
        <v>44102</v>
      </c>
      <c r="J262" s="7">
        <v>515312</v>
      </c>
      <c r="K262" s="9">
        <v>43983</v>
      </c>
      <c r="L262" s="7">
        <v>20000</v>
      </c>
      <c r="M262" s="9">
        <v>44105</v>
      </c>
      <c r="N262" s="7">
        <v>236000</v>
      </c>
      <c r="O262" s="6">
        <v>60</v>
      </c>
      <c r="P262" s="9">
        <v>44105</v>
      </c>
      <c r="Q262" s="7">
        <v>7203.11</v>
      </c>
      <c r="R262" s="9">
        <v>45901</v>
      </c>
      <c r="S262">
        <f t="shared" si="22"/>
        <v>5520</v>
      </c>
      <c r="T262" s="18">
        <f t="shared" si="23"/>
        <v>509792</v>
      </c>
      <c r="U262" s="19">
        <f t="shared" si="20"/>
        <v>3982.75</v>
      </c>
      <c r="V262" s="20">
        <f t="shared" si="24"/>
        <v>4.3311782060133641E-3</v>
      </c>
      <c r="W262" s="7">
        <v>515312</v>
      </c>
      <c r="X262" s="7">
        <v>0</v>
      </c>
      <c r="Y262" s="19">
        <f t="shared" si="21"/>
        <v>4025.875</v>
      </c>
    </row>
    <row r="263" spans="1:25" x14ac:dyDescent="0.35">
      <c r="A263" s="6" t="s">
        <v>527</v>
      </c>
      <c r="B263" s="6" t="s">
        <v>397</v>
      </c>
      <c r="C263" s="6">
        <v>161</v>
      </c>
      <c r="D263" s="27">
        <v>128</v>
      </c>
      <c r="E263" s="7">
        <v>4280</v>
      </c>
      <c r="F263" s="8" t="s">
        <v>21</v>
      </c>
      <c r="G263" s="8" t="s">
        <v>528</v>
      </c>
      <c r="H263" s="6" t="s">
        <v>447</v>
      </c>
      <c r="I263" s="9">
        <v>44084</v>
      </c>
      <c r="J263" s="7">
        <v>514969.59999999998</v>
      </c>
      <c r="K263" s="9"/>
      <c r="L263" s="7">
        <v>0</v>
      </c>
      <c r="M263" s="9">
        <v>44105</v>
      </c>
      <c r="N263" s="7">
        <v>514969.59999999998</v>
      </c>
      <c r="O263" s="6">
        <v>60</v>
      </c>
      <c r="P263" s="9">
        <v>44105</v>
      </c>
      <c r="Q263" s="7">
        <v>0</v>
      </c>
      <c r="R263" s="9">
        <v>45901</v>
      </c>
      <c r="S263">
        <f t="shared" si="22"/>
        <v>5520</v>
      </c>
      <c r="T263" s="18">
        <f t="shared" si="23"/>
        <v>509449.6</v>
      </c>
      <c r="U263" s="19">
        <f t="shared" si="20"/>
        <v>3980.0749999999998</v>
      </c>
      <c r="V263" s="20">
        <f t="shared" si="24"/>
        <v>7.5356620164192867E-2</v>
      </c>
      <c r="W263" s="7">
        <v>514970</v>
      </c>
      <c r="X263" s="7">
        <v>0</v>
      </c>
      <c r="Y263" s="19">
        <f t="shared" si="21"/>
        <v>4023.2</v>
      </c>
    </row>
    <row r="264" spans="1:25" x14ac:dyDescent="0.35">
      <c r="A264" s="6" t="s">
        <v>529</v>
      </c>
      <c r="B264" s="6" t="s">
        <v>397</v>
      </c>
      <c r="C264" s="6">
        <v>162</v>
      </c>
      <c r="D264" s="27">
        <v>128</v>
      </c>
      <c r="E264" s="7">
        <v>4000</v>
      </c>
      <c r="F264" s="8" t="s">
        <v>21</v>
      </c>
      <c r="G264" s="8" t="s">
        <v>530</v>
      </c>
      <c r="H264" s="6" t="s">
        <v>447</v>
      </c>
      <c r="I264" s="9">
        <v>44135</v>
      </c>
      <c r="J264" s="7">
        <v>515312</v>
      </c>
      <c r="K264" s="9"/>
      <c r="L264" s="7">
        <v>0</v>
      </c>
      <c r="M264" s="9">
        <v>44228</v>
      </c>
      <c r="N264" s="7">
        <v>256000</v>
      </c>
      <c r="O264" s="6">
        <v>60</v>
      </c>
      <c r="P264" s="9">
        <v>44228</v>
      </c>
      <c r="Q264" s="7">
        <v>7203.11</v>
      </c>
      <c r="R264" s="9">
        <v>46023</v>
      </c>
      <c r="S264">
        <f t="shared" si="22"/>
        <v>5520</v>
      </c>
      <c r="T264" s="18">
        <f t="shared" si="23"/>
        <v>509792</v>
      </c>
      <c r="U264" s="19">
        <f t="shared" si="20"/>
        <v>3982.75</v>
      </c>
      <c r="V264" s="20">
        <f t="shared" si="24"/>
        <v>4.3311782060133641E-3</v>
      </c>
      <c r="W264" s="7">
        <v>515312</v>
      </c>
      <c r="X264" s="7">
        <v>0</v>
      </c>
      <c r="Y264" s="19">
        <f t="shared" si="21"/>
        <v>4025.875</v>
      </c>
    </row>
    <row r="265" spans="1:25" x14ac:dyDescent="0.35">
      <c r="A265" s="6" t="s">
        <v>531</v>
      </c>
      <c r="B265" s="6" t="s">
        <v>397</v>
      </c>
      <c r="C265" s="6">
        <v>163</v>
      </c>
      <c r="D265" s="27">
        <v>128</v>
      </c>
      <c r="E265" s="7">
        <v>3300</v>
      </c>
      <c r="F265" s="8" t="s">
        <v>21</v>
      </c>
      <c r="G265" s="8" t="s">
        <v>532</v>
      </c>
      <c r="H265" s="6" t="s">
        <v>157</v>
      </c>
      <c r="I265" s="9">
        <v>43126</v>
      </c>
      <c r="J265" s="7">
        <v>422400</v>
      </c>
      <c r="K265" s="9">
        <v>43040</v>
      </c>
      <c r="L265" s="7">
        <v>40000</v>
      </c>
      <c r="M265" s="9">
        <v>43497</v>
      </c>
      <c r="N265" s="7">
        <v>86720</v>
      </c>
      <c r="O265" s="6">
        <v>60</v>
      </c>
      <c r="P265" s="9">
        <v>43497</v>
      </c>
      <c r="Q265" s="7">
        <v>295680</v>
      </c>
      <c r="R265" s="9">
        <v>45292</v>
      </c>
      <c r="S265">
        <f t="shared" si="22"/>
        <v>5520</v>
      </c>
      <c r="T265" s="18">
        <f t="shared" si="23"/>
        <v>416880</v>
      </c>
      <c r="U265" s="19">
        <f t="shared" si="20"/>
        <v>3256.875</v>
      </c>
      <c r="V265" s="20">
        <f t="shared" si="24"/>
        <v>1.3241220495106454E-2</v>
      </c>
      <c r="W265" s="7">
        <v>446898.6</v>
      </c>
      <c r="X265" s="7">
        <v>0</v>
      </c>
      <c r="Y265" s="19">
        <f t="shared" si="21"/>
        <v>3300</v>
      </c>
    </row>
    <row r="266" spans="1:25" x14ac:dyDescent="0.35">
      <c r="A266" s="6" t="s">
        <v>533</v>
      </c>
      <c r="B266" s="6" t="s">
        <v>397</v>
      </c>
      <c r="C266" s="6">
        <v>164</v>
      </c>
      <c r="D266" s="27">
        <v>128</v>
      </c>
      <c r="E266" s="7">
        <v>3300</v>
      </c>
      <c r="F266" s="8" t="s">
        <v>21</v>
      </c>
      <c r="G266" s="8" t="s">
        <v>534</v>
      </c>
      <c r="H266" s="6" t="s">
        <v>157</v>
      </c>
      <c r="I266" s="9">
        <v>43126</v>
      </c>
      <c r="J266" s="7">
        <v>422400</v>
      </c>
      <c r="K266" s="9"/>
      <c r="L266" s="7">
        <v>0</v>
      </c>
      <c r="M266" s="9">
        <v>43497</v>
      </c>
      <c r="N266" s="7">
        <v>126720</v>
      </c>
      <c r="O266" s="6">
        <v>60</v>
      </c>
      <c r="P266" s="9">
        <v>43497</v>
      </c>
      <c r="Q266" s="7">
        <v>295680</v>
      </c>
      <c r="R266" s="9">
        <v>45292</v>
      </c>
      <c r="S266">
        <f t="shared" si="22"/>
        <v>5520</v>
      </c>
      <c r="T266" s="18">
        <f t="shared" si="23"/>
        <v>416880</v>
      </c>
      <c r="U266" s="19">
        <f t="shared" si="20"/>
        <v>3256.875</v>
      </c>
      <c r="V266" s="20">
        <f t="shared" si="24"/>
        <v>1.3241220495106454E-2</v>
      </c>
      <c r="W266" s="7">
        <v>446899.20000000001</v>
      </c>
      <c r="X266" s="7">
        <v>0</v>
      </c>
      <c r="Y266" s="19">
        <f t="shared" si="21"/>
        <v>3300</v>
      </c>
    </row>
    <row r="267" spans="1:25" x14ac:dyDescent="0.35">
      <c r="A267" s="6" t="s">
        <v>535</v>
      </c>
      <c r="B267" s="6" t="s">
        <v>397</v>
      </c>
      <c r="C267" s="6">
        <v>165</v>
      </c>
      <c r="D267" s="27">
        <v>128</v>
      </c>
      <c r="E267" s="7">
        <v>3300</v>
      </c>
      <c r="F267" s="8" t="s">
        <v>21</v>
      </c>
      <c r="G267" s="8" t="s">
        <v>536</v>
      </c>
      <c r="H267" s="6" t="s">
        <v>447</v>
      </c>
      <c r="I267" s="9">
        <v>44105</v>
      </c>
      <c r="J267" s="7">
        <v>1900000</v>
      </c>
      <c r="K267" s="9"/>
      <c r="L267" s="7">
        <v>0</v>
      </c>
      <c r="M267" s="9">
        <v>44136</v>
      </c>
      <c r="N267" s="7">
        <v>0</v>
      </c>
      <c r="O267" s="6">
        <v>60</v>
      </c>
      <c r="P267" s="9">
        <v>44136</v>
      </c>
      <c r="Q267" s="7">
        <v>0</v>
      </c>
      <c r="R267" s="9">
        <v>45931</v>
      </c>
      <c r="S267">
        <f t="shared" si="22"/>
        <v>5520</v>
      </c>
      <c r="T267" s="18">
        <f t="shared" si="23"/>
        <v>1894480</v>
      </c>
      <c r="U267" s="19">
        <f t="shared" si="20"/>
        <v>14800.625</v>
      </c>
      <c r="V267" s="20">
        <f t="shared" si="24"/>
        <v>-0.7770364427177906</v>
      </c>
      <c r="W267" s="7">
        <v>1900000.4</v>
      </c>
      <c r="X267" s="7">
        <v>0</v>
      </c>
      <c r="Y267" s="19">
        <f t="shared" si="21"/>
        <v>14843.75</v>
      </c>
    </row>
    <row r="268" spans="1:25" x14ac:dyDescent="0.35">
      <c r="A268" s="6" t="s">
        <v>537</v>
      </c>
      <c r="B268" s="6" t="s">
        <v>397</v>
      </c>
      <c r="C268" s="6">
        <v>166</v>
      </c>
      <c r="D268" s="27">
        <v>128</v>
      </c>
      <c r="E268" s="7">
        <v>3300</v>
      </c>
      <c r="F268" s="8" t="s">
        <v>21</v>
      </c>
      <c r="G268" s="8" t="s">
        <v>538</v>
      </c>
      <c r="H268" s="6" t="s">
        <v>447</v>
      </c>
      <c r="I268" s="9">
        <v>43036</v>
      </c>
      <c r="J268" s="7">
        <v>381173.76000000001</v>
      </c>
      <c r="K268" s="9">
        <v>43009</v>
      </c>
      <c r="L268" s="7">
        <v>50000</v>
      </c>
      <c r="M268" s="9">
        <v>43040</v>
      </c>
      <c r="N268" s="7">
        <v>331173.76000000001</v>
      </c>
      <c r="O268" s="6">
        <v>60</v>
      </c>
      <c r="P268" s="9">
        <v>43040</v>
      </c>
      <c r="Q268" s="7">
        <v>0</v>
      </c>
      <c r="R268" s="9">
        <v>44835</v>
      </c>
      <c r="S268">
        <f t="shared" si="22"/>
        <v>5520</v>
      </c>
      <c r="T268" s="18">
        <f t="shared" si="23"/>
        <v>375653.76</v>
      </c>
      <c r="U268" s="19">
        <f t="shared" si="20"/>
        <v>2934.7950000000001</v>
      </c>
      <c r="V268" s="20">
        <f t="shared" si="24"/>
        <v>0.12443969681016909</v>
      </c>
      <c r="W268" s="7">
        <v>381173.28</v>
      </c>
      <c r="X268" s="7">
        <v>0.47999999998137355</v>
      </c>
      <c r="Y268" s="19">
        <f t="shared" si="21"/>
        <v>2977.92</v>
      </c>
    </row>
    <row r="269" spans="1:25" x14ac:dyDescent="0.35">
      <c r="A269" s="6" t="s">
        <v>539</v>
      </c>
      <c r="B269" s="6" t="s">
        <v>397</v>
      </c>
      <c r="C269" s="6">
        <v>167</v>
      </c>
      <c r="D269" s="27">
        <v>128</v>
      </c>
      <c r="E269" s="7">
        <v>3300</v>
      </c>
      <c r="F269" s="8" t="s">
        <v>21</v>
      </c>
      <c r="G269" s="8" t="s">
        <v>540</v>
      </c>
      <c r="H269" s="6" t="s">
        <v>447</v>
      </c>
      <c r="I269" s="9">
        <v>43011</v>
      </c>
      <c r="J269" s="7">
        <v>512392.15</v>
      </c>
      <c r="K269" s="9">
        <v>42948</v>
      </c>
      <c r="L269" s="7">
        <v>20000</v>
      </c>
      <c r="M269" s="9">
        <v>43040</v>
      </c>
      <c r="N269" s="7">
        <v>61100.800000000003</v>
      </c>
      <c r="O269" s="6">
        <v>60</v>
      </c>
      <c r="P269" s="9">
        <v>43040</v>
      </c>
      <c r="Q269" s="7">
        <v>8985.24</v>
      </c>
      <c r="R269" s="9">
        <v>44835</v>
      </c>
      <c r="S269">
        <f t="shared" si="22"/>
        <v>5520</v>
      </c>
      <c r="T269" s="18">
        <f t="shared" si="23"/>
        <v>506872.15</v>
      </c>
      <c r="U269" s="19">
        <f t="shared" si="20"/>
        <v>3959.9386718750002</v>
      </c>
      <c r="V269" s="20">
        <f t="shared" si="24"/>
        <v>-0.16665376071658311</v>
      </c>
      <c r="W269" s="7">
        <v>512392.76</v>
      </c>
      <c r="X269" s="7">
        <v>0</v>
      </c>
      <c r="Y269" s="19">
        <f t="shared" si="21"/>
        <v>4003.0636718750002</v>
      </c>
    </row>
    <row r="270" spans="1:25" x14ac:dyDescent="0.35">
      <c r="A270" s="6" t="s">
        <v>541</v>
      </c>
      <c r="B270" s="6" t="s">
        <v>397</v>
      </c>
      <c r="C270" s="6">
        <v>168</v>
      </c>
      <c r="D270" s="27">
        <v>128</v>
      </c>
      <c r="E270" s="7">
        <v>3300</v>
      </c>
      <c r="F270" s="8" t="s">
        <v>21</v>
      </c>
      <c r="G270" s="8" t="s">
        <v>540</v>
      </c>
      <c r="H270" s="6" t="s">
        <v>447</v>
      </c>
      <c r="I270" s="9">
        <v>43011</v>
      </c>
      <c r="J270" s="7">
        <v>381173.76000000001</v>
      </c>
      <c r="K270" s="9">
        <v>42795</v>
      </c>
      <c r="L270" s="7">
        <v>20000</v>
      </c>
      <c r="M270" s="9">
        <v>43040</v>
      </c>
      <c r="N270" s="7">
        <v>361173.76000000001</v>
      </c>
      <c r="O270" s="6">
        <v>60</v>
      </c>
      <c r="P270" s="9">
        <v>43040</v>
      </c>
      <c r="Q270" s="7">
        <v>0</v>
      </c>
      <c r="R270" s="9">
        <v>44835</v>
      </c>
      <c r="S270">
        <f t="shared" si="22"/>
        <v>5520</v>
      </c>
      <c r="T270" s="18">
        <f t="shared" si="23"/>
        <v>375653.76</v>
      </c>
      <c r="U270" s="19">
        <f t="shared" si="20"/>
        <v>2934.7950000000001</v>
      </c>
      <c r="V270" s="20">
        <f t="shared" si="24"/>
        <v>0.12443969681016909</v>
      </c>
      <c r="W270" s="7">
        <v>401173.76000000001</v>
      </c>
      <c r="X270" s="7">
        <v>0</v>
      </c>
      <c r="Y270" s="19">
        <f t="shared" si="21"/>
        <v>2977.92</v>
      </c>
    </row>
    <row r="271" spans="1:25" x14ac:dyDescent="0.35">
      <c r="A271" s="6" t="s">
        <v>542</v>
      </c>
      <c r="B271" s="6" t="s">
        <v>397</v>
      </c>
      <c r="C271" s="6">
        <v>169</v>
      </c>
      <c r="D271" s="27">
        <v>128</v>
      </c>
      <c r="E271" s="7">
        <v>3300</v>
      </c>
      <c r="F271" s="8" t="s">
        <v>21</v>
      </c>
      <c r="G271" s="8" t="s">
        <v>543</v>
      </c>
      <c r="H271" s="6" t="s">
        <v>157</v>
      </c>
      <c r="I271" s="9">
        <v>43123</v>
      </c>
      <c r="J271" s="7">
        <v>405504</v>
      </c>
      <c r="K271" s="9">
        <v>42795</v>
      </c>
      <c r="L271" s="7">
        <v>20000</v>
      </c>
      <c r="M271" s="9">
        <v>42767</v>
      </c>
      <c r="N271" s="7">
        <v>61100.800000000003</v>
      </c>
      <c r="O271" s="6">
        <v>60</v>
      </c>
      <c r="P271" s="9">
        <v>42767</v>
      </c>
      <c r="Q271" s="7">
        <v>27033.599999999999</v>
      </c>
      <c r="R271" s="9">
        <v>44562</v>
      </c>
      <c r="S271">
        <f t="shared" si="22"/>
        <v>5520</v>
      </c>
      <c r="T271" s="18">
        <f t="shared" si="23"/>
        <v>399984</v>
      </c>
      <c r="U271" s="19">
        <f t="shared" si="20"/>
        <v>3124.875</v>
      </c>
      <c r="V271" s="20">
        <f t="shared" si="24"/>
        <v>5.6042241689667538E-2</v>
      </c>
      <c r="W271" s="7">
        <v>405504</v>
      </c>
      <c r="X271" s="7">
        <v>0</v>
      </c>
      <c r="Y271" s="19">
        <f t="shared" si="21"/>
        <v>3168</v>
      </c>
    </row>
    <row r="272" spans="1:25" x14ac:dyDescent="0.35">
      <c r="A272" s="6" t="s">
        <v>544</v>
      </c>
      <c r="B272" s="6" t="s">
        <v>397</v>
      </c>
      <c r="C272" s="6">
        <v>17</v>
      </c>
      <c r="D272" s="27">
        <v>128</v>
      </c>
      <c r="E272" s="7">
        <v>3300</v>
      </c>
      <c r="F272" s="8" t="s">
        <v>21</v>
      </c>
      <c r="G272" s="8" t="s">
        <v>545</v>
      </c>
      <c r="H272" s="6">
        <v>48</v>
      </c>
      <c r="I272" s="9">
        <v>42997</v>
      </c>
      <c r="J272" s="7">
        <v>472138.5</v>
      </c>
      <c r="K272" s="9"/>
      <c r="L272" s="7">
        <v>0</v>
      </c>
      <c r="M272" s="9">
        <v>43009</v>
      </c>
      <c r="N272" s="7">
        <v>150000</v>
      </c>
      <c r="O272" s="6">
        <v>48</v>
      </c>
      <c r="P272" s="9">
        <v>43009</v>
      </c>
      <c r="Q272" s="7">
        <v>7076.88</v>
      </c>
      <c r="R272" s="9">
        <v>44440</v>
      </c>
      <c r="S272">
        <f t="shared" si="22"/>
        <v>4416</v>
      </c>
      <c r="T272" s="18">
        <f t="shared" si="23"/>
        <v>467722.5</v>
      </c>
      <c r="U272" s="19">
        <f t="shared" si="20"/>
        <v>3654.08203125</v>
      </c>
      <c r="V272" s="20">
        <f t="shared" si="24"/>
        <v>-9.690040568927083E-2</v>
      </c>
      <c r="W272" s="7">
        <v>472138.5</v>
      </c>
      <c r="X272" s="7">
        <v>45</v>
      </c>
      <c r="Y272" s="19">
        <f t="shared" si="21"/>
        <v>3688.58203125</v>
      </c>
    </row>
    <row r="273" spans="1:25" x14ac:dyDescent="0.35">
      <c r="A273" s="6" t="s">
        <v>546</v>
      </c>
      <c r="B273" s="6" t="s">
        <v>397</v>
      </c>
      <c r="C273" s="6">
        <v>170</v>
      </c>
      <c r="D273" s="27">
        <v>128</v>
      </c>
      <c r="E273" s="7">
        <v>4000</v>
      </c>
      <c r="F273" s="8" t="s">
        <v>21</v>
      </c>
      <c r="G273" s="8" t="s">
        <v>520</v>
      </c>
      <c r="H273" s="6" t="s">
        <v>157</v>
      </c>
      <c r="I273" s="9">
        <v>44071</v>
      </c>
      <c r="J273" s="7">
        <v>512000</v>
      </c>
      <c r="K273" s="9">
        <v>42795</v>
      </c>
      <c r="L273" s="7">
        <v>20000</v>
      </c>
      <c r="M273" s="9">
        <v>44075</v>
      </c>
      <c r="N273" s="7">
        <v>82400</v>
      </c>
      <c r="O273" s="6">
        <v>60</v>
      </c>
      <c r="P273" s="9">
        <v>44075</v>
      </c>
      <c r="Q273" s="7">
        <v>34133.33</v>
      </c>
      <c r="R273" s="9">
        <v>45870</v>
      </c>
      <c r="S273">
        <f t="shared" si="22"/>
        <v>5520</v>
      </c>
      <c r="T273" s="18">
        <f t="shared" si="23"/>
        <v>506480</v>
      </c>
      <c r="U273" s="19">
        <f t="shared" si="20"/>
        <v>3956.875</v>
      </c>
      <c r="V273" s="20">
        <f t="shared" si="24"/>
        <v>1.0898752171852877E-2</v>
      </c>
      <c r="W273" s="7">
        <v>102400</v>
      </c>
      <c r="X273" s="7">
        <v>409599.9600000002</v>
      </c>
      <c r="Y273" s="19">
        <f t="shared" si="21"/>
        <v>4000</v>
      </c>
    </row>
    <row r="274" spans="1:25" x14ac:dyDescent="0.35">
      <c r="A274" s="6" t="s">
        <v>547</v>
      </c>
      <c r="B274" s="6" t="s">
        <v>397</v>
      </c>
      <c r="C274" s="6">
        <v>171</v>
      </c>
      <c r="D274" s="27">
        <v>128</v>
      </c>
      <c r="E274" s="7">
        <v>3300</v>
      </c>
      <c r="F274" s="8" t="s">
        <v>21</v>
      </c>
      <c r="G274" s="8" t="s">
        <v>548</v>
      </c>
      <c r="H274" s="6" t="s">
        <v>447</v>
      </c>
      <c r="I274" s="9">
        <v>42742</v>
      </c>
      <c r="J274" s="7">
        <v>357350.40000000002</v>
      </c>
      <c r="K274" s="9"/>
      <c r="L274" s="7">
        <v>0</v>
      </c>
      <c r="M274" s="9">
        <v>42767</v>
      </c>
      <c r="N274" s="7">
        <v>357350.40000000002</v>
      </c>
      <c r="O274" s="6">
        <v>60</v>
      </c>
      <c r="P274" s="9">
        <v>42767</v>
      </c>
      <c r="Q274" s="7">
        <v>0</v>
      </c>
      <c r="R274" s="9">
        <v>44562</v>
      </c>
      <c r="S274">
        <f t="shared" si="22"/>
        <v>5520</v>
      </c>
      <c r="T274" s="18">
        <f t="shared" si="23"/>
        <v>351830.4</v>
      </c>
      <c r="U274" s="19">
        <f t="shared" si="20"/>
        <v>2748.6750000000002</v>
      </c>
      <c r="V274" s="20">
        <f t="shared" si="24"/>
        <v>0.20057846053098305</v>
      </c>
      <c r="W274" s="7">
        <v>357350.40000000002</v>
      </c>
      <c r="X274" s="7">
        <v>0</v>
      </c>
      <c r="Y274" s="19">
        <f t="shared" si="21"/>
        <v>2791.8</v>
      </c>
    </row>
    <row r="275" spans="1:25" x14ac:dyDescent="0.35">
      <c r="A275" s="6" t="s">
        <v>549</v>
      </c>
      <c r="B275" s="6" t="s">
        <v>397</v>
      </c>
      <c r="C275" s="6">
        <v>172</v>
      </c>
      <c r="D275" s="27">
        <v>128</v>
      </c>
      <c r="E275" s="7">
        <v>3650</v>
      </c>
      <c r="F275" s="8" t="s">
        <v>21</v>
      </c>
      <c r="G275" s="8" t="s">
        <v>550</v>
      </c>
      <c r="H275" s="6" t="s">
        <v>447</v>
      </c>
      <c r="I275" s="9">
        <v>42713</v>
      </c>
      <c r="J275" s="7">
        <v>395251.20000000001</v>
      </c>
      <c r="K275" s="9"/>
      <c r="L275" s="7">
        <v>0</v>
      </c>
      <c r="M275" s="9">
        <v>42736</v>
      </c>
      <c r="N275" s="7">
        <v>395251.20000000001</v>
      </c>
      <c r="O275" s="6">
        <v>60</v>
      </c>
      <c r="P275" s="9">
        <v>42736</v>
      </c>
      <c r="Q275" s="7">
        <v>0</v>
      </c>
      <c r="R275" s="9">
        <v>44531</v>
      </c>
      <c r="S275">
        <f t="shared" si="22"/>
        <v>5520</v>
      </c>
      <c r="T275" s="18">
        <f t="shared" si="23"/>
        <v>389731.2</v>
      </c>
      <c r="U275" s="19">
        <f t="shared" si="20"/>
        <v>3044.7750000000001</v>
      </c>
      <c r="V275" s="20">
        <f t="shared" si="24"/>
        <v>0.19877495053000627</v>
      </c>
      <c r="W275" s="7">
        <v>395251.20000000001</v>
      </c>
      <c r="X275" s="7">
        <v>0</v>
      </c>
      <c r="Y275" s="19">
        <f t="shared" si="21"/>
        <v>3087.9</v>
      </c>
    </row>
    <row r="276" spans="1:25" x14ac:dyDescent="0.35">
      <c r="A276" s="6" t="s">
        <v>551</v>
      </c>
      <c r="B276" s="6" t="s">
        <v>397</v>
      </c>
      <c r="C276" s="6">
        <v>173</v>
      </c>
      <c r="D276" s="27">
        <v>128</v>
      </c>
      <c r="E276" s="7">
        <v>3650</v>
      </c>
      <c r="F276" s="8" t="s">
        <v>21</v>
      </c>
      <c r="G276" s="8" t="s">
        <v>552</v>
      </c>
      <c r="H276" s="6" t="s">
        <v>447</v>
      </c>
      <c r="I276" s="9">
        <v>42938</v>
      </c>
      <c r="J276" s="7">
        <v>546856</v>
      </c>
      <c r="K276" s="9">
        <v>42887</v>
      </c>
      <c r="L276" s="7">
        <v>20000</v>
      </c>
      <c r="M276" s="9">
        <v>42948</v>
      </c>
      <c r="N276" s="7">
        <v>130037</v>
      </c>
      <c r="O276" s="6">
        <v>60</v>
      </c>
      <c r="P276" s="9">
        <v>42948</v>
      </c>
      <c r="Q276" s="7">
        <v>8267.08</v>
      </c>
      <c r="R276" s="9">
        <v>44743</v>
      </c>
      <c r="S276">
        <f t="shared" si="22"/>
        <v>5520</v>
      </c>
      <c r="T276" s="18">
        <f t="shared" si="23"/>
        <v>541336</v>
      </c>
      <c r="U276" s="19">
        <f t="shared" si="20"/>
        <v>4229.1875</v>
      </c>
      <c r="V276" s="20">
        <f t="shared" si="24"/>
        <v>-0.13695006428539758</v>
      </c>
      <c r="W276" s="7">
        <v>546882</v>
      </c>
      <c r="X276" s="7">
        <v>0</v>
      </c>
      <c r="Y276" s="19">
        <f t="shared" si="21"/>
        <v>4272.3125</v>
      </c>
    </row>
    <row r="277" spans="1:25" x14ac:dyDescent="0.35">
      <c r="A277" s="6" t="s">
        <v>553</v>
      </c>
      <c r="B277" s="6" t="s">
        <v>397</v>
      </c>
      <c r="C277" s="6">
        <v>174</v>
      </c>
      <c r="D277" s="27">
        <v>128</v>
      </c>
      <c r="E277" s="7">
        <v>3300</v>
      </c>
      <c r="F277" s="8" t="s">
        <v>21</v>
      </c>
      <c r="G277" s="8" t="s">
        <v>554</v>
      </c>
      <c r="H277" s="6" t="s">
        <v>447</v>
      </c>
      <c r="I277" s="9">
        <v>42851</v>
      </c>
      <c r="J277" s="7">
        <v>489018.15</v>
      </c>
      <c r="K277" s="9">
        <v>42795</v>
      </c>
      <c r="L277" s="7">
        <v>20000</v>
      </c>
      <c r="M277" s="9">
        <v>42856</v>
      </c>
      <c r="N277" s="7">
        <v>57721.600000000006</v>
      </c>
      <c r="O277" s="6">
        <v>60</v>
      </c>
      <c r="P277" s="9">
        <v>42856</v>
      </c>
      <c r="Q277" s="7">
        <v>8610.85</v>
      </c>
      <c r="R277" s="9">
        <v>44652</v>
      </c>
      <c r="S277">
        <f t="shared" si="22"/>
        <v>5520</v>
      </c>
      <c r="T277" s="18">
        <f t="shared" si="23"/>
        <v>483498.15</v>
      </c>
      <c r="U277" s="19">
        <f t="shared" si="20"/>
        <v>3777.3292968750002</v>
      </c>
      <c r="V277" s="20">
        <f t="shared" si="24"/>
        <v>-0.1263668744130666</v>
      </c>
      <c r="W277" s="7">
        <v>489018.14999999962</v>
      </c>
      <c r="X277" s="7">
        <v>4.0745362639427185E-10</v>
      </c>
      <c r="Y277" s="19">
        <f t="shared" si="21"/>
        <v>3820.4542968750002</v>
      </c>
    </row>
    <row r="278" spans="1:25" x14ac:dyDescent="0.35">
      <c r="A278" s="6" t="s">
        <v>555</v>
      </c>
      <c r="B278" s="6" t="s">
        <v>397</v>
      </c>
      <c r="C278" s="6">
        <v>175</v>
      </c>
      <c r="D278" s="27">
        <v>128</v>
      </c>
      <c r="E278" s="7">
        <v>3300</v>
      </c>
      <c r="F278" s="8" t="s">
        <v>21</v>
      </c>
      <c r="G278" s="8" t="s">
        <v>556</v>
      </c>
      <c r="H278" s="6" t="s">
        <v>447</v>
      </c>
      <c r="I278" s="9">
        <v>43081</v>
      </c>
      <c r="J278" s="7">
        <v>381173.76000000001</v>
      </c>
      <c r="K278" s="9">
        <v>42736</v>
      </c>
      <c r="L278" s="7">
        <v>20000</v>
      </c>
      <c r="M278" s="9">
        <v>43101</v>
      </c>
      <c r="N278" s="7">
        <v>361173.76000000001</v>
      </c>
      <c r="O278" s="6">
        <v>60</v>
      </c>
      <c r="P278" s="9">
        <v>43101</v>
      </c>
      <c r="Q278" s="7">
        <v>0</v>
      </c>
      <c r="R278" s="9">
        <v>44896</v>
      </c>
      <c r="S278">
        <f t="shared" si="22"/>
        <v>5520</v>
      </c>
      <c r="T278" s="18">
        <f t="shared" si="23"/>
        <v>375653.76</v>
      </c>
      <c r="U278" s="19">
        <f t="shared" si="20"/>
        <v>2934.7950000000001</v>
      </c>
      <c r="V278" s="20">
        <f t="shared" si="24"/>
        <v>0.12443969681016909</v>
      </c>
      <c r="W278" s="7">
        <v>401173.7</v>
      </c>
      <c r="X278" s="7">
        <v>0</v>
      </c>
      <c r="Y278" s="19">
        <f t="shared" si="21"/>
        <v>2977.92</v>
      </c>
    </row>
    <row r="279" spans="1:25" x14ac:dyDescent="0.35">
      <c r="A279" s="6" t="s">
        <v>557</v>
      </c>
      <c r="B279" s="6" t="s">
        <v>397</v>
      </c>
      <c r="C279" s="6">
        <v>176</v>
      </c>
      <c r="D279" s="27">
        <v>128</v>
      </c>
      <c r="E279" s="7">
        <v>3300</v>
      </c>
      <c r="F279" s="8" t="s">
        <v>21</v>
      </c>
      <c r="G279" s="8" t="s">
        <v>558</v>
      </c>
      <c r="H279" s="6" t="s">
        <v>447</v>
      </c>
      <c r="I279" s="9">
        <v>42762</v>
      </c>
      <c r="J279" s="7">
        <v>365291.52000000002</v>
      </c>
      <c r="K279" s="9"/>
      <c r="L279" s="7">
        <v>0</v>
      </c>
      <c r="M279" s="9">
        <v>42767</v>
      </c>
      <c r="N279" s="7">
        <v>365291.52000000002</v>
      </c>
      <c r="O279" s="6">
        <v>60</v>
      </c>
      <c r="P279" s="9">
        <v>42767</v>
      </c>
      <c r="Q279" s="7">
        <v>0</v>
      </c>
      <c r="R279" s="9">
        <v>44562</v>
      </c>
      <c r="S279">
        <f t="shared" si="22"/>
        <v>5520</v>
      </c>
      <c r="T279" s="18">
        <f t="shared" si="23"/>
        <v>359771.52</v>
      </c>
      <c r="U279" s="19">
        <f t="shared" si="20"/>
        <v>2810.7150000000001</v>
      </c>
      <c r="V279" s="20">
        <f t="shared" si="24"/>
        <v>0.17407848180978847</v>
      </c>
      <c r="W279" s="7">
        <v>365291.52000000002</v>
      </c>
      <c r="X279" s="7">
        <v>0</v>
      </c>
      <c r="Y279" s="19">
        <f t="shared" si="21"/>
        <v>2853.84</v>
      </c>
    </row>
    <row r="280" spans="1:25" x14ac:dyDescent="0.35">
      <c r="A280" s="6" t="s">
        <v>559</v>
      </c>
      <c r="B280" s="6" t="s">
        <v>397</v>
      </c>
      <c r="C280" s="6">
        <v>177</v>
      </c>
      <c r="D280" s="27">
        <v>128</v>
      </c>
      <c r="E280" s="7">
        <v>3975</v>
      </c>
      <c r="F280" s="8" t="s">
        <v>21</v>
      </c>
      <c r="G280" s="8" t="s">
        <v>560</v>
      </c>
      <c r="H280" s="6" t="s">
        <v>447</v>
      </c>
      <c r="I280" s="9">
        <v>43720</v>
      </c>
      <c r="J280" s="7">
        <v>657377.30000000005</v>
      </c>
      <c r="K280" s="9">
        <v>43678</v>
      </c>
      <c r="L280" s="7">
        <v>10000</v>
      </c>
      <c r="M280" s="9">
        <v>43739</v>
      </c>
      <c r="N280" s="7">
        <v>140000</v>
      </c>
      <c r="O280" s="6">
        <v>60</v>
      </c>
      <c r="P280" s="9">
        <v>43739</v>
      </c>
      <c r="Q280" s="7">
        <v>8456.2900000000009</v>
      </c>
      <c r="R280" s="9">
        <v>45536</v>
      </c>
      <c r="S280">
        <f t="shared" si="22"/>
        <v>5520</v>
      </c>
      <c r="T280" s="18">
        <f t="shared" si="23"/>
        <v>651857.30000000005</v>
      </c>
      <c r="U280" s="19">
        <f t="shared" si="20"/>
        <v>5092.6351562500004</v>
      </c>
      <c r="V280" s="20">
        <f t="shared" si="24"/>
        <v>-0.21946106916345043</v>
      </c>
      <c r="W280" s="7">
        <v>659737.14</v>
      </c>
      <c r="X280" s="7">
        <v>0</v>
      </c>
      <c r="Y280" s="19">
        <f t="shared" si="21"/>
        <v>5135.7601562500004</v>
      </c>
    </row>
    <row r="281" spans="1:25" x14ac:dyDescent="0.35">
      <c r="A281" s="6" t="s">
        <v>561</v>
      </c>
      <c r="B281" s="6" t="s">
        <v>397</v>
      </c>
      <c r="C281" s="6">
        <v>178</v>
      </c>
      <c r="D281" s="27">
        <v>128</v>
      </c>
      <c r="E281" s="7">
        <v>4280</v>
      </c>
      <c r="F281" s="8" t="s">
        <v>21</v>
      </c>
      <c r="G281" s="8" t="s">
        <v>562</v>
      </c>
      <c r="H281" s="6" t="s">
        <v>447</v>
      </c>
      <c r="I281" s="9">
        <v>44069</v>
      </c>
      <c r="J281" s="7">
        <v>551097.28</v>
      </c>
      <c r="K281" s="9"/>
      <c r="L281" s="7">
        <v>0</v>
      </c>
      <c r="M281" s="9">
        <v>44075</v>
      </c>
      <c r="N281" s="7">
        <v>273920</v>
      </c>
      <c r="O281" s="6">
        <v>60</v>
      </c>
      <c r="P281" s="9">
        <v>44075</v>
      </c>
      <c r="Q281" s="7">
        <v>7699.37</v>
      </c>
      <c r="R281" s="9">
        <v>45870</v>
      </c>
      <c r="S281">
        <f t="shared" si="22"/>
        <v>5520</v>
      </c>
      <c r="T281" s="18">
        <f t="shared" si="23"/>
        <v>545577.28</v>
      </c>
      <c r="U281" s="19">
        <f t="shared" si="20"/>
        <v>4262.3225000000002</v>
      </c>
      <c r="V281" s="20">
        <f t="shared" si="24"/>
        <v>4.1473867826753441E-3</v>
      </c>
      <c r="W281" s="7">
        <v>551097.94999999984</v>
      </c>
      <c r="X281" s="7">
        <v>0</v>
      </c>
      <c r="Y281" s="19">
        <f t="shared" si="21"/>
        <v>4305.4475000000002</v>
      </c>
    </row>
    <row r="282" spans="1:25" x14ac:dyDescent="0.35">
      <c r="A282" s="6" t="s">
        <v>563</v>
      </c>
      <c r="B282" s="6" t="s">
        <v>397</v>
      </c>
      <c r="C282" s="6">
        <v>179</v>
      </c>
      <c r="D282" s="27">
        <v>128</v>
      </c>
      <c r="E282" s="7">
        <v>3300</v>
      </c>
      <c r="F282" s="8" t="s">
        <v>21</v>
      </c>
      <c r="G282" s="8" t="s">
        <v>564</v>
      </c>
      <c r="H282" s="6" t="s">
        <v>447</v>
      </c>
      <c r="I282" s="9">
        <v>43133</v>
      </c>
      <c r="J282" s="7">
        <v>510503.87</v>
      </c>
      <c r="K282" s="9">
        <v>43101</v>
      </c>
      <c r="L282" s="7">
        <v>20000</v>
      </c>
      <c r="M282" s="9">
        <v>43160</v>
      </c>
      <c r="N282" s="7">
        <v>61101</v>
      </c>
      <c r="O282" s="6">
        <v>60</v>
      </c>
      <c r="P282" s="9">
        <v>43160</v>
      </c>
      <c r="Q282" s="7">
        <v>8945.9</v>
      </c>
      <c r="R282" s="9">
        <v>44958</v>
      </c>
      <c r="S282">
        <f t="shared" si="22"/>
        <v>5520</v>
      </c>
      <c r="T282" s="18">
        <f t="shared" si="23"/>
        <v>504983.87</v>
      </c>
      <c r="U282" s="19">
        <f t="shared" si="20"/>
        <v>3945.186484375</v>
      </c>
      <c r="V282" s="20">
        <f t="shared" si="24"/>
        <v>-0.16353763933093546</v>
      </c>
      <c r="W282" s="7">
        <v>510507.99999999994</v>
      </c>
      <c r="X282" s="7">
        <v>0</v>
      </c>
      <c r="Y282" s="19">
        <f t="shared" si="21"/>
        <v>3988.311484375</v>
      </c>
    </row>
    <row r="283" spans="1:25" x14ac:dyDescent="0.35">
      <c r="A283" s="6" t="s">
        <v>565</v>
      </c>
      <c r="B283" s="6" t="s">
        <v>397</v>
      </c>
      <c r="C283" s="6">
        <v>18</v>
      </c>
      <c r="D283" s="27">
        <v>128</v>
      </c>
      <c r="E283" s="7">
        <v>3300</v>
      </c>
      <c r="F283" s="8" t="s">
        <v>21</v>
      </c>
      <c r="G283" s="8" t="s">
        <v>566</v>
      </c>
      <c r="H283" s="6">
        <v>12</v>
      </c>
      <c r="I283" s="9">
        <v>43069</v>
      </c>
      <c r="J283" s="7">
        <v>405504</v>
      </c>
      <c r="K283" s="9"/>
      <c r="L283" s="7">
        <v>0</v>
      </c>
      <c r="M283" s="9">
        <v>43070</v>
      </c>
      <c r="N283" s="7">
        <v>81100.800000000003</v>
      </c>
      <c r="O283" s="6">
        <v>12</v>
      </c>
      <c r="P283" s="9">
        <v>43070</v>
      </c>
      <c r="Q283" s="7">
        <v>27033.599999999999</v>
      </c>
      <c r="R283" s="9">
        <v>43405</v>
      </c>
      <c r="S283">
        <f t="shared" si="22"/>
        <v>1104</v>
      </c>
      <c r="T283" s="18">
        <f t="shared" si="23"/>
        <v>404400</v>
      </c>
      <c r="U283" s="19">
        <f t="shared" si="20"/>
        <v>3159.375</v>
      </c>
      <c r="V283" s="20">
        <f t="shared" si="24"/>
        <v>4.4510385756676651E-2</v>
      </c>
      <c r="W283" s="7">
        <v>405503.99999999983</v>
      </c>
      <c r="X283" s="7">
        <v>5.8207660913467407E-11</v>
      </c>
      <c r="Y283" s="19">
        <f t="shared" si="21"/>
        <v>3168</v>
      </c>
    </row>
    <row r="284" spans="1:25" x14ac:dyDescent="0.35">
      <c r="A284" s="6" t="s">
        <v>567</v>
      </c>
      <c r="B284" s="6" t="s">
        <v>397</v>
      </c>
      <c r="C284" s="6">
        <v>180</v>
      </c>
      <c r="D284" s="27">
        <v>128</v>
      </c>
      <c r="E284" s="7">
        <v>3300</v>
      </c>
      <c r="F284" s="8" t="s">
        <v>21</v>
      </c>
      <c r="G284" s="8" t="s">
        <v>568</v>
      </c>
      <c r="H284" s="6" t="s">
        <v>447</v>
      </c>
      <c r="I284" s="9">
        <v>43147</v>
      </c>
      <c r="J284" s="7">
        <v>538864.55000000005</v>
      </c>
      <c r="K284" s="9">
        <v>43101</v>
      </c>
      <c r="L284" s="7">
        <v>20000</v>
      </c>
      <c r="M284" s="9">
        <v>43160</v>
      </c>
      <c r="N284" s="7">
        <v>61101</v>
      </c>
      <c r="O284" s="6">
        <v>60</v>
      </c>
      <c r="P284" s="9">
        <v>43160</v>
      </c>
      <c r="Q284" s="7">
        <v>7629.4</v>
      </c>
      <c r="R284" s="9">
        <v>44958</v>
      </c>
      <c r="S284">
        <f t="shared" si="22"/>
        <v>5520</v>
      </c>
      <c r="T284" s="18">
        <f t="shared" si="23"/>
        <v>533344.55000000005</v>
      </c>
      <c r="U284" s="19">
        <f t="shared" si="20"/>
        <v>4166.7542968750004</v>
      </c>
      <c r="V284" s="20">
        <f t="shared" si="24"/>
        <v>-0.20801665639969513</v>
      </c>
      <c r="W284" s="7">
        <v>538894.96</v>
      </c>
      <c r="X284" s="7">
        <v>0</v>
      </c>
      <c r="Y284" s="19">
        <f t="shared" si="21"/>
        <v>4209.8792968750004</v>
      </c>
    </row>
    <row r="285" spans="1:25" x14ac:dyDescent="0.35">
      <c r="A285" s="6" t="s">
        <v>569</v>
      </c>
      <c r="B285" s="6" t="s">
        <v>397</v>
      </c>
      <c r="C285" s="6">
        <v>181</v>
      </c>
      <c r="D285" s="27">
        <v>128</v>
      </c>
      <c r="E285" s="7">
        <v>3300</v>
      </c>
      <c r="F285" s="8" t="s">
        <v>21</v>
      </c>
      <c r="G285" s="8" t="s">
        <v>570</v>
      </c>
      <c r="H285" s="6" t="s">
        <v>447</v>
      </c>
      <c r="I285" s="9">
        <v>43095</v>
      </c>
      <c r="J285" s="7">
        <v>381173.76000000001</v>
      </c>
      <c r="K285" s="9"/>
      <c r="L285" s="7">
        <v>0</v>
      </c>
      <c r="M285" s="9">
        <v>43101</v>
      </c>
      <c r="N285" s="7">
        <v>381173.76000000001</v>
      </c>
      <c r="O285" s="6">
        <v>60</v>
      </c>
      <c r="P285" s="9">
        <v>43101</v>
      </c>
      <c r="Q285" s="7">
        <v>0</v>
      </c>
      <c r="R285" s="9">
        <v>44896</v>
      </c>
      <c r="S285">
        <f t="shared" si="22"/>
        <v>5520</v>
      </c>
      <c r="T285" s="18">
        <f t="shared" si="23"/>
        <v>375653.76</v>
      </c>
      <c r="U285" s="19">
        <f t="shared" si="20"/>
        <v>2934.7950000000001</v>
      </c>
      <c r="V285" s="20">
        <f t="shared" si="24"/>
        <v>0.12443969681016909</v>
      </c>
      <c r="W285" s="7">
        <v>381173.76000000001</v>
      </c>
      <c r="X285" s="7">
        <v>0</v>
      </c>
      <c r="Y285" s="19">
        <f t="shared" si="21"/>
        <v>2977.92</v>
      </c>
    </row>
    <row r="286" spans="1:25" x14ac:dyDescent="0.35">
      <c r="A286" s="6" t="s">
        <v>571</v>
      </c>
      <c r="B286" s="6" t="s">
        <v>397</v>
      </c>
      <c r="C286" s="6">
        <v>182</v>
      </c>
      <c r="D286" s="27">
        <v>128</v>
      </c>
      <c r="E286" s="7">
        <v>3300</v>
      </c>
      <c r="F286" s="8" t="s">
        <v>21</v>
      </c>
      <c r="G286" s="8" t="s">
        <v>572</v>
      </c>
      <c r="H286" s="6" t="s">
        <v>447</v>
      </c>
      <c r="I286" s="9">
        <v>44105</v>
      </c>
      <c r="J286" s="7">
        <v>2150000</v>
      </c>
      <c r="K286" s="9">
        <v>44105</v>
      </c>
      <c r="L286" s="7">
        <v>50000</v>
      </c>
      <c r="M286" s="9">
        <v>44136</v>
      </c>
      <c r="N286" s="7">
        <v>-50000</v>
      </c>
      <c r="O286" s="6">
        <v>60</v>
      </c>
      <c r="P286" s="9">
        <v>44136</v>
      </c>
      <c r="Q286" s="7">
        <v>0</v>
      </c>
      <c r="R286" s="9">
        <v>45931</v>
      </c>
      <c r="S286">
        <f t="shared" si="22"/>
        <v>5520</v>
      </c>
      <c r="T286" s="18">
        <f t="shared" si="23"/>
        <v>2144480</v>
      </c>
      <c r="U286" s="19">
        <f t="shared" si="20"/>
        <v>16753.75</v>
      </c>
      <c r="V286" s="20">
        <f t="shared" si="24"/>
        <v>-0.80302917257330453</v>
      </c>
      <c r="W286" s="7">
        <v>3294710</v>
      </c>
      <c r="X286" s="7">
        <v>0</v>
      </c>
      <c r="Y286" s="19">
        <f t="shared" si="21"/>
        <v>16796.875</v>
      </c>
    </row>
    <row r="287" spans="1:25" x14ac:dyDescent="0.35">
      <c r="A287" s="6" t="s">
        <v>573</v>
      </c>
      <c r="B287" s="6" t="s">
        <v>397</v>
      </c>
      <c r="C287" s="6">
        <v>183</v>
      </c>
      <c r="D287" s="27">
        <v>128</v>
      </c>
      <c r="E287" s="7">
        <v>3300</v>
      </c>
      <c r="F287" s="8" t="s">
        <v>21</v>
      </c>
      <c r="G287" s="8" t="s">
        <v>574</v>
      </c>
      <c r="H287" s="6" t="s">
        <v>157</v>
      </c>
      <c r="I287" s="9">
        <v>43182</v>
      </c>
      <c r="J287" s="7">
        <v>435817.49</v>
      </c>
      <c r="K287" s="9">
        <v>43101</v>
      </c>
      <c r="L287" s="7">
        <v>40000</v>
      </c>
      <c r="M287" s="9">
        <v>43160</v>
      </c>
      <c r="N287" s="7">
        <v>86720</v>
      </c>
      <c r="O287" s="6">
        <v>60</v>
      </c>
      <c r="P287" s="9">
        <v>43160</v>
      </c>
      <c r="Q287" s="7">
        <v>295680</v>
      </c>
      <c r="R287" s="9">
        <v>44958</v>
      </c>
      <c r="S287">
        <f t="shared" si="22"/>
        <v>5520</v>
      </c>
      <c r="T287" s="18">
        <f t="shared" si="23"/>
        <v>430297.49</v>
      </c>
      <c r="U287" s="19">
        <f t="shared" si="20"/>
        <v>3361.6991406249999</v>
      </c>
      <c r="V287" s="20">
        <f t="shared" si="24"/>
        <v>-1.8353558139509452E-2</v>
      </c>
      <c r="W287" s="7">
        <v>435817.49</v>
      </c>
      <c r="X287" s="7">
        <v>0</v>
      </c>
      <c r="Y287" s="19">
        <f t="shared" si="21"/>
        <v>3404.8241406249999</v>
      </c>
    </row>
    <row r="288" spans="1:25" x14ac:dyDescent="0.35">
      <c r="A288" s="6" t="s">
        <v>575</v>
      </c>
      <c r="B288" s="6" t="s">
        <v>397</v>
      </c>
      <c r="C288" s="6">
        <v>184</v>
      </c>
      <c r="D288" s="27">
        <v>128</v>
      </c>
      <c r="E288" s="7">
        <v>3300</v>
      </c>
      <c r="F288" s="8" t="s">
        <v>21</v>
      </c>
      <c r="G288" s="8" t="s">
        <v>576</v>
      </c>
      <c r="H288" s="6" t="s">
        <v>157</v>
      </c>
      <c r="I288" s="9">
        <v>43182</v>
      </c>
      <c r="J288" s="7">
        <v>435817.49</v>
      </c>
      <c r="K288" s="9">
        <v>43101</v>
      </c>
      <c r="L288" s="7">
        <v>40000</v>
      </c>
      <c r="M288" s="9">
        <v>43160</v>
      </c>
      <c r="N288" s="7">
        <v>86720</v>
      </c>
      <c r="O288" s="6">
        <v>60</v>
      </c>
      <c r="P288" s="9">
        <v>43160</v>
      </c>
      <c r="Q288" s="7">
        <v>295680</v>
      </c>
      <c r="R288" s="9">
        <v>44958</v>
      </c>
      <c r="S288">
        <f t="shared" si="22"/>
        <v>5520</v>
      </c>
      <c r="T288" s="18">
        <f t="shared" si="23"/>
        <v>430297.49</v>
      </c>
      <c r="U288" s="19">
        <f t="shared" si="20"/>
        <v>3361.6991406249999</v>
      </c>
      <c r="V288" s="20">
        <f t="shared" si="24"/>
        <v>-1.8353558139509452E-2</v>
      </c>
      <c r="W288" s="7">
        <v>435817.49</v>
      </c>
      <c r="X288" s="7">
        <v>0</v>
      </c>
      <c r="Y288" s="19">
        <f t="shared" si="21"/>
        <v>3404.8241406249999</v>
      </c>
    </row>
    <row r="289" spans="1:25" x14ac:dyDescent="0.35">
      <c r="A289" s="6" t="s">
        <v>577</v>
      </c>
      <c r="B289" s="6" t="s">
        <v>397</v>
      </c>
      <c r="C289" s="6">
        <v>185</v>
      </c>
      <c r="D289" s="27">
        <v>128</v>
      </c>
      <c r="E289" s="7">
        <v>4280</v>
      </c>
      <c r="F289" s="8" t="s">
        <v>21</v>
      </c>
      <c r="G289" s="8" t="s">
        <v>578</v>
      </c>
      <c r="H289" s="6" t="s">
        <v>447</v>
      </c>
      <c r="I289" s="9">
        <v>44054</v>
      </c>
      <c r="J289" s="7">
        <v>623601.59</v>
      </c>
      <c r="K289" s="9"/>
      <c r="L289" s="7">
        <v>0</v>
      </c>
      <c r="M289" s="9">
        <v>44075</v>
      </c>
      <c r="N289" s="7">
        <v>109568</v>
      </c>
      <c r="O289" s="6">
        <v>60</v>
      </c>
      <c r="P289" s="9">
        <v>44075</v>
      </c>
      <c r="Q289" s="7">
        <v>10289.82</v>
      </c>
      <c r="R289" s="9">
        <v>45870</v>
      </c>
      <c r="S289">
        <f t="shared" si="22"/>
        <v>5520</v>
      </c>
      <c r="T289" s="18">
        <f t="shared" si="23"/>
        <v>618081.59</v>
      </c>
      <c r="U289" s="19">
        <f t="shared" si="20"/>
        <v>4828.7624218749997</v>
      </c>
      <c r="V289" s="20">
        <f t="shared" si="24"/>
        <v>-0.11364452709228889</v>
      </c>
      <c r="W289" s="7">
        <v>623601.84000000008</v>
      </c>
      <c r="X289" s="7">
        <v>0.15999999991618097</v>
      </c>
      <c r="Y289" s="19">
        <f t="shared" si="21"/>
        <v>4871.8874218749997</v>
      </c>
    </row>
    <row r="290" spans="1:25" x14ac:dyDescent="0.35">
      <c r="A290" s="6" t="s">
        <v>579</v>
      </c>
      <c r="B290" s="6" t="s">
        <v>397</v>
      </c>
      <c r="C290" s="6">
        <v>186</v>
      </c>
      <c r="D290" s="27">
        <v>128</v>
      </c>
      <c r="E290" s="7">
        <v>4280</v>
      </c>
      <c r="F290" s="8" t="s">
        <v>21</v>
      </c>
      <c r="G290" s="8" t="s">
        <v>580</v>
      </c>
      <c r="H290" s="6" t="s">
        <v>447</v>
      </c>
      <c r="I290" s="9">
        <v>44067</v>
      </c>
      <c r="J290" s="7">
        <v>549128</v>
      </c>
      <c r="K290" s="9"/>
      <c r="L290" s="7">
        <v>0</v>
      </c>
      <c r="M290" s="9">
        <v>44075</v>
      </c>
      <c r="N290" s="7">
        <v>200000</v>
      </c>
      <c r="O290" s="6">
        <v>60</v>
      </c>
      <c r="P290" s="9">
        <v>44075</v>
      </c>
      <c r="Q290" s="7">
        <v>14585.33</v>
      </c>
      <c r="R290" s="9">
        <v>45870</v>
      </c>
      <c r="S290">
        <f t="shared" si="22"/>
        <v>5520</v>
      </c>
      <c r="T290" s="18">
        <f t="shared" si="23"/>
        <v>543608</v>
      </c>
      <c r="U290" s="19">
        <f t="shared" si="20"/>
        <v>4246.9375</v>
      </c>
      <c r="V290" s="20">
        <f t="shared" si="24"/>
        <v>7.7850215596533268E-3</v>
      </c>
      <c r="W290" s="7">
        <v>549128</v>
      </c>
      <c r="X290" s="7">
        <v>0</v>
      </c>
      <c r="Y290" s="19">
        <f t="shared" si="21"/>
        <v>4290.0625</v>
      </c>
    </row>
    <row r="291" spans="1:25" x14ac:dyDescent="0.35">
      <c r="A291" s="6" t="s">
        <v>581</v>
      </c>
      <c r="B291" s="6" t="s">
        <v>397</v>
      </c>
      <c r="C291" s="6">
        <v>187</v>
      </c>
      <c r="D291" s="27">
        <v>128</v>
      </c>
      <c r="E291" s="7">
        <v>3300</v>
      </c>
      <c r="F291" s="8" t="s">
        <v>21</v>
      </c>
      <c r="G291" s="8" t="s">
        <v>582</v>
      </c>
      <c r="H291" s="6" t="s">
        <v>447</v>
      </c>
      <c r="I291" s="9">
        <v>42919</v>
      </c>
      <c r="J291" s="7">
        <v>381173.76000000001</v>
      </c>
      <c r="K291" s="9">
        <v>42887</v>
      </c>
      <c r="L291" s="7">
        <v>20000</v>
      </c>
      <c r="M291" s="9">
        <v>42948</v>
      </c>
      <c r="N291" s="7">
        <v>361173.76000000001</v>
      </c>
      <c r="O291" s="6">
        <v>60</v>
      </c>
      <c r="P291" s="9">
        <v>42948</v>
      </c>
      <c r="Q291" s="7">
        <v>0</v>
      </c>
      <c r="R291" s="9">
        <v>44743</v>
      </c>
      <c r="S291">
        <f t="shared" si="22"/>
        <v>5520</v>
      </c>
      <c r="T291" s="18">
        <f t="shared" si="23"/>
        <v>375653.76</v>
      </c>
      <c r="U291" s="19">
        <f t="shared" si="20"/>
        <v>2934.7950000000001</v>
      </c>
      <c r="V291" s="20">
        <f t="shared" si="24"/>
        <v>0.12443969681016909</v>
      </c>
      <c r="W291" s="7">
        <v>381173.76000000007</v>
      </c>
      <c r="X291" s="7">
        <v>0</v>
      </c>
      <c r="Y291" s="19">
        <f t="shared" si="21"/>
        <v>2977.92</v>
      </c>
    </row>
    <row r="292" spans="1:25" x14ac:dyDescent="0.35">
      <c r="A292" s="6" t="s">
        <v>583</v>
      </c>
      <c r="B292" s="6" t="s">
        <v>397</v>
      </c>
      <c r="C292" s="6">
        <v>188</v>
      </c>
      <c r="D292" s="27">
        <v>128</v>
      </c>
      <c r="E292" s="7">
        <v>3300</v>
      </c>
      <c r="F292" s="8" t="s">
        <v>21</v>
      </c>
      <c r="G292" s="8" t="s">
        <v>582</v>
      </c>
      <c r="H292" s="6" t="s">
        <v>447</v>
      </c>
      <c r="I292" s="9">
        <v>42919</v>
      </c>
      <c r="J292" s="7">
        <v>381173.76000000001</v>
      </c>
      <c r="K292" s="9">
        <v>42887</v>
      </c>
      <c r="L292" s="7">
        <v>20000</v>
      </c>
      <c r="M292" s="9">
        <v>42948</v>
      </c>
      <c r="N292" s="7">
        <v>341173.76000000001</v>
      </c>
      <c r="O292" s="6">
        <v>60</v>
      </c>
      <c r="P292" s="9">
        <v>42948</v>
      </c>
      <c r="Q292" s="7">
        <v>0</v>
      </c>
      <c r="R292" s="9">
        <v>44743</v>
      </c>
      <c r="S292">
        <f t="shared" si="22"/>
        <v>5520</v>
      </c>
      <c r="T292" s="18">
        <f t="shared" si="23"/>
        <v>375653.76</v>
      </c>
      <c r="U292" s="19">
        <f t="shared" si="20"/>
        <v>2934.7950000000001</v>
      </c>
      <c r="V292" s="20">
        <f t="shared" si="24"/>
        <v>0.12443969681016909</v>
      </c>
      <c r="W292" s="7">
        <v>381173.76000000001</v>
      </c>
      <c r="X292" s="7">
        <v>0</v>
      </c>
      <c r="Y292" s="19">
        <f t="shared" si="21"/>
        <v>2977.92</v>
      </c>
    </row>
    <row r="293" spans="1:25" x14ac:dyDescent="0.35">
      <c r="A293" s="6" t="s">
        <v>584</v>
      </c>
      <c r="B293" s="6" t="s">
        <v>397</v>
      </c>
      <c r="C293" s="6">
        <v>189</v>
      </c>
      <c r="D293" s="27">
        <v>128</v>
      </c>
      <c r="E293" s="7">
        <v>3850</v>
      </c>
      <c r="F293" s="8" t="s">
        <v>21</v>
      </c>
      <c r="G293" s="8" t="s">
        <v>585</v>
      </c>
      <c r="H293" s="6" t="s">
        <v>447</v>
      </c>
      <c r="I293" s="9">
        <v>43335</v>
      </c>
      <c r="J293" s="7">
        <v>463232</v>
      </c>
      <c r="K293" s="9"/>
      <c r="L293" s="7">
        <v>0</v>
      </c>
      <c r="M293" s="9">
        <v>43344</v>
      </c>
      <c r="N293" s="7">
        <v>463232</v>
      </c>
      <c r="O293" s="6">
        <v>60</v>
      </c>
      <c r="P293" s="9">
        <v>43344</v>
      </c>
      <c r="Q293" s="7">
        <v>0</v>
      </c>
      <c r="R293" s="9">
        <v>45139</v>
      </c>
      <c r="S293">
        <f t="shared" si="22"/>
        <v>5520</v>
      </c>
      <c r="T293" s="18">
        <f t="shared" si="23"/>
        <v>457712</v>
      </c>
      <c r="U293" s="19">
        <f t="shared" si="20"/>
        <v>3575.875</v>
      </c>
      <c r="V293" s="20">
        <f t="shared" si="24"/>
        <v>7.6659558849232701E-2</v>
      </c>
      <c r="W293" s="7">
        <v>463232</v>
      </c>
      <c r="X293" s="7">
        <v>0</v>
      </c>
      <c r="Y293" s="19">
        <f t="shared" si="21"/>
        <v>3619</v>
      </c>
    </row>
    <row r="294" spans="1:25" x14ac:dyDescent="0.35">
      <c r="A294" s="6" t="s">
        <v>586</v>
      </c>
      <c r="B294" s="6" t="s">
        <v>397</v>
      </c>
      <c r="C294" s="6">
        <v>19</v>
      </c>
      <c r="D294" s="27">
        <v>128</v>
      </c>
      <c r="E294" s="7">
        <v>3300</v>
      </c>
      <c r="F294" s="8" t="s">
        <v>21</v>
      </c>
      <c r="G294" s="8" t="s">
        <v>587</v>
      </c>
      <c r="H294" s="6" t="s">
        <v>54</v>
      </c>
      <c r="I294" s="9">
        <v>43382</v>
      </c>
      <c r="J294" s="7">
        <v>381173.76000000001</v>
      </c>
      <c r="K294" s="9">
        <v>43009</v>
      </c>
      <c r="L294" s="7">
        <v>20000</v>
      </c>
      <c r="M294" s="9">
        <v>43405</v>
      </c>
      <c r="N294" s="7">
        <v>361173.76000000001</v>
      </c>
      <c r="O294" s="6">
        <v>0</v>
      </c>
      <c r="P294" s="9">
        <v>43405</v>
      </c>
      <c r="Q294" s="7">
        <v>0</v>
      </c>
      <c r="R294" s="9">
        <v>43405</v>
      </c>
      <c r="S294">
        <f t="shared" si="22"/>
        <v>0</v>
      </c>
      <c r="T294" s="18">
        <f t="shared" si="23"/>
        <v>381173.76000000001</v>
      </c>
      <c r="U294" s="19">
        <f t="shared" si="20"/>
        <v>2977.92</v>
      </c>
      <c r="V294" s="20">
        <f t="shared" si="24"/>
        <v>0.10815602836879434</v>
      </c>
      <c r="W294" s="7">
        <v>381173.76000000001</v>
      </c>
      <c r="X294" s="7">
        <v>0</v>
      </c>
      <c r="Y294" s="19">
        <f t="shared" si="21"/>
        <v>2977.92</v>
      </c>
    </row>
    <row r="295" spans="1:25" x14ac:dyDescent="0.35">
      <c r="A295" s="6" t="s">
        <v>588</v>
      </c>
      <c r="B295" s="6" t="s">
        <v>397</v>
      </c>
      <c r="C295" s="6">
        <v>190</v>
      </c>
      <c r="D295" s="27">
        <v>155</v>
      </c>
      <c r="E295" s="7">
        <v>3475</v>
      </c>
      <c r="F295" s="8" t="s">
        <v>21</v>
      </c>
      <c r="G295" s="8" t="s">
        <v>589</v>
      </c>
      <c r="H295" s="6" t="s">
        <v>157</v>
      </c>
      <c r="I295" s="9">
        <v>42898</v>
      </c>
      <c r="J295" s="7">
        <v>495407</v>
      </c>
      <c r="K295" s="9">
        <v>42856</v>
      </c>
      <c r="L295" s="7">
        <v>20000</v>
      </c>
      <c r="M295" s="9">
        <v>42917</v>
      </c>
      <c r="N295" s="7">
        <v>79081.42</v>
      </c>
      <c r="O295" s="6">
        <v>60</v>
      </c>
      <c r="P295" s="9">
        <v>42917</v>
      </c>
      <c r="Q295" s="7">
        <v>33027.15</v>
      </c>
      <c r="R295" s="9">
        <v>44713</v>
      </c>
      <c r="S295">
        <f t="shared" si="22"/>
        <v>5520</v>
      </c>
      <c r="T295" s="18">
        <f t="shared" si="23"/>
        <v>489887</v>
      </c>
      <c r="U295" s="19">
        <f t="shared" si="20"/>
        <v>3160.5612903225806</v>
      </c>
      <c r="V295" s="20">
        <f t="shared" si="24"/>
        <v>9.9488249330968115E-2</v>
      </c>
      <c r="W295" s="7">
        <v>495407.12</v>
      </c>
      <c r="X295" s="7">
        <v>0.10000000015133992</v>
      </c>
      <c r="Y295" s="19">
        <f t="shared" si="21"/>
        <v>3196.1741935483869</v>
      </c>
    </row>
    <row r="296" spans="1:25" x14ac:dyDescent="0.35">
      <c r="A296" s="6" t="s">
        <v>590</v>
      </c>
      <c r="B296" s="6" t="s">
        <v>397</v>
      </c>
      <c r="C296" s="6">
        <v>191</v>
      </c>
      <c r="D296" s="27">
        <v>146</v>
      </c>
      <c r="E296" s="7">
        <v>3475</v>
      </c>
      <c r="F296" s="8" t="s">
        <v>21</v>
      </c>
      <c r="G296" s="8" t="s">
        <v>591</v>
      </c>
      <c r="H296" s="6" t="s">
        <v>157</v>
      </c>
      <c r="I296" s="9">
        <v>42830</v>
      </c>
      <c r="J296" s="7">
        <v>467305.49</v>
      </c>
      <c r="K296" s="9">
        <v>42736</v>
      </c>
      <c r="L296" s="7">
        <v>20000</v>
      </c>
      <c r="M296" s="9">
        <v>42856</v>
      </c>
      <c r="N296" s="7">
        <v>73461.100000000006</v>
      </c>
      <c r="O296" s="6">
        <v>60</v>
      </c>
      <c r="P296" s="9">
        <v>42856</v>
      </c>
      <c r="Q296" s="7">
        <v>31153.7</v>
      </c>
      <c r="R296" s="9">
        <v>44652</v>
      </c>
      <c r="S296">
        <f t="shared" si="22"/>
        <v>5520</v>
      </c>
      <c r="T296" s="18">
        <f t="shared" si="23"/>
        <v>461785.49</v>
      </c>
      <c r="U296" s="19">
        <f t="shared" si="20"/>
        <v>3162.9143150684931</v>
      </c>
      <c r="V296" s="20">
        <f t="shared" si="24"/>
        <v>9.8670293863066139E-2</v>
      </c>
      <c r="W296" s="7">
        <v>467377.07</v>
      </c>
      <c r="X296" s="7">
        <v>0</v>
      </c>
      <c r="Y296" s="19">
        <f t="shared" si="21"/>
        <v>3200.7225342465754</v>
      </c>
    </row>
    <row r="297" spans="1:25" x14ac:dyDescent="0.35">
      <c r="A297" s="6" t="s">
        <v>592</v>
      </c>
      <c r="B297" s="6" t="s">
        <v>397</v>
      </c>
      <c r="C297" s="6">
        <v>192</v>
      </c>
      <c r="D297" s="27">
        <v>128</v>
      </c>
      <c r="E297" s="7">
        <v>3300</v>
      </c>
      <c r="F297" s="8" t="s">
        <v>21</v>
      </c>
      <c r="G297" s="8" t="s">
        <v>593</v>
      </c>
      <c r="H297" s="6" t="s">
        <v>157</v>
      </c>
      <c r="I297" s="9">
        <v>43078</v>
      </c>
      <c r="J297" s="7">
        <v>381173.76000000001</v>
      </c>
      <c r="K297" s="9">
        <v>43040</v>
      </c>
      <c r="L297" s="7">
        <v>20000</v>
      </c>
      <c r="M297" s="9">
        <v>43101</v>
      </c>
      <c r="N297" s="7">
        <v>361173.76000000001</v>
      </c>
      <c r="O297" s="6">
        <v>60</v>
      </c>
      <c r="P297" s="9">
        <v>43101</v>
      </c>
      <c r="Q297" s="7">
        <v>299994</v>
      </c>
      <c r="R297" s="9">
        <v>44896</v>
      </c>
      <c r="S297">
        <f t="shared" si="22"/>
        <v>5520</v>
      </c>
      <c r="T297" s="18">
        <f t="shared" si="23"/>
        <v>375653.76</v>
      </c>
      <c r="U297" s="19">
        <f t="shared" si="20"/>
        <v>2934.7950000000001</v>
      </c>
      <c r="V297" s="20">
        <f t="shared" si="24"/>
        <v>0.12443969681016909</v>
      </c>
      <c r="W297" s="7">
        <v>381173.76000000001</v>
      </c>
      <c r="X297" s="7">
        <v>0</v>
      </c>
      <c r="Y297" s="19">
        <f t="shared" si="21"/>
        <v>2977.92</v>
      </c>
    </row>
    <row r="298" spans="1:25" x14ac:dyDescent="0.35">
      <c r="A298" s="6" t="s">
        <v>594</v>
      </c>
      <c r="B298" s="6" t="s">
        <v>397</v>
      </c>
      <c r="C298" s="6">
        <v>193</v>
      </c>
      <c r="D298" s="27">
        <v>128</v>
      </c>
      <c r="E298" s="7">
        <v>3300</v>
      </c>
      <c r="F298" s="8" t="s">
        <v>21</v>
      </c>
      <c r="G298" s="8" t="s">
        <v>595</v>
      </c>
      <c r="H298" s="6" t="s">
        <v>447</v>
      </c>
      <c r="I298" s="9">
        <v>42919</v>
      </c>
      <c r="J298" s="7">
        <v>381173.76000000001</v>
      </c>
      <c r="K298" s="9">
        <v>42887</v>
      </c>
      <c r="L298" s="7">
        <v>20000</v>
      </c>
      <c r="M298" s="9">
        <v>42948</v>
      </c>
      <c r="N298" s="7">
        <v>361173.76000000001</v>
      </c>
      <c r="O298" s="6">
        <v>60</v>
      </c>
      <c r="P298" s="9">
        <v>42948</v>
      </c>
      <c r="Q298" s="7">
        <v>0</v>
      </c>
      <c r="R298" s="9">
        <v>44743</v>
      </c>
      <c r="S298">
        <f t="shared" si="22"/>
        <v>5520</v>
      </c>
      <c r="T298" s="18">
        <f t="shared" si="23"/>
        <v>375653.76</v>
      </c>
      <c r="U298" s="19">
        <f t="shared" si="20"/>
        <v>2934.7950000000001</v>
      </c>
      <c r="V298" s="20">
        <f t="shared" si="24"/>
        <v>0.12443969681016909</v>
      </c>
      <c r="W298" s="7">
        <v>381173.76000000001</v>
      </c>
      <c r="X298" s="7">
        <v>0</v>
      </c>
      <c r="Y298" s="19">
        <f t="shared" si="21"/>
        <v>2977.92</v>
      </c>
    </row>
    <row r="299" spans="1:25" x14ac:dyDescent="0.35">
      <c r="A299" s="6" t="s">
        <v>596</v>
      </c>
      <c r="B299" s="6" t="s">
        <v>397</v>
      </c>
      <c r="C299" s="6">
        <v>194</v>
      </c>
      <c r="D299" s="27">
        <v>128</v>
      </c>
      <c r="E299" s="7">
        <v>3300</v>
      </c>
      <c r="F299" s="8" t="s">
        <v>21</v>
      </c>
      <c r="G299" s="8" t="s">
        <v>597</v>
      </c>
      <c r="H299" s="6" t="s">
        <v>447</v>
      </c>
      <c r="I299" s="9">
        <v>42919</v>
      </c>
      <c r="J299" s="7">
        <v>381173.76000000001</v>
      </c>
      <c r="K299" s="9">
        <v>42887</v>
      </c>
      <c r="L299" s="7">
        <v>20000</v>
      </c>
      <c r="M299" s="9">
        <v>42948</v>
      </c>
      <c r="N299" s="7">
        <v>361173.76000000001</v>
      </c>
      <c r="O299" s="6">
        <v>60</v>
      </c>
      <c r="P299" s="9">
        <v>42948</v>
      </c>
      <c r="Q299" s="7">
        <v>0</v>
      </c>
      <c r="R299" s="9">
        <v>44743</v>
      </c>
      <c r="S299">
        <f t="shared" si="22"/>
        <v>5520</v>
      </c>
      <c r="T299" s="18">
        <f t="shared" si="23"/>
        <v>375653.76</v>
      </c>
      <c r="U299" s="19">
        <f t="shared" si="20"/>
        <v>2934.7950000000001</v>
      </c>
      <c r="V299" s="20">
        <f t="shared" si="24"/>
        <v>0.12443969681016909</v>
      </c>
      <c r="W299" s="7">
        <v>381173.76000000001</v>
      </c>
      <c r="X299" s="7">
        <v>0</v>
      </c>
      <c r="Y299" s="19">
        <f t="shared" si="21"/>
        <v>2977.92</v>
      </c>
    </row>
    <row r="300" spans="1:25" x14ac:dyDescent="0.35">
      <c r="A300" s="6" t="s">
        <v>598</v>
      </c>
      <c r="B300" s="6" t="s">
        <v>397</v>
      </c>
      <c r="C300" s="6">
        <v>195</v>
      </c>
      <c r="D300" s="27">
        <v>128</v>
      </c>
      <c r="E300" s="7">
        <v>3300</v>
      </c>
      <c r="F300" s="8" t="s">
        <v>21</v>
      </c>
      <c r="G300" s="8" t="s">
        <v>599</v>
      </c>
      <c r="H300" s="6" t="s">
        <v>157</v>
      </c>
      <c r="I300" s="9">
        <v>42898</v>
      </c>
      <c r="J300" s="7">
        <v>405504</v>
      </c>
      <c r="K300" s="9"/>
      <c r="L300" s="7">
        <v>0</v>
      </c>
      <c r="M300" s="9">
        <v>42917</v>
      </c>
      <c r="N300" s="7">
        <v>81100.800000000003</v>
      </c>
      <c r="O300" s="6">
        <v>60</v>
      </c>
      <c r="P300" s="9">
        <v>42917</v>
      </c>
      <c r="Q300" s="7">
        <v>27033.599999999999</v>
      </c>
      <c r="R300" s="9">
        <v>44713</v>
      </c>
      <c r="S300">
        <f t="shared" si="22"/>
        <v>5520</v>
      </c>
      <c r="T300" s="18">
        <f t="shared" si="23"/>
        <v>399984</v>
      </c>
      <c r="U300" s="19">
        <f t="shared" si="20"/>
        <v>3124.875</v>
      </c>
      <c r="V300" s="20">
        <f t="shared" si="24"/>
        <v>5.6042241689667538E-2</v>
      </c>
      <c r="W300" s="7">
        <v>405508.8</v>
      </c>
      <c r="X300" s="7">
        <v>0</v>
      </c>
      <c r="Y300" s="19">
        <f t="shared" si="21"/>
        <v>3168</v>
      </c>
    </row>
    <row r="301" spans="1:25" x14ac:dyDescent="0.35">
      <c r="A301" s="6" t="s">
        <v>600</v>
      </c>
      <c r="B301" s="6" t="s">
        <v>397</v>
      </c>
      <c r="C301" s="6">
        <v>196</v>
      </c>
      <c r="D301" s="27">
        <v>128</v>
      </c>
      <c r="E301" s="7">
        <v>4280</v>
      </c>
      <c r="F301" s="8" t="s">
        <v>21</v>
      </c>
      <c r="G301" s="8" t="s">
        <v>601</v>
      </c>
      <c r="H301" s="6" t="s">
        <v>157</v>
      </c>
      <c r="I301" s="9">
        <v>44162</v>
      </c>
      <c r="J301" s="7">
        <v>549496</v>
      </c>
      <c r="K301" s="9">
        <v>44105</v>
      </c>
      <c r="L301" s="7">
        <v>20000</v>
      </c>
      <c r="M301" s="9">
        <v>44166</v>
      </c>
      <c r="N301" s="7">
        <v>116960</v>
      </c>
      <c r="O301" s="6">
        <v>60</v>
      </c>
      <c r="P301" s="9">
        <v>44166</v>
      </c>
      <c r="Q301" s="7">
        <v>22918.67</v>
      </c>
      <c r="R301" s="9">
        <v>45962</v>
      </c>
      <c r="S301">
        <f t="shared" si="22"/>
        <v>5520</v>
      </c>
      <c r="T301" s="18">
        <f t="shared" si="23"/>
        <v>543976</v>
      </c>
      <c r="U301" s="19">
        <f t="shared" si="20"/>
        <v>4249.8125</v>
      </c>
      <c r="V301" s="20">
        <f t="shared" si="24"/>
        <v>7.1032545553479931E-3</v>
      </c>
      <c r="W301" s="7">
        <v>549496.66999999993</v>
      </c>
      <c r="X301" s="7">
        <v>0</v>
      </c>
      <c r="Y301" s="19">
        <f t="shared" si="21"/>
        <v>4292.9375</v>
      </c>
    </row>
    <row r="302" spans="1:25" x14ac:dyDescent="0.35">
      <c r="A302" s="6" t="s">
        <v>602</v>
      </c>
      <c r="B302" s="6" t="s">
        <v>397</v>
      </c>
      <c r="C302" s="6">
        <v>197</v>
      </c>
      <c r="D302" s="27">
        <v>128</v>
      </c>
      <c r="E302" s="7">
        <v>3300</v>
      </c>
      <c r="F302" s="8" t="s">
        <v>21</v>
      </c>
      <c r="G302" s="8" t="s">
        <v>603</v>
      </c>
      <c r="H302" s="6" t="s">
        <v>157</v>
      </c>
      <c r="I302" s="9">
        <v>42914</v>
      </c>
      <c r="J302" s="7">
        <v>450407.76</v>
      </c>
      <c r="K302" s="9"/>
      <c r="L302" s="7">
        <v>0</v>
      </c>
      <c r="M302" s="9">
        <v>42917</v>
      </c>
      <c r="N302" s="7">
        <v>81101</v>
      </c>
      <c r="O302" s="6">
        <v>60</v>
      </c>
      <c r="P302" s="9">
        <v>42917</v>
      </c>
      <c r="Q302" s="7">
        <v>15387.79</v>
      </c>
      <c r="R302" s="9">
        <v>44713</v>
      </c>
      <c r="S302">
        <f t="shared" si="22"/>
        <v>5520</v>
      </c>
      <c r="T302" s="18">
        <f t="shared" si="23"/>
        <v>444887.76</v>
      </c>
      <c r="U302" s="19">
        <f t="shared" si="20"/>
        <v>3475.6856250000001</v>
      </c>
      <c r="V302" s="20">
        <f t="shared" si="24"/>
        <v>-5.0547041348136923E-2</v>
      </c>
      <c r="W302" s="7">
        <v>254205</v>
      </c>
      <c r="X302" s="7">
        <v>196202.95999999985</v>
      </c>
      <c r="Y302" s="19">
        <f t="shared" si="21"/>
        <v>3518.8106250000001</v>
      </c>
    </row>
    <row r="303" spans="1:25" x14ac:dyDescent="0.35">
      <c r="A303" s="6" t="s">
        <v>604</v>
      </c>
      <c r="B303" s="6" t="s">
        <v>397</v>
      </c>
      <c r="C303" s="6">
        <v>198</v>
      </c>
      <c r="D303" s="27">
        <v>128</v>
      </c>
      <c r="E303" s="7">
        <v>3300</v>
      </c>
      <c r="F303" s="8" t="s">
        <v>21</v>
      </c>
      <c r="G303" s="8" t="s">
        <v>605</v>
      </c>
      <c r="H303" s="6" t="s">
        <v>157</v>
      </c>
      <c r="I303" s="9">
        <v>42989</v>
      </c>
      <c r="J303" s="7">
        <v>405504</v>
      </c>
      <c r="K303" s="9">
        <v>42979</v>
      </c>
      <c r="L303" s="7">
        <v>100000</v>
      </c>
      <c r="M303" s="9">
        <v>43101</v>
      </c>
      <c r="N303" s="7">
        <v>0</v>
      </c>
      <c r="O303" s="6">
        <v>60</v>
      </c>
      <c r="P303" s="9">
        <v>43101</v>
      </c>
      <c r="Q303" s="7">
        <v>101834.67</v>
      </c>
      <c r="R303" s="9">
        <v>44896</v>
      </c>
      <c r="S303">
        <f t="shared" si="22"/>
        <v>5520</v>
      </c>
      <c r="T303" s="18">
        <f t="shared" si="23"/>
        <v>399984</v>
      </c>
      <c r="U303" s="19">
        <f t="shared" si="20"/>
        <v>3124.875</v>
      </c>
      <c r="V303" s="20">
        <f t="shared" si="24"/>
        <v>5.6042241689667538E-2</v>
      </c>
      <c r="W303" s="7">
        <v>405504</v>
      </c>
      <c r="X303" s="7">
        <v>9.9999999511055648E-3</v>
      </c>
      <c r="Y303" s="19">
        <f t="shared" si="21"/>
        <v>3168</v>
      </c>
    </row>
    <row r="304" spans="1:25" x14ac:dyDescent="0.35">
      <c r="A304" s="6" t="s">
        <v>606</v>
      </c>
      <c r="B304" s="6" t="s">
        <v>397</v>
      </c>
      <c r="C304" s="6">
        <v>199</v>
      </c>
      <c r="D304" s="27">
        <v>128</v>
      </c>
      <c r="E304" s="7">
        <v>3800</v>
      </c>
      <c r="F304" s="8" t="s">
        <v>607</v>
      </c>
      <c r="G304" s="8" t="s">
        <v>608</v>
      </c>
      <c r="H304" s="6" t="s">
        <v>54</v>
      </c>
      <c r="I304" s="9">
        <v>44749</v>
      </c>
      <c r="J304" s="7">
        <v>486400</v>
      </c>
      <c r="K304" s="9"/>
      <c r="L304" s="7">
        <v>0</v>
      </c>
      <c r="M304" s="9">
        <v>44774</v>
      </c>
      <c r="N304" s="7">
        <v>486400</v>
      </c>
      <c r="O304" s="6">
        <v>0</v>
      </c>
      <c r="P304" s="9">
        <v>44774</v>
      </c>
      <c r="Q304" s="7">
        <v>0</v>
      </c>
      <c r="R304" s="9">
        <v>44774</v>
      </c>
      <c r="S304">
        <f t="shared" si="22"/>
        <v>0</v>
      </c>
      <c r="T304" s="18">
        <f t="shared" si="23"/>
        <v>486400</v>
      </c>
      <c r="U304" s="19">
        <f t="shared" si="20"/>
        <v>3800</v>
      </c>
      <c r="V304" s="20">
        <f t="shared" si="24"/>
        <v>0</v>
      </c>
      <c r="W304" s="7">
        <v>486400</v>
      </c>
      <c r="X304" s="7">
        <v>0</v>
      </c>
      <c r="Y304" s="19">
        <f t="shared" si="21"/>
        <v>3800</v>
      </c>
    </row>
    <row r="305" spans="1:25" x14ac:dyDescent="0.35">
      <c r="A305" s="6" t="s">
        <v>609</v>
      </c>
      <c r="B305" s="6" t="s">
        <v>397</v>
      </c>
      <c r="C305" s="6">
        <v>2</v>
      </c>
      <c r="D305" s="27">
        <v>128</v>
      </c>
      <c r="E305" s="7">
        <v>3475</v>
      </c>
      <c r="F305" s="8" t="s">
        <v>21</v>
      </c>
      <c r="G305" s="8" t="s">
        <v>610</v>
      </c>
      <c r="H305" s="6">
        <v>12</v>
      </c>
      <c r="I305" s="9">
        <v>42809</v>
      </c>
      <c r="J305" s="7">
        <v>409217</v>
      </c>
      <c r="K305" s="9"/>
      <c r="L305" s="7">
        <v>0</v>
      </c>
      <c r="M305" s="9">
        <v>42767</v>
      </c>
      <c r="N305" s="7">
        <v>81844</v>
      </c>
      <c r="O305" s="6">
        <v>12</v>
      </c>
      <c r="P305" s="9">
        <v>42767</v>
      </c>
      <c r="Q305" s="7">
        <v>27281.07</v>
      </c>
      <c r="R305" s="9">
        <v>43101</v>
      </c>
      <c r="S305">
        <f t="shared" si="22"/>
        <v>1104</v>
      </c>
      <c r="T305" s="18">
        <f t="shared" si="23"/>
        <v>408113</v>
      </c>
      <c r="U305" s="19">
        <f t="shared" si="20"/>
        <v>3188.3828125</v>
      </c>
      <c r="V305" s="20">
        <f t="shared" si="24"/>
        <v>8.9894220473251352E-2</v>
      </c>
      <c r="W305" s="7">
        <v>409225.2</v>
      </c>
      <c r="X305" s="7">
        <v>0</v>
      </c>
      <c r="Y305" s="19">
        <f t="shared" si="21"/>
        <v>3197.0078125</v>
      </c>
    </row>
    <row r="306" spans="1:25" x14ac:dyDescent="0.35">
      <c r="A306" s="6" t="s">
        <v>611</v>
      </c>
      <c r="B306" s="6" t="s">
        <v>397</v>
      </c>
      <c r="C306" s="6">
        <v>20</v>
      </c>
      <c r="D306" s="27">
        <v>128</v>
      </c>
      <c r="E306" s="7">
        <v>4280</v>
      </c>
      <c r="F306" s="8" t="s">
        <v>21</v>
      </c>
      <c r="G306" s="8" t="s">
        <v>612</v>
      </c>
      <c r="H306" s="6" t="s">
        <v>23</v>
      </c>
      <c r="I306" s="9">
        <v>44154</v>
      </c>
      <c r="J306" s="7">
        <v>548760.06000000006</v>
      </c>
      <c r="K306" s="9"/>
      <c r="L306" s="7">
        <v>0</v>
      </c>
      <c r="M306" s="9">
        <v>44166</v>
      </c>
      <c r="N306" s="7">
        <v>136960</v>
      </c>
      <c r="O306" s="6">
        <v>18</v>
      </c>
      <c r="P306" s="9">
        <v>44166</v>
      </c>
      <c r="Q306" s="7">
        <v>22918.67</v>
      </c>
      <c r="R306" s="9">
        <v>44682</v>
      </c>
      <c r="S306">
        <f t="shared" si="22"/>
        <v>1656</v>
      </c>
      <c r="T306" s="18">
        <f t="shared" si="23"/>
        <v>547104.06000000006</v>
      </c>
      <c r="U306" s="19">
        <f t="shared" si="20"/>
        <v>4274.2504687500004</v>
      </c>
      <c r="V306" s="20">
        <f t="shared" si="24"/>
        <v>1.345155435329648E-3</v>
      </c>
      <c r="W306" s="7">
        <v>548760.05999999982</v>
      </c>
      <c r="X306" s="7">
        <v>0</v>
      </c>
      <c r="Y306" s="19">
        <f t="shared" si="21"/>
        <v>4287.1879687500004</v>
      </c>
    </row>
    <row r="307" spans="1:25" x14ac:dyDescent="0.35">
      <c r="A307" s="6" t="s">
        <v>613</v>
      </c>
      <c r="B307" s="6" t="s">
        <v>397</v>
      </c>
      <c r="C307" s="6">
        <v>201</v>
      </c>
      <c r="D307" s="27">
        <v>128</v>
      </c>
      <c r="E307" s="7">
        <v>3800</v>
      </c>
      <c r="F307" s="8" t="s">
        <v>607</v>
      </c>
      <c r="G307" s="8" t="s">
        <v>614</v>
      </c>
      <c r="H307" s="6" t="s">
        <v>54</v>
      </c>
      <c r="I307" s="9">
        <v>44643</v>
      </c>
      <c r="J307" s="7">
        <v>486400</v>
      </c>
      <c r="K307" s="9"/>
      <c r="L307" s="7">
        <v>0</v>
      </c>
      <c r="M307" s="9">
        <v>44652</v>
      </c>
      <c r="N307" s="7">
        <v>486400</v>
      </c>
      <c r="O307" s="6">
        <v>0</v>
      </c>
      <c r="P307" s="9">
        <v>44652</v>
      </c>
      <c r="Q307" s="7">
        <v>0</v>
      </c>
      <c r="R307" s="9">
        <v>44652</v>
      </c>
      <c r="S307">
        <f t="shared" si="22"/>
        <v>0</v>
      </c>
      <c r="T307" s="18">
        <f t="shared" si="23"/>
        <v>486400</v>
      </c>
      <c r="U307" s="19">
        <f t="shared" si="20"/>
        <v>3800</v>
      </c>
      <c r="V307" s="20">
        <f t="shared" si="24"/>
        <v>0</v>
      </c>
      <c r="W307" s="7">
        <v>486400</v>
      </c>
      <c r="X307" s="7">
        <v>0</v>
      </c>
      <c r="Y307" s="19">
        <f t="shared" si="21"/>
        <v>3800</v>
      </c>
    </row>
    <row r="308" spans="1:25" x14ac:dyDescent="0.35">
      <c r="A308" s="6" t="s">
        <v>615</v>
      </c>
      <c r="B308" s="6" t="s">
        <v>397</v>
      </c>
      <c r="C308" s="6">
        <v>202</v>
      </c>
      <c r="D308" s="27">
        <v>128</v>
      </c>
      <c r="E308" s="7">
        <v>3800</v>
      </c>
      <c r="F308" s="8" t="s">
        <v>607</v>
      </c>
      <c r="G308" s="8" t="s">
        <v>616</v>
      </c>
      <c r="H308" s="6" t="s">
        <v>54</v>
      </c>
      <c r="I308" s="9">
        <v>44439</v>
      </c>
      <c r="J308" s="7">
        <v>486400</v>
      </c>
      <c r="K308" s="9"/>
      <c r="L308" s="7">
        <v>0</v>
      </c>
      <c r="M308" s="9">
        <v>44440</v>
      </c>
      <c r="N308" s="7">
        <v>486400</v>
      </c>
      <c r="O308" s="6">
        <v>0</v>
      </c>
      <c r="P308" s="9">
        <v>44440</v>
      </c>
      <c r="Q308" s="7">
        <v>0</v>
      </c>
      <c r="R308" s="9">
        <v>44440</v>
      </c>
      <c r="S308">
        <f t="shared" si="22"/>
        <v>0</v>
      </c>
      <c r="T308" s="18">
        <f t="shared" si="23"/>
        <v>486400</v>
      </c>
      <c r="U308" s="19">
        <f t="shared" si="20"/>
        <v>3800</v>
      </c>
      <c r="V308" s="20">
        <f t="shared" si="24"/>
        <v>0</v>
      </c>
      <c r="W308" s="7">
        <v>486400</v>
      </c>
      <c r="X308" s="7">
        <v>0</v>
      </c>
      <c r="Y308" s="19">
        <f t="shared" si="21"/>
        <v>3800</v>
      </c>
    </row>
    <row r="309" spans="1:25" x14ac:dyDescent="0.35">
      <c r="A309" s="6" t="s">
        <v>617</v>
      </c>
      <c r="B309" s="6" t="s">
        <v>397</v>
      </c>
      <c r="C309" s="6">
        <v>203</v>
      </c>
      <c r="D309" s="27">
        <v>128</v>
      </c>
      <c r="E309" s="7">
        <v>3800</v>
      </c>
      <c r="F309" s="8" t="s">
        <v>607</v>
      </c>
      <c r="G309" s="8" t="s">
        <v>618</v>
      </c>
      <c r="H309" s="6" t="s">
        <v>54</v>
      </c>
      <c r="I309" s="9">
        <v>44534</v>
      </c>
      <c r="J309" s="7">
        <v>486400</v>
      </c>
      <c r="K309" s="9"/>
      <c r="L309" s="7">
        <v>0</v>
      </c>
      <c r="M309" s="9">
        <v>44562</v>
      </c>
      <c r="N309" s="7">
        <v>486400</v>
      </c>
      <c r="O309" s="6">
        <v>0</v>
      </c>
      <c r="P309" s="9">
        <v>44562</v>
      </c>
      <c r="Q309" s="7">
        <v>0</v>
      </c>
      <c r="R309" s="9">
        <v>44562</v>
      </c>
      <c r="S309">
        <f t="shared" si="22"/>
        <v>0</v>
      </c>
      <c r="T309" s="18">
        <f t="shared" si="23"/>
        <v>486400</v>
      </c>
      <c r="U309" s="19">
        <f t="shared" si="20"/>
        <v>3800</v>
      </c>
      <c r="V309" s="20">
        <f t="shared" si="24"/>
        <v>0</v>
      </c>
      <c r="W309" s="7">
        <v>486400</v>
      </c>
      <c r="X309" s="7">
        <v>0</v>
      </c>
      <c r="Y309" s="19">
        <f t="shared" si="21"/>
        <v>3800</v>
      </c>
    </row>
    <row r="310" spans="1:25" x14ac:dyDescent="0.35">
      <c r="A310" s="6" t="s">
        <v>619</v>
      </c>
      <c r="B310" s="6" t="s">
        <v>397</v>
      </c>
      <c r="C310" s="6">
        <v>204</v>
      </c>
      <c r="D310" s="27">
        <v>128</v>
      </c>
      <c r="E310" s="7">
        <v>3800</v>
      </c>
      <c r="F310" s="8" t="s">
        <v>607</v>
      </c>
      <c r="G310" s="8" t="s">
        <v>620</v>
      </c>
      <c r="H310" s="6" t="s">
        <v>54</v>
      </c>
      <c r="I310" s="9">
        <v>44166</v>
      </c>
      <c r="J310" s="7">
        <v>486400</v>
      </c>
      <c r="K310" s="9"/>
      <c r="L310" s="7">
        <v>0</v>
      </c>
      <c r="M310" s="9">
        <v>44197</v>
      </c>
      <c r="N310" s="7">
        <v>486400</v>
      </c>
      <c r="O310" s="6">
        <v>0</v>
      </c>
      <c r="P310" s="9">
        <v>44197</v>
      </c>
      <c r="Q310" s="7">
        <v>0</v>
      </c>
      <c r="R310" s="9">
        <v>44197</v>
      </c>
      <c r="S310">
        <f t="shared" si="22"/>
        <v>0</v>
      </c>
      <c r="T310" s="18">
        <f t="shared" si="23"/>
        <v>486400</v>
      </c>
      <c r="U310" s="19">
        <f t="shared" si="20"/>
        <v>3800</v>
      </c>
      <c r="V310" s="20">
        <f t="shared" si="24"/>
        <v>0</v>
      </c>
      <c r="W310" s="7">
        <v>486400</v>
      </c>
      <c r="X310" s="7">
        <v>0</v>
      </c>
      <c r="Y310" s="19">
        <f t="shared" si="21"/>
        <v>3800</v>
      </c>
    </row>
    <row r="311" spans="1:25" x14ac:dyDescent="0.35">
      <c r="A311" s="6" t="s">
        <v>621</v>
      </c>
      <c r="B311" s="6" t="s">
        <v>397</v>
      </c>
      <c r="C311" s="6">
        <v>205</v>
      </c>
      <c r="D311" s="27">
        <v>128</v>
      </c>
      <c r="E311" s="7">
        <v>3800</v>
      </c>
      <c r="F311" s="8" t="s">
        <v>607</v>
      </c>
      <c r="G311" s="8" t="s">
        <v>622</v>
      </c>
      <c r="H311" s="6" t="s">
        <v>54</v>
      </c>
      <c r="I311" s="9">
        <v>44166</v>
      </c>
      <c r="J311" s="7">
        <v>486400</v>
      </c>
      <c r="K311" s="9"/>
      <c r="L311" s="7">
        <v>0</v>
      </c>
      <c r="M311" s="9">
        <v>44197</v>
      </c>
      <c r="N311" s="7">
        <v>486400</v>
      </c>
      <c r="O311" s="6">
        <v>0</v>
      </c>
      <c r="P311" s="9">
        <v>44197</v>
      </c>
      <c r="Q311" s="7">
        <v>0</v>
      </c>
      <c r="R311" s="9">
        <v>44197</v>
      </c>
      <c r="S311">
        <f t="shared" si="22"/>
        <v>0</v>
      </c>
      <c r="T311" s="18">
        <f t="shared" si="23"/>
        <v>486400</v>
      </c>
      <c r="U311" s="19">
        <f t="shared" si="20"/>
        <v>3800</v>
      </c>
      <c r="V311" s="20">
        <f t="shared" si="24"/>
        <v>0</v>
      </c>
      <c r="W311" s="7">
        <v>486400</v>
      </c>
      <c r="X311" s="7">
        <v>0</v>
      </c>
      <c r="Y311" s="19">
        <f t="shared" si="21"/>
        <v>3800</v>
      </c>
    </row>
    <row r="312" spans="1:25" x14ac:dyDescent="0.35">
      <c r="A312" s="6" t="s">
        <v>623</v>
      </c>
      <c r="B312" s="6" t="s">
        <v>397</v>
      </c>
      <c r="C312" s="6">
        <v>206</v>
      </c>
      <c r="D312" s="27">
        <v>128</v>
      </c>
      <c r="E312" s="7">
        <v>3300</v>
      </c>
      <c r="F312" s="8" t="s">
        <v>21</v>
      </c>
      <c r="G312" s="8" t="s">
        <v>624</v>
      </c>
      <c r="H312" s="6" t="s">
        <v>157</v>
      </c>
      <c r="I312" s="9">
        <v>43061</v>
      </c>
      <c r="J312" s="7">
        <v>405504</v>
      </c>
      <c r="K312" s="9"/>
      <c r="L312" s="7">
        <v>0</v>
      </c>
      <c r="M312" s="9">
        <v>43070</v>
      </c>
      <c r="N312" s="7">
        <v>81100</v>
      </c>
      <c r="O312" s="6">
        <v>60</v>
      </c>
      <c r="P312" s="9">
        <v>43070</v>
      </c>
      <c r="Q312" s="7">
        <v>27033.599999999999</v>
      </c>
      <c r="R312" s="9">
        <v>44866</v>
      </c>
      <c r="S312">
        <f t="shared" si="22"/>
        <v>5520</v>
      </c>
      <c r="T312" s="18">
        <f t="shared" si="23"/>
        <v>399984</v>
      </c>
      <c r="U312" s="19">
        <f t="shared" si="20"/>
        <v>3124.875</v>
      </c>
      <c r="V312" s="20">
        <f t="shared" si="24"/>
        <v>5.6042241689667538E-2</v>
      </c>
      <c r="W312" s="7">
        <v>405503.99999999988</v>
      </c>
      <c r="X312" s="7">
        <v>0</v>
      </c>
      <c r="Y312" s="19">
        <f t="shared" si="21"/>
        <v>3168</v>
      </c>
    </row>
    <row r="313" spans="1:25" x14ac:dyDescent="0.35">
      <c r="A313" s="6" t="s">
        <v>625</v>
      </c>
      <c r="B313" s="6" t="s">
        <v>397</v>
      </c>
      <c r="C313" s="6">
        <v>207</v>
      </c>
      <c r="D313" s="27">
        <v>128</v>
      </c>
      <c r="E313" s="7">
        <v>3300</v>
      </c>
      <c r="F313" s="8" t="s">
        <v>21</v>
      </c>
      <c r="G313" s="8" t="s">
        <v>626</v>
      </c>
      <c r="H313" s="6" t="s">
        <v>157</v>
      </c>
      <c r="I313" s="9">
        <v>42831</v>
      </c>
      <c r="J313" s="7">
        <v>388608</v>
      </c>
      <c r="K313" s="9">
        <v>42795</v>
      </c>
      <c r="L313" s="7">
        <v>20000</v>
      </c>
      <c r="M313" s="9">
        <v>42856</v>
      </c>
      <c r="N313" s="7">
        <v>57722</v>
      </c>
      <c r="O313" s="6">
        <v>60</v>
      </c>
      <c r="P313" s="9">
        <v>42856</v>
      </c>
      <c r="Q313" s="7">
        <v>25907.196666666667</v>
      </c>
      <c r="R313" s="9">
        <v>44652</v>
      </c>
      <c r="S313">
        <f t="shared" si="22"/>
        <v>5520</v>
      </c>
      <c r="T313" s="18">
        <f t="shared" si="23"/>
        <v>383088</v>
      </c>
      <c r="U313" s="19">
        <f t="shared" si="20"/>
        <v>2992.875</v>
      </c>
      <c r="V313" s="20">
        <f t="shared" si="24"/>
        <v>0.10261871945871448</v>
      </c>
      <c r="W313" s="7">
        <v>388608.36333333328</v>
      </c>
      <c r="X313" s="7">
        <v>3.6666666797827929E-2</v>
      </c>
      <c r="Y313" s="19">
        <f t="shared" si="21"/>
        <v>3036</v>
      </c>
    </row>
    <row r="314" spans="1:25" x14ac:dyDescent="0.35">
      <c r="A314" s="6" t="s">
        <v>627</v>
      </c>
      <c r="B314" s="6" t="s">
        <v>397</v>
      </c>
      <c r="C314" s="6">
        <v>208</v>
      </c>
      <c r="D314" s="27">
        <v>128</v>
      </c>
      <c r="E314" s="7">
        <v>3475</v>
      </c>
      <c r="F314" s="8" t="s">
        <v>21</v>
      </c>
      <c r="G314" s="8" t="s">
        <v>628</v>
      </c>
      <c r="H314" s="6" t="s">
        <v>447</v>
      </c>
      <c r="I314" s="9">
        <v>42741</v>
      </c>
      <c r="J314" s="7">
        <v>440239.7</v>
      </c>
      <c r="K314" s="9"/>
      <c r="L314" s="7">
        <v>0</v>
      </c>
      <c r="M314" s="9">
        <v>42767</v>
      </c>
      <c r="N314" s="7">
        <v>90000</v>
      </c>
      <c r="O314" s="6">
        <v>60</v>
      </c>
      <c r="P314" s="9">
        <v>42767</v>
      </c>
      <c r="Q314" s="7">
        <v>11026.85</v>
      </c>
      <c r="R314" s="9">
        <v>44562</v>
      </c>
      <c r="S314">
        <f t="shared" si="22"/>
        <v>5520</v>
      </c>
      <c r="T314" s="18">
        <f t="shared" si="23"/>
        <v>434719.7</v>
      </c>
      <c r="U314" s="19">
        <f t="shared" si="20"/>
        <v>3396.2476562500001</v>
      </c>
      <c r="V314" s="20">
        <f t="shared" si="24"/>
        <v>2.3188045078242236E-2</v>
      </c>
      <c r="W314" s="7">
        <v>440239.69999999995</v>
      </c>
      <c r="X314" s="7">
        <v>0</v>
      </c>
      <c r="Y314" s="19">
        <f t="shared" si="21"/>
        <v>3439.3726562500001</v>
      </c>
    </row>
    <row r="315" spans="1:25" x14ac:dyDescent="0.35">
      <c r="A315" s="6" t="s">
        <v>629</v>
      </c>
      <c r="B315" s="6" t="s">
        <v>397</v>
      </c>
      <c r="C315" s="6">
        <v>21</v>
      </c>
      <c r="D315" s="27">
        <v>128</v>
      </c>
      <c r="E315" s="7">
        <v>3300</v>
      </c>
      <c r="F315" s="8" t="s">
        <v>21</v>
      </c>
      <c r="G315" s="8" t="s">
        <v>605</v>
      </c>
      <c r="H315" s="6">
        <v>12</v>
      </c>
      <c r="I315" s="9">
        <v>43009</v>
      </c>
      <c r="J315" s="7">
        <v>405504</v>
      </c>
      <c r="K315" s="9">
        <v>42948</v>
      </c>
      <c r="L315" s="7">
        <v>20000</v>
      </c>
      <c r="M315" s="9">
        <v>43040</v>
      </c>
      <c r="N315" s="7">
        <v>61504</v>
      </c>
      <c r="O315" s="6">
        <v>12</v>
      </c>
      <c r="P315" s="9">
        <v>43040</v>
      </c>
      <c r="Q315" s="7">
        <v>27000</v>
      </c>
      <c r="R315" s="9">
        <v>43374</v>
      </c>
      <c r="S315">
        <f t="shared" si="22"/>
        <v>1104</v>
      </c>
      <c r="T315" s="18">
        <f t="shared" si="23"/>
        <v>404400</v>
      </c>
      <c r="U315" s="19">
        <f t="shared" si="20"/>
        <v>3159.375</v>
      </c>
      <c r="V315" s="20">
        <f t="shared" si="24"/>
        <v>4.4510385756676651E-2</v>
      </c>
      <c r="W315" s="7">
        <v>405504</v>
      </c>
      <c r="X315" s="7">
        <v>0</v>
      </c>
      <c r="Y315" s="19">
        <f t="shared" si="21"/>
        <v>3168</v>
      </c>
    </row>
    <row r="316" spans="1:25" x14ac:dyDescent="0.35">
      <c r="A316" s="6" t="s">
        <v>630</v>
      </c>
      <c r="B316" s="6" t="s">
        <v>397</v>
      </c>
      <c r="C316" s="6">
        <v>22</v>
      </c>
      <c r="D316" s="27">
        <v>128</v>
      </c>
      <c r="E316" s="7">
        <v>3300</v>
      </c>
      <c r="F316" s="8" t="s">
        <v>21</v>
      </c>
      <c r="G316" s="8" t="s">
        <v>605</v>
      </c>
      <c r="H316" s="6">
        <v>12</v>
      </c>
      <c r="I316" s="9">
        <v>43009</v>
      </c>
      <c r="J316" s="7">
        <v>405504</v>
      </c>
      <c r="K316" s="9">
        <v>42948</v>
      </c>
      <c r="L316" s="7">
        <v>20000</v>
      </c>
      <c r="M316" s="9">
        <v>43040</v>
      </c>
      <c r="N316" s="7">
        <v>61504</v>
      </c>
      <c r="O316" s="6">
        <v>12</v>
      </c>
      <c r="P316" s="9">
        <v>43040</v>
      </c>
      <c r="Q316" s="7">
        <v>27000</v>
      </c>
      <c r="R316" s="9">
        <v>43374</v>
      </c>
      <c r="S316">
        <f t="shared" si="22"/>
        <v>1104</v>
      </c>
      <c r="T316" s="18">
        <f t="shared" si="23"/>
        <v>404400</v>
      </c>
      <c r="U316" s="19">
        <f t="shared" si="20"/>
        <v>3159.375</v>
      </c>
      <c r="V316" s="20">
        <f t="shared" si="24"/>
        <v>4.4510385756676651E-2</v>
      </c>
      <c r="W316" s="7">
        <v>405504</v>
      </c>
      <c r="X316" s="7">
        <v>0</v>
      </c>
      <c r="Y316" s="19">
        <f t="shared" si="21"/>
        <v>3168</v>
      </c>
    </row>
    <row r="317" spans="1:25" x14ac:dyDescent="0.35">
      <c r="A317" s="6" t="s">
        <v>631</v>
      </c>
      <c r="B317" s="6" t="s">
        <v>397</v>
      </c>
      <c r="C317" s="6">
        <v>23</v>
      </c>
      <c r="D317" s="27">
        <v>128</v>
      </c>
      <c r="E317" s="11">
        <v>6612.5</v>
      </c>
      <c r="F317" s="8" t="s">
        <v>21</v>
      </c>
      <c r="G317" s="8" t="s">
        <v>632</v>
      </c>
      <c r="H317" s="6" t="s">
        <v>29</v>
      </c>
      <c r="I317" s="9">
        <v>45813</v>
      </c>
      <c r="J317" s="11">
        <v>850900</v>
      </c>
      <c r="K317" s="9">
        <v>45779</v>
      </c>
      <c r="L317" s="11">
        <v>20000</v>
      </c>
      <c r="M317" s="9">
        <v>45782</v>
      </c>
      <c r="N317" s="11">
        <v>149280</v>
      </c>
      <c r="O317" s="6">
        <v>36</v>
      </c>
      <c r="P317" s="9">
        <v>45843</v>
      </c>
      <c r="Q317" s="11">
        <v>18933.89</v>
      </c>
      <c r="R317" s="9">
        <v>46909</v>
      </c>
      <c r="S317">
        <f t="shared" si="22"/>
        <v>3312</v>
      </c>
      <c r="T317" s="18">
        <f t="shared" si="23"/>
        <v>847588</v>
      </c>
      <c r="U317" s="19">
        <f t="shared" si="20"/>
        <v>6621.78125</v>
      </c>
      <c r="V317" s="20">
        <f t="shared" si="24"/>
        <v>-1.4016243741062917E-3</v>
      </c>
      <c r="W317" s="7">
        <v>169280</v>
      </c>
      <c r="X317" s="7">
        <v>681620.00000000047</v>
      </c>
      <c r="Y317" s="19">
        <f t="shared" si="21"/>
        <v>6647.65625</v>
      </c>
    </row>
    <row r="318" spans="1:25" x14ac:dyDescent="0.35">
      <c r="A318" s="6" t="s">
        <v>633</v>
      </c>
      <c r="B318" s="6" t="s">
        <v>397</v>
      </c>
      <c r="C318" s="6">
        <v>24</v>
      </c>
      <c r="D318" s="27">
        <v>128</v>
      </c>
      <c r="E318" s="7">
        <v>4280</v>
      </c>
      <c r="F318" s="8" t="s">
        <v>21</v>
      </c>
      <c r="G318" s="8" t="s">
        <v>634</v>
      </c>
      <c r="H318" s="6">
        <v>36</v>
      </c>
      <c r="I318" s="9">
        <v>44114</v>
      </c>
      <c r="J318" s="7">
        <v>549128</v>
      </c>
      <c r="K318" s="9"/>
      <c r="L318" s="7">
        <v>0</v>
      </c>
      <c r="M318" s="9">
        <v>44136</v>
      </c>
      <c r="N318" s="7">
        <v>273920</v>
      </c>
      <c r="O318" s="6">
        <v>36</v>
      </c>
      <c r="P318" s="9">
        <v>44136</v>
      </c>
      <c r="Q318" s="7">
        <v>7700.89</v>
      </c>
      <c r="R318" s="9">
        <v>45200</v>
      </c>
      <c r="S318">
        <f t="shared" si="22"/>
        <v>3312</v>
      </c>
      <c r="T318" s="18">
        <f t="shared" si="23"/>
        <v>545816</v>
      </c>
      <c r="U318" s="19">
        <f t="shared" si="20"/>
        <v>4264.1875</v>
      </c>
      <c r="V318" s="20">
        <f t="shared" si="24"/>
        <v>3.7082093599307697E-3</v>
      </c>
      <c r="W318" s="7">
        <v>549130</v>
      </c>
      <c r="X318" s="7">
        <v>0</v>
      </c>
      <c r="Y318" s="19">
        <f t="shared" si="21"/>
        <v>4290.0625</v>
      </c>
    </row>
    <row r="319" spans="1:25" x14ac:dyDescent="0.35">
      <c r="A319" s="6" t="s">
        <v>635</v>
      </c>
      <c r="B319" s="6" t="s">
        <v>397</v>
      </c>
      <c r="C319" s="6">
        <v>25</v>
      </c>
      <c r="D319" s="27">
        <v>128</v>
      </c>
      <c r="E319" s="7">
        <v>3300</v>
      </c>
      <c r="F319" s="8" t="s">
        <v>21</v>
      </c>
      <c r="G319" s="8" t="s">
        <v>636</v>
      </c>
      <c r="H319" s="6">
        <v>48</v>
      </c>
      <c r="I319" s="9">
        <v>43104</v>
      </c>
      <c r="J319" s="7">
        <v>512392.12</v>
      </c>
      <c r="K319" s="9">
        <v>43009</v>
      </c>
      <c r="L319" s="7">
        <v>20000</v>
      </c>
      <c r="M319" s="9">
        <v>43132</v>
      </c>
      <c r="N319" s="7">
        <v>61100.800000000003</v>
      </c>
      <c r="O319" s="6">
        <v>48</v>
      </c>
      <c r="P319" s="9">
        <v>43132</v>
      </c>
      <c r="Q319" s="7">
        <v>8985.24</v>
      </c>
      <c r="R319" s="9">
        <v>44562</v>
      </c>
      <c r="S319">
        <f t="shared" si="22"/>
        <v>4416</v>
      </c>
      <c r="T319" s="18">
        <f t="shared" si="23"/>
        <v>507976.12</v>
      </c>
      <c r="U319" s="19">
        <f t="shared" si="20"/>
        <v>3968.5634375</v>
      </c>
      <c r="V319" s="20">
        <f t="shared" si="24"/>
        <v>-0.16846484830822361</v>
      </c>
      <c r="W319" s="7">
        <v>512796.46000000008</v>
      </c>
      <c r="X319" s="7">
        <v>0</v>
      </c>
      <c r="Y319" s="19">
        <f t="shared" si="21"/>
        <v>4003.0634375</v>
      </c>
    </row>
    <row r="320" spans="1:25" x14ac:dyDescent="0.35">
      <c r="A320" s="6" t="s">
        <v>637</v>
      </c>
      <c r="B320" s="6" t="s">
        <v>397</v>
      </c>
      <c r="C320" s="6">
        <v>26</v>
      </c>
      <c r="D320" s="27">
        <v>128</v>
      </c>
      <c r="E320" s="7">
        <v>3975</v>
      </c>
      <c r="F320" s="8" t="s">
        <v>21</v>
      </c>
      <c r="G320" s="8" t="s">
        <v>638</v>
      </c>
      <c r="H320" s="6">
        <v>60</v>
      </c>
      <c r="I320" s="9">
        <v>43738</v>
      </c>
      <c r="J320" s="7">
        <v>649575.78</v>
      </c>
      <c r="K320" s="9">
        <v>43647</v>
      </c>
      <c r="L320" s="7">
        <v>32760</v>
      </c>
      <c r="M320" s="9">
        <v>43739</v>
      </c>
      <c r="N320" s="7">
        <v>69000</v>
      </c>
      <c r="O320" s="6">
        <v>60</v>
      </c>
      <c r="P320" s="9">
        <v>43739</v>
      </c>
      <c r="Q320" s="7">
        <v>9593.2199999999993</v>
      </c>
      <c r="R320" s="9">
        <v>45536</v>
      </c>
      <c r="S320">
        <f t="shared" si="22"/>
        <v>5520</v>
      </c>
      <c r="T320" s="18">
        <f t="shared" si="23"/>
        <v>644055.78</v>
      </c>
      <c r="U320" s="19">
        <f t="shared" si="20"/>
        <v>5031.6857812500002</v>
      </c>
      <c r="V320" s="20">
        <f t="shared" si="24"/>
        <v>-0.21000631342831833</v>
      </c>
      <c r="W320" s="7">
        <v>650011.16999999993</v>
      </c>
      <c r="X320" s="7">
        <v>0</v>
      </c>
      <c r="Y320" s="19">
        <f t="shared" si="21"/>
        <v>5074.8107812500002</v>
      </c>
    </row>
    <row r="321" spans="1:25" x14ac:dyDescent="0.35">
      <c r="A321" s="6" t="s">
        <v>639</v>
      </c>
      <c r="B321" s="6" t="s">
        <v>397</v>
      </c>
      <c r="C321" s="6">
        <v>27</v>
      </c>
      <c r="D321" s="27">
        <v>128</v>
      </c>
      <c r="E321" s="7">
        <v>3300</v>
      </c>
      <c r="F321" s="8" t="s">
        <v>21</v>
      </c>
      <c r="G321" s="8" t="s">
        <v>640</v>
      </c>
      <c r="H321" s="6">
        <v>12</v>
      </c>
      <c r="I321" s="9">
        <v>43024</v>
      </c>
      <c r="J321" s="7">
        <v>405504</v>
      </c>
      <c r="K321" s="9">
        <v>42948</v>
      </c>
      <c r="L321" s="7">
        <v>20000</v>
      </c>
      <c r="M321" s="9">
        <v>43040</v>
      </c>
      <c r="N321" s="7">
        <v>61100.800000000003</v>
      </c>
      <c r="O321" s="6">
        <v>12</v>
      </c>
      <c r="P321" s="9">
        <v>43040</v>
      </c>
      <c r="Q321" s="7">
        <v>27033.599999999999</v>
      </c>
      <c r="R321" s="9">
        <v>43374</v>
      </c>
      <c r="S321">
        <f t="shared" si="22"/>
        <v>1104</v>
      </c>
      <c r="T321" s="18">
        <f t="shared" si="23"/>
        <v>404400</v>
      </c>
      <c r="U321" s="19">
        <f t="shared" si="20"/>
        <v>3159.375</v>
      </c>
      <c r="V321" s="20">
        <f t="shared" si="24"/>
        <v>4.4510385756676651E-2</v>
      </c>
      <c r="W321" s="7">
        <v>405504</v>
      </c>
      <c r="X321" s="7">
        <v>0</v>
      </c>
      <c r="Y321" s="19">
        <f t="shared" si="21"/>
        <v>3168</v>
      </c>
    </row>
    <row r="322" spans="1:25" x14ac:dyDescent="0.35">
      <c r="A322" s="6" t="s">
        <v>641</v>
      </c>
      <c r="B322" s="6" t="s">
        <v>397</v>
      </c>
      <c r="C322" s="6">
        <v>28</v>
      </c>
      <c r="D322" s="27">
        <v>128</v>
      </c>
      <c r="E322" s="7">
        <v>3300</v>
      </c>
      <c r="F322" s="8" t="s">
        <v>21</v>
      </c>
      <c r="G322" s="8" t="s">
        <v>642</v>
      </c>
      <c r="H322" s="6">
        <v>12</v>
      </c>
      <c r="I322" s="9">
        <v>43024</v>
      </c>
      <c r="J322" s="7">
        <v>405504</v>
      </c>
      <c r="K322" s="9">
        <v>42948</v>
      </c>
      <c r="L322" s="7">
        <v>20000</v>
      </c>
      <c r="M322" s="9">
        <v>43040</v>
      </c>
      <c r="N322" s="7">
        <v>61100.800000000003</v>
      </c>
      <c r="O322" s="6">
        <v>12</v>
      </c>
      <c r="P322" s="9">
        <v>43040</v>
      </c>
      <c r="Q322" s="7">
        <v>27033.599999999999</v>
      </c>
      <c r="R322" s="9">
        <v>43374</v>
      </c>
      <c r="S322">
        <f t="shared" si="22"/>
        <v>1104</v>
      </c>
      <c r="T322" s="18">
        <f t="shared" si="23"/>
        <v>404400</v>
      </c>
      <c r="U322" s="19">
        <f t="shared" ref="U322:U385" si="25">T322/D322</f>
        <v>3159.375</v>
      </c>
      <c r="V322" s="20">
        <f t="shared" si="24"/>
        <v>4.4510385756676651E-2</v>
      </c>
      <c r="W322" s="7">
        <v>405504</v>
      </c>
      <c r="X322" s="7">
        <v>0</v>
      </c>
      <c r="Y322" s="19">
        <f t="shared" ref="Y322:Y385" si="26">J322/D322</f>
        <v>3168</v>
      </c>
    </row>
    <row r="323" spans="1:25" x14ac:dyDescent="0.35">
      <c r="A323" s="6" t="s">
        <v>643</v>
      </c>
      <c r="B323" s="6" t="s">
        <v>397</v>
      </c>
      <c r="C323" s="6">
        <v>29</v>
      </c>
      <c r="D323" s="27">
        <v>128</v>
      </c>
      <c r="E323" s="7">
        <v>3300</v>
      </c>
      <c r="F323" s="8" t="s">
        <v>21</v>
      </c>
      <c r="G323" s="8" t="s">
        <v>644</v>
      </c>
      <c r="H323" s="6">
        <v>48</v>
      </c>
      <c r="I323" s="9">
        <v>42951</v>
      </c>
      <c r="J323" s="7">
        <v>489690.44</v>
      </c>
      <c r="K323" s="9"/>
      <c r="L323" s="7">
        <v>0</v>
      </c>
      <c r="M323" s="9">
        <v>42979</v>
      </c>
      <c r="N323" s="7">
        <v>150000</v>
      </c>
      <c r="O323" s="6">
        <v>48</v>
      </c>
      <c r="P323" s="9">
        <v>42979</v>
      </c>
      <c r="Q323" s="7">
        <v>7076.88</v>
      </c>
      <c r="R323" s="9">
        <v>44409</v>
      </c>
      <c r="S323">
        <f t="shared" ref="S323:S386" si="27">O323*92</f>
        <v>4416</v>
      </c>
      <c r="T323" s="18">
        <f t="shared" ref="T323:T386" si="28">J323-S323</f>
        <v>485274.44</v>
      </c>
      <c r="U323" s="19">
        <f t="shared" si="25"/>
        <v>3791.2065625</v>
      </c>
      <c r="V323" s="20">
        <f t="shared" ref="V323:V386" si="29">E323/U323-1</f>
        <v>-0.12956470569519385</v>
      </c>
      <c r="W323" s="7">
        <v>489691</v>
      </c>
      <c r="X323" s="7">
        <v>0</v>
      </c>
      <c r="Y323" s="19">
        <f t="shared" si="26"/>
        <v>3825.7065625</v>
      </c>
    </row>
    <row r="324" spans="1:25" x14ac:dyDescent="0.35">
      <c r="A324" s="6" t="s">
        <v>645</v>
      </c>
      <c r="B324" s="6" t="s">
        <v>397</v>
      </c>
      <c r="C324" s="6">
        <v>3</v>
      </c>
      <c r="D324" s="27">
        <v>128</v>
      </c>
      <c r="E324" s="7">
        <v>3300</v>
      </c>
      <c r="F324" s="8" t="s">
        <v>21</v>
      </c>
      <c r="G324" s="8" t="s">
        <v>646</v>
      </c>
      <c r="H324" s="6" t="s">
        <v>54</v>
      </c>
      <c r="I324" s="9">
        <v>42758</v>
      </c>
      <c r="J324" s="7">
        <v>365291.52000000002</v>
      </c>
      <c r="K324" s="9"/>
      <c r="L324" s="7">
        <v>0</v>
      </c>
      <c r="M324" s="9">
        <v>42767</v>
      </c>
      <c r="N324" s="7">
        <v>365291.52000000002</v>
      </c>
      <c r="O324" s="6">
        <v>0</v>
      </c>
      <c r="P324" s="9">
        <v>42767</v>
      </c>
      <c r="Q324" s="7">
        <v>265291</v>
      </c>
      <c r="R324" s="9">
        <v>42767</v>
      </c>
      <c r="S324">
        <f t="shared" si="27"/>
        <v>0</v>
      </c>
      <c r="T324" s="18">
        <f t="shared" si="28"/>
        <v>365291.52000000002</v>
      </c>
      <c r="U324" s="19">
        <f t="shared" si="25"/>
        <v>2853.84</v>
      </c>
      <c r="V324" s="20">
        <f t="shared" si="29"/>
        <v>0.15633672525439413</v>
      </c>
      <c r="W324" s="7">
        <v>388608</v>
      </c>
      <c r="X324" s="7">
        <v>0</v>
      </c>
      <c r="Y324" s="19">
        <f t="shared" si="26"/>
        <v>2853.84</v>
      </c>
    </row>
    <row r="325" spans="1:25" x14ac:dyDescent="0.35">
      <c r="A325" s="6" t="s">
        <v>647</v>
      </c>
      <c r="B325" s="6" t="s">
        <v>397</v>
      </c>
      <c r="C325" s="6">
        <v>30</v>
      </c>
      <c r="D325" s="27">
        <v>138</v>
      </c>
      <c r="E325" s="7">
        <v>3475</v>
      </c>
      <c r="F325" s="8" t="s">
        <v>21</v>
      </c>
      <c r="G325" s="8" t="s">
        <v>648</v>
      </c>
      <c r="H325" s="6" t="s">
        <v>54</v>
      </c>
      <c r="I325" s="9">
        <v>42789</v>
      </c>
      <c r="J325" s="7">
        <v>415195.67</v>
      </c>
      <c r="K325" s="9">
        <v>42705</v>
      </c>
      <c r="L325" s="7">
        <v>20000</v>
      </c>
      <c r="M325" s="9">
        <v>42795</v>
      </c>
      <c r="N325" s="7">
        <v>395195.67</v>
      </c>
      <c r="O325" s="6">
        <v>0</v>
      </c>
      <c r="P325" s="9">
        <v>42795</v>
      </c>
      <c r="Q325" s="7">
        <v>0</v>
      </c>
      <c r="R325" s="9">
        <v>42795</v>
      </c>
      <c r="S325">
        <f t="shared" si="27"/>
        <v>0</v>
      </c>
      <c r="T325" s="18">
        <f t="shared" si="28"/>
        <v>415195.67</v>
      </c>
      <c r="U325" s="19">
        <f t="shared" si="25"/>
        <v>3008.6642753623187</v>
      </c>
      <c r="V325" s="20">
        <f t="shared" si="29"/>
        <v>0.15499759426681892</v>
      </c>
      <c r="W325" s="7">
        <v>415195.67</v>
      </c>
      <c r="X325" s="7">
        <v>0</v>
      </c>
      <c r="Y325" s="19">
        <f t="shared" si="26"/>
        <v>3008.6642753623187</v>
      </c>
    </row>
    <row r="326" spans="1:25" x14ac:dyDescent="0.35">
      <c r="A326" s="6" t="s">
        <v>649</v>
      </c>
      <c r="B326" s="6" t="s">
        <v>397</v>
      </c>
      <c r="C326" s="6">
        <v>31</v>
      </c>
      <c r="D326" s="27">
        <v>124</v>
      </c>
      <c r="E326" s="7">
        <v>3475</v>
      </c>
      <c r="F326" s="8" t="s">
        <v>21</v>
      </c>
      <c r="G326" s="8" t="s">
        <v>650</v>
      </c>
      <c r="H326" s="6">
        <v>12</v>
      </c>
      <c r="I326" s="9">
        <v>42866</v>
      </c>
      <c r="J326" s="7">
        <v>398002.82</v>
      </c>
      <c r="K326" s="9">
        <v>42767</v>
      </c>
      <c r="L326" s="7">
        <v>20184.5</v>
      </c>
      <c r="M326" s="9">
        <v>42887</v>
      </c>
      <c r="N326" s="7">
        <v>60369</v>
      </c>
      <c r="O326" s="6">
        <v>12</v>
      </c>
      <c r="P326" s="9">
        <v>42887</v>
      </c>
      <c r="Q326" s="7">
        <v>26454.11</v>
      </c>
      <c r="R326" s="9">
        <v>43221</v>
      </c>
      <c r="S326">
        <f t="shared" si="27"/>
        <v>1104</v>
      </c>
      <c r="T326" s="18">
        <f t="shared" si="28"/>
        <v>396898.82</v>
      </c>
      <c r="U326" s="19">
        <f t="shared" si="25"/>
        <v>3200.796935483871</v>
      </c>
      <c r="V326" s="20">
        <f t="shared" si="29"/>
        <v>8.5667122920647598E-2</v>
      </c>
      <c r="W326" s="7">
        <v>398002.81999999989</v>
      </c>
      <c r="X326" s="7">
        <v>0</v>
      </c>
      <c r="Y326" s="19">
        <f t="shared" si="26"/>
        <v>3209.7001612903227</v>
      </c>
    </row>
    <row r="327" spans="1:25" x14ac:dyDescent="0.35">
      <c r="A327" s="6" t="s">
        <v>651</v>
      </c>
      <c r="B327" s="6" t="s">
        <v>397</v>
      </c>
      <c r="C327" s="6">
        <v>32</v>
      </c>
      <c r="D327" s="27">
        <v>128</v>
      </c>
      <c r="E327" s="7">
        <v>3475</v>
      </c>
      <c r="F327" s="8" t="s">
        <v>21</v>
      </c>
      <c r="G327" s="8" t="s">
        <v>652</v>
      </c>
      <c r="H327" s="6">
        <v>24</v>
      </c>
      <c r="I327" s="9">
        <v>42877</v>
      </c>
      <c r="J327" s="7">
        <v>449249.04</v>
      </c>
      <c r="K327" s="9">
        <v>42736</v>
      </c>
      <c r="L327" s="7">
        <v>20000</v>
      </c>
      <c r="M327" s="9">
        <v>42887</v>
      </c>
      <c r="N327" s="7">
        <v>100000</v>
      </c>
      <c r="O327" s="6">
        <v>24</v>
      </c>
      <c r="P327" s="9">
        <v>42887</v>
      </c>
      <c r="Q327" s="7">
        <v>13718.71</v>
      </c>
      <c r="R327" s="9">
        <v>43586</v>
      </c>
      <c r="S327">
        <f t="shared" si="27"/>
        <v>2208</v>
      </c>
      <c r="T327" s="18">
        <f t="shared" si="28"/>
        <v>447041.04</v>
      </c>
      <c r="U327" s="19">
        <f t="shared" si="25"/>
        <v>3492.5081249999998</v>
      </c>
      <c r="V327" s="20">
        <f t="shared" si="29"/>
        <v>-5.0130520455123895E-3</v>
      </c>
      <c r="W327" s="7">
        <v>449329.62000000023</v>
      </c>
      <c r="X327" s="7">
        <v>0</v>
      </c>
      <c r="Y327" s="19">
        <f t="shared" si="26"/>
        <v>3509.7581249999998</v>
      </c>
    </row>
    <row r="328" spans="1:25" x14ac:dyDescent="0.35">
      <c r="A328" s="6" t="s">
        <v>653</v>
      </c>
      <c r="B328" s="6" t="s">
        <v>397</v>
      </c>
      <c r="C328" s="6">
        <v>33</v>
      </c>
      <c r="D328" s="27">
        <v>128</v>
      </c>
      <c r="E328" s="7">
        <v>3300</v>
      </c>
      <c r="F328" s="8" t="s">
        <v>21</v>
      </c>
      <c r="G328" s="8" t="s">
        <v>654</v>
      </c>
      <c r="H328" s="6" t="s">
        <v>54</v>
      </c>
      <c r="I328" s="9">
        <v>42789</v>
      </c>
      <c r="J328" s="7">
        <v>349409.28000000003</v>
      </c>
      <c r="K328" s="9"/>
      <c r="L328" s="7">
        <v>0</v>
      </c>
      <c r="M328" s="9">
        <v>42795</v>
      </c>
      <c r="N328" s="7">
        <v>349409.28000000003</v>
      </c>
      <c r="O328" s="6">
        <v>0</v>
      </c>
      <c r="P328" s="9">
        <v>42795</v>
      </c>
      <c r="Q328" s="7">
        <v>0</v>
      </c>
      <c r="R328" s="9">
        <v>42795</v>
      </c>
      <c r="S328">
        <f t="shared" si="27"/>
        <v>0</v>
      </c>
      <c r="T328" s="18">
        <f t="shared" si="28"/>
        <v>349409.28000000003</v>
      </c>
      <c r="U328" s="19">
        <f t="shared" si="25"/>
        <v>2729.76</v>
      </c>
      <c r="V328" s="20">
        <f t="shared" si="29"/>
        <v>0.20889748549323017</v>
      </c>
      <c r="W328" s="7">
        <v>349409.28000000003</v>
      </c>
      <c r="X328" s="7">
        <v>0</v>
      </c>
      <c r="Y328" s="19">
        <f t="shared" si="26"/>
        <v>2729.76</v>
      </c>
    </row>
    <row r="329" spans="1:25" x14ac:dyDescent="0.35">
      <c r="A329" s="6" t="s">
        <v>655</v>
      </c>
      <c r="B329" s="6" t="s">
        <v>397</v>
      </c>
      <c r="C329" s="6">
        <v>34</v>
      </c>
      <c r="D329" s="27">
        <v>128</v>
      </c>
      <c r="E329" s="7">
        <v>3300</v>
      </c>
      <c r="F329" s="8" t="s">
        <v>21</v>
      </c>
      <c r="G329" s="8" t="s">
        <v>654</v>
      </c>
      <c r="H329" s="6" t="s">
        <v>54</v>
      </c>
      <c r="I329" s="9">
        <v>42789</v>
      </c>
      <c r="J329" s="7">
        <v>349409.28000000003</v>
      </c>
      <c r="K329" s="9"/>
      <c r="L329" s="7">
        <v>0</v>
      </c>
      <c r="M329" s="9">
        <v>42795</v>
      </c>
      <c r="N329" s="7">
        <v>349409.28000000003</v>
      </c>
      <c r="O329" s="6">
        <v>0</v>
      </c>
      <c r="P329" s="9">
        <v>42795</v>
      </c>
      <c r="Q329" s="7">
        <v>0</v>
      </c>
      <c r="R329" s="9">
        <v>42795</v>
      </c>
      <c r="S329">
        <f t="shared" si="27"/>
        <v>0</v>
      </c>
      <c r="T329" s="18">
        <f t="shared" si="28"/>
        <v>349409.28000000003</v>
      </c>
      <c r="U329" s="19">
        <f t="shared" si="25"/>
        <v>2729.76</v>
      </c>
      <c r="V329" s="20">
        <f t="shared" si="29"/>
        <v>0.20889748549323017</v>
      </c>
      <c r="W329" s="7">
        <v>349409.28000000003</v>
      </c>
      <c r="X329" s="7">
        <v>0</v>
      </c>
      <c r="Y329" s="19">
        <f t="shared" si="26"/>
        <v>2729.76</v>
      </c>
    </row>
    <row r="330" spans="1:25" x14ac:dyDescent="0.35">
      <c r="A330" s="6" t="s">
        <v>656</v>
      </c>
      <c r="B330" s="6" t="s">
        <v>397</v>
      </c>
      <c r="C330" s="6">
        <v>35</v>
      </c>
      <c r="D330" s="27">
        <v>128</v>
      </c>
      <c r="E330" s="7">
        <v>3300</v>
      </c>
      <c r="F330" s="8" t="s">
        <v>21</v>
      </c>
      <c r="G330" s="8" t="s">
        <v>654</v>
      </c>
      <c r="H330" s="6" t="s">
        <v>54</v>
      </c>
      <c r="I330" s="9">
        <v>42892</v>
      </c>
      <c r="J330" s="7">
        <v>349409.27999999997</v>
      </c>
      <c r="K330" s="9"/>
      <c r="L330" s="7">
        <v>0</v>
      </c>
      <c r="M330" s="9">
        <v>42917</v>
      </c>
      <c r="N330" s="7">
        <v>349409.28000000003</v>
      </c>
      <c r="O330" s="6">
        <v>0</v>
      </c>
      <c r="P330" s="9">
        <v>42917</v>
      </c>
      <c r="Q330" s="7">
        <v>0</v>
      </c>
      <c r="R330" s="9">
        <v>42917</v>
      </c>
      <c r="S330">
        <f t="shared" si="27"/>
        <v>0</v>
      </c>
      <c r="T330" s="18">
        <f t="shared" si="28"/>
        <v>349409.27999999997</v>
      </c>
      <c r="U330" s="19">
        <f t="shared" si="25"/>
        <v>2729.7599999999998</v>
      </c>
      <c r="V330" s="20">
        <f t="shared" si="29"/>
        <v>0.20889748549323017</v>
      </c>
      <c r="W330" s="7">
        <v>349409.28000000003</v>
      </c>
      <c r="X330" s="7">
        <v>0</v>
      </c>
      <c r="Y330" s="19">
        <f t="shared" si="26"/>
        <v>2729.7599999999998</v>
      </c>
    </row>
    <row r="331" spans="1:25" x14ac:dyDescent="0.35">
      <c r="A331" s="6" t="s">
        <v>657</v>
      </c>
      <c r="B331" s="6" t="s">
        <v>397</v>
      </c>
      <c r="C331" s="6">
        <v>36</v>
      </c>
      <c r="D331" s="27">
        <v>128</v>
      </c>
      <c r="E331" s="7">
        <v>3300</v>
      </c>
      <c r="F331" s="8" t="s">
        <v>21</v>
      </c>
      <c r="G331" s="8" t="s">
        <v>654</v>
      </c>
      <c r="H331" s="6" t="s">
        <v>54</v>
      </c>
      <c r="I331" s="9">
        <v>42912</v>
      </c>
      <c r="J331" s="7">
        <v>349409.27999999997</v>
      </c>
      <c r="K331" s="9"/>
      <c r="L331" s="7">
        <v>0</v>
      </c>
      <c r="M331" s="9">
        <v>42917</v>
      </c>
      <c r="N331" s="7">
        <v>349409.28000000003</v>
      </c>
      <c r="O331" s="6">
        <v>0</v>
      </c>
      <c r="P331" s="9">
        <v>42917</v>
      </c>
      <c r="Q331" s="7">
        <v>0</v>
      </c>
      <c r="R331" s="9">
        <v>42917</v>
      </c>
      <c r="S331">
        <f t="shared" si="27"/>
        <v>0</v>
      </c>
      <c r="T331" s="18">
        <f t="shared" si="28"/>
        <v>349409.27999999997</v>
      </c>
      <c r="U331" s="19">
        <f t="shared" si="25"/>
        <v>2729.7599999999998</v>
      </c>
      <c r="V331" s="20">
        <f t="shared" si="29"/>
        <v>0.20889748549323017</v>
      </c>
      <c r="W331" s="7">
        <v>349409.28000000003</v>
      </c>
      <c r="X331" s="7">
        <v>0</v>
      </c>
      <c r="Y331" s="19">
        <f t="shared" si="26"/>
        <v>2729.7599999999998</v>
      </c>
    </row>
    <row r="332" spans="1:25" x14ac:dyDescent="0.35">
      <c r="A332" s="6" t="s">
        <v>658</v>
      </c>
      <c r="B332" s="6" t="s">
        <v>397</v>
      </c>
      <c r="C332" s="6">
        <v>37</v>
      </c>
      <c r="D332" s="27">
        <v>128</v>
      </c>
      <c r="E332" s="7">
        <v>3475</v>
      </c>
      <c r="F332" s="8" t="s">
        <v>21</v>
      </c>
      <c r="G332" s="8" t="s">
        <v>659</v>
      </c>
      <c r="H332" s="6">
        <v>36</v>
      </c>
      <c r="I332" s="9">
        <v>42810</v>
      </c>
      <c r="J332" s="7">
        <v>478324.19</v>
      </c>
      <c r="K332" s="9">
        <v>42767</v>
      </c>
      <c r="L332" s="7">
        <v>20000</v>
      </c>
      <c r="M332" s="9">
        <v>42826</v>
      </c>
      <c r="N332" s="7">
        <v>60064</v>
      </c>
      <c r="O332" s="6">
        <v>36</v>
      </c>
      <c r="P332" s="9">
        <v>42826</v>
      </c>
      <c r="Q332" s="7">
        <v>11062.78</v>
      </c>
      <c r="R332" s="9">
        <v>43891</v>
      </c>
      <c r="S332">
        <f t="shared" si="27"/>
        <v>3312</v>
      </c>
      <c r="T332" s="18">
        <f t="shared" si="28"/>
        <v>475012.19</v>
      </c>
      <c r="U332" s="19">
        <f t="shared" si="25"/>
        <v>3711.032734375</v>
      </c>
      <c r="V332" s="20">
        <f t="shared" si="29"/>
        <v>-6.3602978273041844E-2</v>
      </c>
      <c r="W332" s="7">
        <v>478334.08000000042</v>
      </c>
      <c r="X332" s="7">
        <v>0</v>
      </c>
      <c r="Y332" s="19">
        <f t="shared" si="26"/>
        <v>3736.907734375</v>
      </c>
    </row>
    <row r="333" spans="1:25" x14ac:dyDescent="0.35">
      <c r="A333" s="6" t="s">
        <v>660</v>
      </c>
      <c r="B333" s="6" t="s">
        <v>397</v>
      </c>
      <c r="C333" s="6">
        <v>38</v>
      </c>
      <c r="D333" s="27">
        <v>128</v>
      </c>
      <c r="E333" s="7">
        <v>3475</v>
      </c>
      <c r="F333" s="8" t="s">
        <v>21</v>
      </c>
      <c r="G333" s="8" t="s">
        <v>659</v>
      </c>
      <c r="H333" s="6">
        <v>36</v>
      </c>
      <c r="I333" s="9">
        <v>42810</v>
      </c>
      <c r="J333" s="7">
        <v>488953.75</v>
      </c>
      <c r="K333" s="9">
        <v>42767</v>
      </c>
      <c r="L333" s="7">
        <v>20000</v>
      </c>
      <c r="M333" s="9">
        <v>42826</v>
      </c>
      <c r="N333" s="7">
        <v>61843.199999999997</v>
      </c>
      <c r="O333" s="6">
        <v>36</v>
      </c>
      <c r="P333" s="9">
        <v>42826</v>
      </c>
      <c r="Q333" s="7">
        <v>11308.62</v>
      </c>
      <c r="R333" s="9">
        <v>43891</v>
      </c>
      <c r="S333">
        <f t="shared" si="27"/>
        <v>3312</v>
      </c>
      <c r="T333" s="18">
        <f t="shared" si="28"/>
        <v>485641.75</v>
      </c>
      <c r="U333" s="19">
        <f t="shared" si="25"/>
        <v>3794.076171875</v>
      </c>
      <c r="V333" s="20">
        <f t="shared" si="29"/>
        <v>-8.4098515006174823E-2</v>
      </c>
      <c r="W333" s="7">
        <v>488953.51999999984</v>
      </c>
      <c r="X333" s="7">
        <v>0</v>
      </c>
      <c r="Y333" s="19">
        <f t="shared" si="26"/>
        <v>3819.951171875</v>
      </c>
    </row>
    <row r="334" spans="1:25" x14ac:dyDescent="0.35">
      <c r="A334" s="6" t="s">
        <v>661</v>
      </c>
      <c r="B334" s="6" t="s">
        <v>397</v>
      </c>
      <c r="C334" s="6">
        <v>39</v>
      </c>
      <c r="D334" s="27">
        <v>128</v>
      </c>
      <c r="E334" s="7">
        <v>3650</v>
      </c>
      <c r="F334" s="8" t="s">
        <v>21</v>
      </c>
      <c r="G334" s="8" t="s">
        <v>662</v>
      </c>
      <c r="H334" s="6">
        <v>12</v>
      </c>
      <c r="I334" s="9">
        <v>42741</v>
      </c>
      <c r="J334" s="7">
        <v>411136</v>
      </c>
      <c r="K334" s="9">
        <v>42705</v>
      </c>
      <c r="L334" s="7">
        <v>20000</v>
      </c>
      <c r="M334" s="9">
        <v>42767</v>
      </c>
      <c r="N334" s="7">
        <v>62227.199999999997</v>
      </c>
      <c r="O334" s="6">
        <v>12</v>
      </c>
      <c r="P334" s="9">
        <v>42767</v>
      </c>
      <c r="Q334" s="7">
        <v>27409.01</v>
      </c>
      <c r="R334" s="9">
        <v>43101</v>
      </c>
      <c r="S334">
        <f t="shared" si="27"/>
        <v>1104</v>
      </c>
      <c r="T334" s="18">
        <f t="shared" si="28"/>
        <v>410032</v>
      </c>
      <c r="U334" s="19">
        <f t="shared" si="25"/>
        <v>3203.375</v>
      </c>
      <c r="V334" s="20">
        <f t="shared" si="29"/>
        <v>0.13942326452569564</v>
      </c>
      <c r="W334" s="7">
        <v>411136.04000000004</v>
      </c>
      <c r="X334" s="7">
        <v>0</v>
      </c>
      <c r="Y334" s="19">
        <f t="shared" si="26"/>
        <v>3212</v>
      </c>
    </row>
    <row r="335" spans="1:25" x14ac:dyDescent="0.35">
      <c r="A335" s="6" t="s">
        <v>663</v>
      </c>
      <c r="B335" s="6" t="s">
        <v>397</v>
      </c>
      <c r="C335" s="6">
        <v>4</v>
      </c>
      <c r="D335" s="27">
        <v>128</v>
      </c>
      <c r="E335" s="7">
        <v>3300</v>
      </c>
      <c r="F335" s="8" t="s">
        <v>21</v>
      </c>
      <c r="G335" s="8" t="s">
        <v>664</v>
      </c>
      <c r="H335" s="6">
        <v>12</v>
      </c>
      <c r="I335" s="9">
        <v>42789</v>
      </c>
      <c r="J335" s="7">
        <v>388608</v>
      </c>
      <c r="K335" s="9"/>
      <c r="L335" s="7">
        <v>0</v>
      </c>
      <c r="M335" s="9">
        <v>42767</v>
      </c>
      <c r="N335" s="7">
        <v>77721.600000000006</v>
      </c>
      <c r="O335" s="6">
        <v>12</v>
      </c>
      <c r="P335" s="9">
        <v>42767</v>
      </c>
      <c r="Q335" s="7">
        <v>25907.200000000001</v>
      </c>
      <c r="R335" s="9">
        <v>43101</v>
      </c>
      <c r="S335">
        <f t="shared" si="27"/>
        <v>1104</v>
      </c>
      <c r="T335" s="18">
        <f t="shared" si="28"/>
        <v>387504</v>
      </c>
      <c r="U335" s="19">
        <f t="shared" si="25"/>
        <v>3027.375</v>
      </c>
      <c r="V335" s="20">
        <f t="shared" si="29"/>
        <v>9.0053263966307417E-2</v>
      </c>
      <c r="W335" s="7">
        <v>414739.4</v>
      </c>
      <c r="X335" s="7">
        <v>0</v>
      </c>
      <c r="Y335" s="19">
        <f t="shared" si="26"/>
        <v>3036</v>
      </c>
    </row>
    <row r="336" spans="1:25" x14ac:dyDescent="0.35">
      <c r="A336" s="6" t="s">
        <v>665</v>
      </c>
      <c r="B336" s="6" t="s">
        <v>397</v>
      </c>
      <c r="C336" s="6">
        <v>40</v>
      </c>
      <c r="D336" s="27">
        <v>128</v>
      </c>
      <c r="E336" s="7">
        <v>3650</v>
      </c>
      <c r="F336" s="8" t="s">
        <v>21</v>
      </c>
      <c r="G336" s="8" t="s">
        <v>662</v>
      </c>
      <c r="H336" s="6">
        <v>12</v>
      </c>
      <c r="I336" s="9">
        <v>42759</v>
      </c>
      <c r="J336" s="7">
        <v>411136</v>
      </c>
      <c r="K336" s="9">
        <v>42705</v>
      </c>
      <c r="L336" s="7">
        <v>20000</v>
      </c>
      <c r="M336" s="9">
        <v>42767</v>
      </c>
      <c r="N336" s="7">
        <v>62227.199999999997</v>
      </c>
      <c r="O336" s="6">
        <v>12</v>
      </c>
      <c r="P336" s="9">
        <v>42767</v>
      </c>
      <c r="Q336" s="7">
        <v>27409.01</v>
      </c>
      <c r="R336" s="9">
        <v>43101</v>
      </c>
      <c r="S336">
        <f t="shared" si="27"/>
        <v>1104</v>
      </c>
      <c r="T336" s="18">
        <f t="shared" si="28"/>
        <v>410032</v>
      </c>
      <c r="U336" s="19">
        <f t="shared" si="25"/>
        <v>3203.375</v>
      </c>
      <c r="V336" s="20">
        <f t="shared" si="29"/>
        <v>0.13942326452569564</v>
      </c>
      <c r="W336" s="7">
        <v>411136.04000000004</v>
      </c>
      <c r="X336" s="7">
        <v>0</v>
      </c>
      <c r="Y336" s="19">
        <f t="shared" si="26"/>
        <v>3212</v>
      </c>
    </row>
    <row r="337" spans="1:25" x14ac:dyDescent="0.35">
      <c r="A337" s="6" t="s">
        <v>666</v>
      </c>
      <c r="B337" s="6" t="s">
        <v>397</v>
      </c>
      <c r="C337" s="6">
        <v>41</v>
      </c>
      <c r="D337" s="27">
        <v>128</v>
      </c>
      <c r="E337" s="7">
        <v>3650</v>
      </c>
      <c r="F337" s="8" t="s">
        <v>21</v>
      </c>
      <c r="G337" s="8" t="s">
        <v>667</v>
      </c>
      <c r="H337" s="6">
        <v>48</v>
      </c>
      <c r="I337" s="9">
        <v>43027</v>
      </c>
      <c r="J337" s="7">
        <v>564648.22</v>
      </c>
      <c r="K337" s="9"/>
      <c r="L337" s="7">
        <v>0</v>
      </c>
      <c r="M337" s="9">
        <v>43040</v>
      </c>
      <c r="N337" s="7">
        <v>89702.5</v>
      </c>
      <c r="O337" s="6">
        <v>48</v>
      </c>
      <c r="P337" s="9">
        <v>43040</v>
      </c>
      <c r="Q337" s="7">
        <v>9894.7000000000007</v>
      </c>
      <c r="R337" s="9">
        <v>44470</v>
      </c>
      <c r="S337">
        <f t="shared" si="27"/>
        <v>4416</v>
      </c>
      <c r="T337" s="18">
        <f t="shared" si="28"/>
        <v>560232.22</v>
      </c>
      <c r="U337" s="19">
        <f t="shared" si="25"/>
        <v>4376.8142187499998</v>
      </c>
      <c r="V337" s="20">
        <f t="shared" si="29"/>
        <v>-0.16606010271954719</v>
      </c>
      <c r="W337" s="7">
        <v>630627.30000000005</v>
      </c>
      <c r="X337" s="7">
        <v>0</v>
      </c>
      <c r="Y337" s="19">
        <f t="shared" si="26"/>
        <v>4411.3142187499998</v>
      </c>
    </row>
    <row r="338" spans="1:25" x14ac:dyDescent="0.35">
      <c r="A338" s="6" t="s">
        <v>668</v>
      </c>
      <c r="B338" s="6" t="s">
        <v>397</v>
      </c>
      <c r="C338" s="6">
        <v>42</v>
      </c>
      <c r="D338" s="27">
        <v>128</v>
      </c>
      <c r="E338" s="7">
        <v>3650</v>
      </c>
      <c r="F338" s="8" t="s">
        <v>21</v>
      </c>
      <c r="G338" s="8" t="s">
        <v>669</v>
      </c>
      <c r="H338" s="6" t="s">
        <v>54</v>
      </c>
      <c r="I338" s="9">
        <v>42846</v>
      </c>
      <c r="J338" s="7">
        <v>395251.20000000001</v>
      </c>
      <c r="K338" s="9">
        <v>42795</v>
      </c>
      <c r="L338" s="7">
        <v>20000</v>
      </c>
      <c r="M338" s="9">
        <v>42856</v>
      </c>
      <c r="N338" s="7">
        <v>375251.20000000001</v>
      </c>
      <c r="O338" s="6">
        <v>0</v>
      </c>
      <c r="P338" s="9">
        <v>42856</v>
      </c>
      <c r="Q338" s="7">
        <v>0</v>
      </c>
      <c r="R338" s="9">
        <v>42856</v>
      </c>
      <c r="S338">
        <f t="shared" si="27"/>
        <v>0</v>
      </c>
      <c r="T338" s="18">
        <f t="shared" si="28"/>
        <v>395251.20000000001</v>
      </c>
      <c r="U338" s="19">
        <f t="shared" si="25"/>
        <v>3087.9</v>
      </c>
      <c r="V338" s="20">
        <f t="shared" si="29"/>
        <v>0.18203309692671388</v>
      </c>
      <c r="W338" s="7">
        <v>395251.20000000001</v>
      </c>
      <c r="X338" s="7">
        <v>0</v>
      </c>
      <c r="Y338" s="19">
        <f t="shared" si="26"/>
        <v>3087.9</v>
      </c>
    </row>
    <row r="339" spans="1:25" x14ac:dyDescent="0.35">
      <c r="A339" s="6" t="s">
        <v>670</v>
      </c>
      <c r="B339" s="6" t="s">
        <v>397</v>
      </c>
      <c r="C339" s="6">
        <v>43</v>
      </c>
      <c r="D339" s="27">
        <v>128</v>
      </c>
      <c r="E339" s="7">
        <v>3650</v>
      </c>
      <c r="F339" s="8" t="s">
        <v>21</v>
      </c>
      <c r="G339" s="8" t="s">
        <v>671</v>
      </c>
      <c r="H339" s="6">
        <v>48</v>
      </c>
      <c r="I339" s="9">
        <v>42954</v>
      </c>
      <c r="J339" s="7">
        <v>566736.78</v>
      </c>
      <c r="K339" s="9">
        <v>42887</v>
      </c>
      <c r="L339" s="7">
        <v>20000</v>
      </c>
      <c r="M339" s="9">
        <v>42979</v>
      </c>
      <c r="N339" s="7">
        <v>69702.399999999994</v>
      </c>
      <c r="O339" s="6">
        <v>48</v>
      </c>
      <c r="P339" s="9">
        <v>42979</v>
      </c>
      <c r="Q339" s="7">
        <v>9938.2199999999993</v>
      </c>
      <c r="R339" s="9">
        <v>44409</v>
      </c>
      <c r="S339">
        <f t="shared" si="27"/>
        <v>4416</v>
      </c>
      <c r="T339" s="18">
        <f t="shared" si="28"/>
        <v>562320.78</v>
      </c>
      <c r="U339" s="19">
        <f t="shared" si="25"/>
        <v>4393.1310937500002</v>
      </c>
      <c r="V339" s="20">
        <f t="shared" si="29"/>
        <v>-0.16915750472532787</v>
      </c>
      <c r="W339" s="7">
        <v>566736.77999999991</v>
      </c>
      <c r="X339" s="7">
        <v>0.17999999923631549</v>
      </c>
      <c r="Y339" s="19">
        <f t="shared" si="26"/>
        <v>4427.6310937500002</v>
      </c>
    </row>
    <row r="340" spans="1:25" x14ac:dyDescent="0.35">
      <c r="A340" s="6" t="s">
        <v>672</v>
      </c>
      <c r="B340" s="6" t="s">
        <v>397</v>
      </c>
      <c r="C340" s="6">
        <v>44</v>
      </c>
      <c r="D340" s="27">
        <v>155</v>
      </c>
      <c r="E340" s="7">
        <v>3650</v>
      </c>
      <c r="F340" s="8" t="s">
        <v>21</v>
      </c>
      <c r="G340" s="8" t="s">
        <v>673</v>
      </c>
      <c r="H340" s="6">
        <v>12</v>
      </c>
      <c r="I340" s="9">
        <v>42871</v>
      </c>
      <c r="J340" s="7">
        <v>508288.05</v>
      </c>
      <c r="K340" s="9">
        <v>42736</v>
      </c>
      <c r="L340" s="7">
        <v>40000</v>
      </c>
      <c r="M340" s="9">
        <v>42887</v>
      </c>
      <c r="N340" s="7">
        <v>61657.61</v>
      </c>
      <c r="O340" s="6">
        <v>12</v>
      </c>
      <c r="P340" s="9">
        <v>42887</v>
      </c>
      <c r="Q340" s="7">
        <v>33885.9</v>
      </c>
      <c r="R340" s="9">
        <v>43221</v>
      </c>
      <c r="S340">
        <f t="shared" si="27"/>
        <v>1104</v>
      </c>
      <c r="T340" s="18">
        <f t="shared" si="28"/>
        <v>507184.05</v>
      </c>
      <c r="U340" s="19">
        <f t="shared" si="25"/>
        <v>3272.1551612903227</v>
      </c>
      <c r="V340" s="20">
        <f t="shared" si="29"/>
        <v>0.11547277561271896</v>
      </c>
      <c r="W340" s="7">
        <v>508288.05000000005</v>
      </c>
      <c r="X340" s="7">
        <v>0.36000000010244548</v>
      </c>
      <c r="Y340" s="19">
        <f t="shared" si="26"/>
        <v>3279.2777419354838</v>
      </c>
    </row>
    <row r="341" spans="1:25" x14ac:dyDescent="0.35">
      <c r="A341" s="6" t="s">
        <v>674</v>
      </c>
      <c r="B341" s="6" t="s">
        <v>397</v>
      </c>
      <c r="C341" s="6">
        <v>45</v>
      </c>
      <c r="D341" s="27">
        <v>200</v>
      </c>
      <c r="E341" s="7">
        <v>3475</v>
      </c>
      <c r="F341" s="8" t="s">
        <v>21</v>
      </c>
      <c r="G341" s="8" t="s">
        <v>675</v>
      </c>
      <c r="H341" s="6" t="s">
        <v>54</v>
      </c>
      <c r="I341" s="9">
        <v>42740</v>
      </c>
      <c r="J341" s="7">
        <v>599533.41</v>
      </c>
      <c r="K341" s="9">
        <v>42705</v>
      </c>
      <c r="L341" s="7">
        <v>20000</v>
      </c>
      <c r="M341" s="9">
        <v>42767</v>
      </c>
      <c r="N341" s="7">
        <v>579533.41</v>
      </c>
      <c r="O341" s="6">
        <v>0</v>
      </c>
      <c r="P341" s="9">
        <v>42767</v>
      </c>
      <c r="Q341" s="7">
        <v>0</v>
      </c>
      <c r="R341" s="9">
        <v>42767</v>
      </c>
      <c r="S341">
        <f t="shared" si="27"/>
        <v>0</v>
      </c>
      <c r="T341" s="18">
        <f t="shared" si="28"/>
        <v>599533.41</v>
      </c>
      <c r="U341" s="19">
        <f t="shared" si="25"/>
        <v>2997.66705</v>
      </c>
      <c r="V341" s="20">
        <f t="shared" si="29"/>
        <v>0.15923481228510683</v>
      </c>
      <c r="W341" s="7">
        <v>599533.41</v>
      </c>
      <c r="X341" s="7">
        <v>0</v>
      </c>
      <c r="Y341" s="19">
        <f t="shared" si="26"/>
        <v>2997.66705</v>
      </c>
    </row>
    <row r="342" spans="1:25" x14ac:dyDescent="0.35">
      <c r="A342" s="6" t="s">
        <v>676</v>
      </c>
      <c r="B342" s="6" t="s">
        <v>397</v>
      </c>
      <c r="C342" s="6">
        <v>46</v>
      </c>
      <c r="D342" s="27">
        <v>154</v>
      </c>
      <c r="E342" s="7">
        <v>3475</v>
      </c>
      <c r="F342" s="8" t="s">
        <v>21</v>
      </c>
      <c r="G342" s="8" t="s">
        <v>677</v>
      </c>
      <c r="H342" s="6" t="s">
        <v>54</v>
      </c>
      <c r="I342" s="9">
        <v>42742</v>
      </c>
      <c r="J342" s="7">
        <v>493776.65</v>
      </c>
      <c r="K342" s="9"/>
      <c r="L342" s="7">
        <v>0</v>
      </c>
      <c r="M342" s="9">
        <v>42767</v>
      </c>
      <c r="N342" s="7">
        <v>100000</v>
      </c>
      <c r="O342" s="6">
        <v>0</v>
      </c>
      <c r="P342" s="9">
        <v>42767</v>
      </c>
      <c r="Q342" s="7">
        <v>393776.65</v>
      </c>
      <c r="R342" s="9">
        <v>42767</v>
      </c>
      <c r="S342">
        <f t="shared" si="27"/>
        <v>0</v>
      </c>
      <c r="T342" s="18">
        <f t="shared" si="28"/>
        <v>493776.65</v>
      </c>
      <c r="U342" s="19">
        <f t="shared" si="25"/>
        <v>3206.3418831168833</v>
      </c>
      <c r="V342" s="20">
        <f t="shared" si="29"/>
        <v>8.3789604064914647E-2</v>
      </c>
      <c r="W342" s="7">
        <v>493776.65</v>
      </c>
      <c r="X342" s="7">
        <v>0</v>
      </c>
      <c r="Y342" s="19">
        <f t="shared" si="26"/>
        <v>3206.3418831168833</v>
      </c>
    </row>
    <row r="343" spans="1:25" x14ac:dyDescent="0.35">
      <c r="A343" s="6" t="s">
        <v>678</v>
      </c>
      <c r="B343" s="6" t="s">
        <v>397</v>
      </c>
      <c r="C343" s="6">
        <v>47</v>
      </c>
      <c r="D343" s="27">
        <v>133</v>
      </c>
      <c r="E343" s="7">
        <v>3475</v>
      </c>
      <c r="F343" s="8" t="s">
        <v>21</v>
      </c>
      <c r="G343" s="8" t="s">
        <v>679</v>
      </c>
      <c r="H343" s="6">
        <v>48</v>
      </c>
      <c r="I343" s="9">
        <v>42810</v>
      </c>
      <c r="J343" s="7">
        <v>537361.94999999995</v>
      </c>
      <c r="K343" s="9">
        <v>42705</v>
      </c>
      <c r="L343" s="7">
        <v>20000</v>
      </c>
      <c r="M343" s="9">
        <v>42826</v>
      </c>
      <c r="N343" s="7">
        <v>65052.990000000005</v>
      </c>
      <c r="O343" s="6">
        <v>48</v>
      </c>
      <c r="P343" s="9">
        <v>42826</v>
      </c>
      <c r="Q343" s="7">
        <v>9423.1</v>
      </c>
      <c r="R343" s="9">
        <v>44256</v>
      </c>
      <c r="S343">
        <f t="shared" si="27"/>
        <v>4416</v>
      </c>
      <c r="T343" s="18">
        <f t="shared" si="28"/>
        <v>532945.94999999995</v>
      </c>
      <c r="U343" s="19">
        <f t="shared" si="25"/>
        <v>4007.1124060150373</v>
      </c>
      <c r="V343" s="20">
        <f t="shared" si="29"/>
        <v>-0.13279198387753954</v>
      </c>
      <c r="W343" s="7">
        <v>537361.95000000007</v>
      </c>
      <c r="X343" s="7">
        <v>0</v>
      </c>
      <c r="Y343" s="19">
        <f t="shared" si="26"/>
        <v>4040.3154135338341</v>
      </c>
    </row>
    <row r="344" spans="1:25" x14ac:dyDescent="0.35">
      <c r="A344" s="6" t="s">
        <v>680</v>
      </c>
      <c r="B344" s="6" t="s">
        <v>397</v>
      </c>
      <c r="C344" s="6">
        <v>48</v>
      </c>
      <c r="D344" s="27">
        <v>128</v>
      </c>
      <c r="E344" s="7">
        <v>3475</v>
      </c>
      <c r="F344" s="8" t="s">
        <v>21</v>
      </c>
      <c r="G344" s="8" t="s">
        <v>679</v>
      </c>
      <c r="H344" s="6">
        <v>48</v>
      </c>
      <c r="I344" s="9">
        <v>42812</v>
      </c>
      <c r="J344" s="7">
        <v>516961.42</v>
      </c>
      <c r="K344" s="9">
        <v>42705</v>
      </c>
      <c r="L344" s="7">
        <v>20000</v>
      </c>
      <c r="M344" s="9">
        <v>42826</v>
      </c>
      <c r="N344" s="7">
        <v>61824.020000000004</v>
      </c>
      <c r="O344" s="6">
        <v>48</v>
      </c>
      <c r="P344" s="9">
        <v>42826</v>
      </c>
      <c r="Q344" s="7">
        <v>9065.36</v>
      </c>
      <c r="R344" s="9">
        <v>44256</v>
      </c>
      <c r="S344">
        <f t="shared" si="27"/>
        <v>4416</v>
      </c>
      <c r="T344" s="18">
        <f t="shared" si="28"/>
        <v>512545.42</v>
      </c>
      <c r="U344" s="19">
        <f t="shared" si="25"/>
        <v>4004.2610937499999</v>
      </c>
      <c r="V344" s="20">
        <f t="shared" si="29"/>
        <v>-0.13217447148391259</v>
      </c>
      <c r="W344" s="7">
        <v>516961.42</v>
      </c>
      <c r="X344" s="7">
        <v>0</v>
      </c>
      <c r="Y344" s="19">
        <f t="shared" si="26"/>
        <v>4038.7610937499999</v>
      </c>
    </row>
    <row r="345" spans="1:25" x14ac:dyDescent="0.35">
      <c r="A345" s="6" t="s">
        <v>681</v>
      </c>
      <c r="B345" s="6" t="s">
        <v>397</v>
      </c>
      <c r="C345" s="6">
        <v>49</v>
      </c>
      <c r="D345" s="27">
        <v>128</v>
      </c>
      <c r="E345" s="7">
        <v>3850</v>
      </c>
      <c r="F345" s="8" t="s">
        <v>21</v>
      </c>
      <c r="G345" s="8" t="s">
        <v>682</v>
      </c>
      <c r="H345" s="6" t="s">
        <v>157</v>
      </c>
      <c r="I345" s="9">
        <v>43523</v>
      </c>
      <c r="J345" s="7">
        <v>504384.47</v>
      </c>
      <c r="K345" s="9">
        <v>42705</v>
      </c>
      <c r="L345" s="7">
        <v>20000</v>
      </c>
      <c r="M345" s="9">
        <v>43525</v>
      </c>
      <c r="N345" s="7">
        <v>200035</v>
      </c>
      <c r="O345" s="6">
        <v>0</v>
      </c>
      <c r="P345" s="9">
        <v>43525</v>
      </c>
      <c r="Q345" s="7">
        <v>6428.59</v>
      </c>
      <c r="R345" s="9">
        <v>43525</v>
      </c>
      <c r="S345">
        <f t="shared" si="27"/>
        <v>0</v>
      </c>
      <c r="T345" s="18">
        <f t="shared" si="28"/>
        <v>504384.47</v>
      </c>
      <c r="U345" s="19">
        <f t="shared" si="25"/>
        <v>3940.5036718749998</v>
      </c>
      <c r="V345" s="20">
        <f t="shared" si="29"/>
        <v>-2.2967539028313055E-2</v>
      </c>
      <c r="W345" s="7">
        <v>582106.07000000007</v>
      </c>
      <c r="X345" s="7">
        <v>0</v>
      </c>
      <c r="Y345" s="19">
        <f t="shared" si="26"/>
        <v>3940.5036718749998</v>
      </c>
    </row>
    <row r="346" spans="1:25" x14ac:dyDescent="0.35">
      <c r="A346" s="6" t="s">
        <v>683</v>
      </c>
      <c r="B346" s="6" t="s">
        <v>397</v>
      </c>
      <c r="C346" s="6">
        <v>5</v>
      </c>
      <c r="D346" s="27">
        <v>128</v>
      </c>
      <c r="E346" s="7">
        <v>3300</v>
      </c>
      <c r="F346" s="8" t="s">
        <v>21</v>
      </c>
      <c r="G346" s="8" t="s">
        <v>684</v>
      </c>
      <c r="H346" s="6" t="s">
        <v>157</v>
      </c>
      <c r="I346" s="9">
        <v>42823</v>
      </c>
      <c r="J346" s="7">
        <v>424418.47</v>
      </c>
      <c r="K346" s="9"/>
      <c r="L346" s="7">
        <v>0</v>
      </c>
      <c r="M346" s="9">
        <v>42826</v>
      </c>
      <c r="N346" s="7">
        <v>140000</v>
      </c>
      <c r="O346" s="6">
        <v>0</v>
      </c>
      <c r="P346" s="9">
        <v>42826</v>
      </c>
      <c r="Q346" s="7">
        <v>6885.87</v>
      </c>
      <c r="R346" s="9">
        <v>42826</v>
      </c>
      <c r="S346">
        <f t="shared" si="27"/>
        <v>0</v>
      </c>
      <c r="T346" s="18">
        <f t="shared" si="28"/>
        <v>424418.47</v>
      </c>
      <c r="U346" s="19">
        <f t="shared" si="25"/>
        <v>3315.7692968749998</v>
      </c>
      <c r="V346" s="20">
        <f t="shared" si="29"/>
        <v>-4.7558486321294113E-3</v>
      </c>
      <c r="W346" s="7">
        <v>424418.47</v>
      </c>
      <c r="X346" s="7">
        <v>0</v>
      </c>
      <c r="Y346" s="19">
        <f t="shared" si="26"/>
        <v>3315.7692968749998</v>
      </c>
    </row>
    <row r="347" spans="1:25" x14ac:dyDescent="0.35">
      <c r="A347" s="6" t="s">
        <v>685</v>
      </c>
      <c r="B347" s="6" t="s">
        <v>397</v>
      </c>
      <c r="C347" s="6">
        <v>50</v>
      </c>
      <c r="D347" s="27">
        <v>128</v>
      </c>
      <c r="E347" s="7">
        <v>3975</v>
      </c>
      <c r="F347" s="8" t="s">
        <v>21</v>
      </c>
      <c r="G347" s="8" t="s">
        <v>686</v>
      </c>
      <c r="H347" s="6">
        <v>18</v>
      </c>
      <c r="I347" s="9">
        <v>43844</v>
      </c>
      <c r="J347" s="7">
        <v>510772.75</v>
      </c>
      <c r="K347" s="9">
        <v>42705</v>
      </c>
      <c r="L347" s="7">
        <v>20000</v>
      </c>
      <c r="M347" s="9">
        <v>43862</v>
      </c>
      <c r="N347" s="7">
        <v>183520</v>
      </c>
      <c r="O347" s="6">
        <v>18</v>
      </c>
      <c r="P347" s="9">
        <v>43862</v>
      </c>
      <c r="Q347" s="7">
        <v>17038.91</v>
      </c>
      <c r="R347" s="9">
        <v>44378</v>
      </c>
      <c r="S347">
        <f t="shared" si="27"/>
        <v>1656</v>
      </c>
      <c r="T347" s="18">
        <f t="shared" si="28"/>
        <v>509116.75</v>
      </c>
      <c r="U347" s="19">
        <f t="shared" si="25"/>
        <v>3977.474609375</v>
      </c>
      <c r="V347" s="20">
        <f t="shared" si="29"/>
        <v>-6.2215592003211917E-4</v>
      </c>
      <c r="W347" s="7">
        <v>588494.6</v>
      </c>
      <c r="X347" s="7">
        <v>0</v>
      </c>
      <c r="Y347" s="19">
        <f t="shared" si="26"/>
        <v>3990.412109375</v>
      </c>
    </row>
    <row r="348" spans="1:25" x14ac:dyDescent="0.35">
      <c r="A348" s="6" t="s">
        <v>687</v>
      </c>
      <c r="B348" s="6" t="s">
        <v>397</v>
      </c>
      <c r="C348" s="6">
        <v>51</v>
      </c>
      <c r="D348" s="27">
        <v>128</v>
      </c>
      <c r="E348" s="7">
        <v>3300</v>
      </c>
      <c r="F348" s="8" t="s">
        <v>21</v>
      </c>
      <c r="G348" s="8" t="s">
        <v>688</v>
      </c>
      <c r="H348" s="6">
        <v>12</v>
      </c>
      <c r="I348" s="9">
        <v>42741</v>
      </c>
      <c r="J348" s="7">
        <v>388608</v>
      </c>
      <c r="K348" s="9">
        <v>42705</v>
      </c>
      <c r="L348" s="7">
        <v>20000</v>
      </c>
      <c r="M348" s="9">
        <v>42767</v>
      </c>
      <c r="N348" s="7">
        <v>200000</v>
      </c>
      <c r="O348" s="6">
        <v>12</v>
      </c>
      <c r="P348" s="9">
        <v>42767</v>
      </c>
      <c r="Q348" s="7">
        <v>14050.45</v>
      </c>
      <c r="R348" s="9">
        <v>43101</v>
      </c>
      <c r="S348">
        <f t="shared" si="27"/>
        <v>1104</v>
      </c>
      <c r="T348" s="18">
        <f t="shared" si="28"/>
        <v>387504</v>
      </c>
      <c r="U348" s="19">
        <f t="shared" si="25"/>
        <v>3027.375</v>
      </c>
      <c r="V348" s="20">
        <f t="shared" si="29"/>
        <v>9.0053263966307417E-2</v>
      </c>
      <c r="W348" s="7">
        <v>408040</v>
      </c>
      <c r="X348" s="7">
        <v>0</v>
      </c>
      <c r="Y348" s="19">
        <f t="shared" si="26"/>
        <v>3036</v>
      </c>
    </row>
    <row r="349" spans="1:25" x14ac:dyDescent="0.35">
      <c r="A349" s="6" t="s">
        <v>689</v>
      </c>
      <c r="B349" s="6" t="s">
        <v>397</v>
      </c>
      <c r="C349" s="6">
        <v>52</v>
      </c>
      <c r="D349" s="27">
        <v>128</v>
      </c>
      <c r="E349" s="7">
        <v>3300</v>
      </c>
      <c r="F349" s="8" t="s">
        <v>21</v>
      </c>
      <c r="G349" s="8" t="s">
        <v>690</v>
      </c>
      <c r="H349" s="6">
        <v>12</v>
      </c>
      <c r="I349" s="9">
        <v>42858</v>
      </c>
      <c r="J349" s="7">
        <v>388608</v>
      </c>
      <c r="K349" s="9">
        <v>42795</v>
      </c>
      <c r="L349" s="7">
        <v>20000</v>
      </c>
      <c r="M349" s="9">
        <v>42887</v>
      </c>
      <c r="N349" s="7">
        <v>57721.600000000006</v>
      </c>
      <c r="O349" s="6">
        <v>12</v>
      </c>
      <c r="P349" s="9">
        <v>42887</v>
      </c>
      <c r="Q349" s="7">
        <v>25907.200000000001</v>
      </c>
      <c r="R349" s="9">
        <v>43221</v>
      </c>
      <c r="S349">
        <f t="shared" si="27"/>
        <v>1104</v>
      </c>
      <c r="T349" s="18">
        <f t="shared" si="28"/>
        <v>387504</v>
      </c>
      <c r="U349" s="19">
        <f t="shared" si="25"/>
        <v>3027.375</v>
      </c>
      <c r="V349" s="20">
        <f t="shared" si="29"/>
        <v>9.0053263966307417E-2</v>
      </c>
      <c r="W349" s="7">
        <v>388609.20000000007</v>
      </c>
      <c r="X349" s="7">
        <v>0</v>
      </c>
      <c r="Y349" s="19">
        <f t="shared" si="26"/>
        <v>3036</v>
      </c>
    </row>
    <row r="350" spans="1:25" x14ac:dyDescent="0.35">
      <c r="A350" s="6" t="s">
        <v>691</v>
      </c>
      <c r="B350" s="6" t="s">
        <v>397</v>
      </c>
      <c r="C350" s="6">
        <v>53</v>
      </c>
      <c r="D350" s="27">
        <v>128</v>
      </c>
      <c r="E350" s="7">
        <v>3300</v>
      </c>
      <c r="F350" s="8" t="s">
        <v>21</v>
      </c>
      <c r="G350" s="8" t="s">
        <v>692</v>
      </c>
      <c r="H350" s="6">
        <v>48</v>
      </c>
      <c r="I350" s="9">
        <v>42901</v>
      </c>
      <c r="J350" s="7">
        <v>491042.48</v>
      </c>
      <c r="K350" s="9">
        <v>42736</v>
      </c>
      <c r="L350" s="7">
        <v>20000</v>
      </c>
      <c r="M350" s="9">
        <v>42917</v>
      </c>
      <c r="N350" s="7">
        <v>57721.600000000006</v>
      </c>
      <c r="O350" s="6">
        <v>48</v>
      </c>
      <c r="P350" s="9">
        <v>42917</v>
      </c>
      <c r="Q350" s="7">
        <v>8610.85</v>
      </c>
      <c r="R350" s="9">
        <v>44348</v>
      </c>
      <c r="S350">
        <f t="shared" si="27"/>
        <v>4416</v>
      </c>
      <c r="T350" s="18">
        <f t="shared" si="28"/>
        <v>486626.48</v>
      </c>
      <c r="U350" s="19">
        <f t="shared" si="25"/>
        <v>3801.7693749999999</v>
      </c>
      <c r="V350" s="20">
        <f t="shared" si="29"/>
        <v>-0.13198311772922833</v>
      </c>
      <c r="W350" s="7">
        <v>491045</v>
      </c>
      <c r="X350" s="7">
        <v>0</v>
      </c>
      <c r="Y350" s="19">
        <f t="shared" si="26"/>
        <v>3836.2693749999999</v>
      </c>
    </row>
    <row r="351" spans="1:25" x14ac:dyDescent="0.35">
      <c r="A351" s="6" t="s">
        <v>693</v>
      </c>
      <c r="B351" s="6" t="s">
        <v>397</v>
      </c>
      <c r="C351" s="6">
        <v>54</v>
      </c>
      <c r="D351" s="27">
        <v>128</v>
      </c>
      <c r="E351" s="7">
        <v>3300</v>
      </c>
      <c r="F351" s="8" t="s">
        <v>21</v>
      </c>
      <c r="G351" s="8" t="s">
        <v>694</v>
      </c>
      <c r="H351" s="6">
        <v>12</v>
      </c>
      <c r="I351" s="9">
        <v>43068</v>
      </c>
      <c r="J351" s="7">
        <v>405504</v>
      </c>
      <c r="K351" s="9">
        <v>42917</v>
      </c>
      <c r="L351" s="7">
        <v>20000</v>
      </c>
      <c r="M351" s="9">
        <v>43070</v>
      </c>
      <c r="N351" s="7">
        <v>180000</v>
      </c>
      <c r="O351" s="6">
        <v>12</v>
      </c>
      <c r="P351" s="9">
        <v>43070</v>
      </c>
      <c r="Q351" s="7">
        <v>17125.330000000002</v>
      </c>
      <c r="R351" s="9">
        <v>43405</v>
      </c>
      <c r="S351">
        <f t="shared" si="27"/>
        <v>1104</v>
      </c>
      <c r="T351" s="18">
        <f t="shared" si="28"/>
        <v>404400</v>
      </c>
      <c r="U351" s="19">
        <f t="shared" si="25"/>
        <v>3159.375</v>
      </c>
      <c r="V351" s="20">
        <f t="shared" si="29"/>
        <v>4.4510385756676651E-2</v>
      </c>
      <c r="W351" s="7">
        <v>425504</v>
      </c>
      <c r="X351" s="7">
        <v>0</v>
      </c>
      <c r="Y351" s="19">
        <f t="shared" si="26"/>
        <v>3168</v>
      </c>
    </row>
    <row r="352" spans="1:25" x14ac:dyDescent="0.35">
      <c r="A352" s="6" t="s">
        <v>695</v>
      </c>
      <c r="B352" s="6" t="s">
        <v>397</v>
      </c>
      <c r="C352" s="6">
        <v>55</v>
      </c>
      <c r="D352" s="27">
        <v>128</v>
      </c>
      <c r="E352" s="7">
        <v>3300</v>
      </c>
      <c r="F352" s="8" t="s">
        <v>21</v>
      </c>
      <c r="G352" s="8" t="s">
        <v>696</v>
      </c>
      <c r="H352" s="6">
        <v>12</v>
      </c>
      <c r="I352" s="9">
        <v>42906</v>
      </c>
      <c r="J352" s="7">
        <v>388608</v>
      </c>
      <c r="K352" s="9">
        <v>42826</v>
      </c>
      <c r="L352" s="7">
        <v>20000</v>
      </c>
      <c r="M352" s="9">
        <v>42917</v>
      </c>
      <c r="N352" s="7">
        <v>57721</v>
      </c>
      <c r="O352" s="6">
        <v>12</v>
      </c>
      <c r="P352" s="9">
        <v>42917</v>
      </c>
      <c r="Q352" s="7">
        <v>25907.200000000001</v>
      </c>
      <c r="R352" s="9">
        <v>43252</v>
      </c>
      <c r="S352">
        <f t="shared" si="27"/>
        <v>1104</v>
      </c>
      <c r="T352" s="18">
        <f t="shared" si="28"/>
        <v>387504</v>
      </c>
      <c r="U352" s="19">
        <f t="shared" si="25"/>
        <v>3027.375</v>
      </c>
      <c r="V352" s="20">
        <f t="shared" si="29"/>
        <v>9.0053263966307417E-2</v>
      </c>
      <c r="W352" s="7">
        <v>388608.00000000006</v>
      </c>
      <c r="X352" s="7">
        <v>0</v>
      </c>
      <c r="Y352" s="19">
        <f t="shared" si="26"/>
        <v>3036</v>
      </c>
    </row>
    <row r="353" spans="1:25" x14ac:dyDescent="0.35">
      <c r="A353" s="6" t="s">
        <v>697</v>
      </c>
      <c r="B353" s="6" t="s">
        <v>397</v>
      </c>
      <c r="C353" s="6">
        <v>56</v>
      </c>
      <c r="D353" s="27">
        <v>128</v>
      </c>
      <c r="E353" s="7">
        <v>3475</v>
      </c>
      <c r="F353" s="8" t="s">
        <v>21</v>
      </c>
      <c r="G353" s="8" t="s">
        <v>698</v>
      </c>
      <c r="H353" s="6" t="s">
        <v>54</v>
      </c>
      <c r="I353" s="9">
        <v>42758</v>
      </c>
      <c r="J353" s="7">
        <v>384663.03999999998</v>
      </c>
      <c r="K353" s="9"/>
      <c r="L353" s="7">
        <v>0</v>
      </c>
      <c r="M353" s="9">
        <v>42767</v>
      </c>
      <c r="N353" s="7">
        <v>384663.03999999998</v>
      </c>
      <c r="O353" s="6">
        <v>0</v>
      </c>
      <c r="P353" s="9">
        <v>42767</v>
      </c>
      <c r="Q353" s="7">
        <v>0</v>
      </c>
      <c r="R353" s="9">
        <v>42767</v>
      </c>
      <c r="S353">
        <f t="shared" si="27"/>
        <v>0</v>
      </c>
      <c r="T353" s="18">
        <f t="shared" si="28"/>
        <v>384663.03999999998</v>
      </c>
      <c r="U353" s="19">
        <f t="shared" si="25"/>
        <v>3005.18</v>
      </c>
      <c r="V353" s="20">
        <f t="shared" si="29"/>
        <v>0.15633672525439413</v>
      </c>
      <c r="W353" s="7">
        <v>384663.03999999998</v>
      </c>
      <c r="X353" s="7">
        <v>0</v>
      </c>
      <c r="Y353" s="19">
        <f t="shared" si="26"/>
        <v>3005.18</v>
      </c>
    </row>
    <row r="354" spans="1:25" x14ac:dyDescent="0.35">
      <c r="A354" s="6" t="s">
        <v>699</v>
      </c>
      <c r="B354" s="6" t="s">
        <v>397</v>
      </c>
      <c r="C354" s="6">
        <v>57</v>
      </c>
      <c r="D354" s="27">
        <v>128</v>
      </c>
      <c r="E354" s="7">
        <v>3650</v>
      </c>
      <c r="F354" s="8" t="s">
        <v>21</v>
      </c>
      <c r="G354" s="8" t="s">
        <v>700</v>
      </c>
      <c r="H354" s="6">
        <v>12</v>
      </c>
      <c r="I354" s="9">
        <v>42761</v>
      </c>
      <c r="J354" s="7">
        <v>410943.28</v>
      </c>
      <c r="K354" s="9">
        <v>42705</v>
      </c>
      <c r="L354" s="7">
        <v>20000</v>
      </c>
      <c r="M354" s="9">
        <v>42767</v>
      </c>
      <c r="N354" s="7">
        <v>62227.199999999997</v>
      </c>
      <c r="O354" s="6">
        <v>12</v>
      </c>
      <c r="P354" s="9">
        <v>42767</v>
      </c>
      <c r="Q354" s="7">
        <v>27393.01</v>
      </c>
      <c r="R354" s="9">
        <v>43101</v>
      </c>
      <c r="S354">
        <f t="shared" si="27"/>
        <v>1104</v>
      </c>
      <c r="T354" s="18">
        <f t="shared" si="28"/>
        <v>409839.28</v>
      </c>
      <c r="U354" s="19">
        <f t="shared" si="25"/>
        <v>3201.8693750000002</v>
      </c>
      <c r="V354" s="20">
        <f t="shared" si="29"/>
        <v>0.13995905907310791</v>
      </c>
      <c r="W354" s="7">
        <v>410991.50000000006</v>
      </c>
      <c r="X354" s="7">
        <v>0</v>
      </c>
      <c r="Y354" s="19">
        <f t="shared" si="26"/>
        <v>3210.4943750000002</v>
      </c>
    </row>
    <row r="355" spans="1:25" x14ac:dyDescent="0.35">
      <c r="A355" s="6" t="s">
        <v>701</v>
      </c>
      <c r="B355" s="6" t="s">
        <v>397</v>
      </c>
      <c r="C355" s="6">
        <v>58</v>
      </c>
      <c r="D355" s="27">
        <v>128</v>
      </c>
      <c r="E355" s="7">
        <v>3650</v>
      </c>
      <c r="F355" s="8" t="s">
        <v>21</v>
      </c>
      <c r="G355" s="8" t="s">
        <v>702</v>
      </c>
      <c r="H355" s="6">
        <v>12</v>
      </c>
      <c r="I355" s="9">
        <v>42742</v>
      </c>
      <c r="J355" s="7">
        <v>410911.16</v>
      </c>
      <c r="K355" s="9">
        <v>42705</v>
      </c>
      <c r="L355" s="7">
        <v>20000</v>
      </c>
      <c r="M355" s="9">
        <v>42767</v>
      </c>
      <c r="N355" s="7">
        <v>62227.199999999997</v>
      </c>
      <c r="O355" s="6">
        <v>12</v>
      </c>
      <c r="P355" s="9">
        <v>42767</v>
      </c>
      <c r="Q355" s="7">
        <v>27390.33</v>
      </c>
      <c r="R355" s="9">
        <v>43101</v>
      </c>
      <c r="S355">
        <f t="shared" si="27"/>
        <v>1104</v>
      </c>
      <c r="T355" s="18">
        <f t="shared" si="28"/>
        <v>409807.16</v>
      </c>
      <c r="U355" s="19">
        <f t="shared" si="25"/>
        <v>3201.6184374999998</v>
      </c>
      <c r="V355" s="20">
        <f t="shared" si="29"/>
        <v>0.1400484071581376</v>
      </c>
      <c r="W355" s="7">
        <v>410911.16000000015</v>
      </c>
      <c r="X355" s="7">
        <v>0</v>
      </c>
      <c r="Y355" s="19">
        <f t="shared" si="26"/>
        <v>3210.2434374999998</v>
      </c>
    </row>
    <row r="356" spans="1:25" x14ac:dyDescent="0.35">
      <c r="A356" s="6" t="s">
        <v>703</v>
      </c>
      <c r="B356" s="6" t="s">
        <v>397</v>
      </c>
      <c r="C356" s="6">
        <v>59</v>
      </c>
      <c r="D356" s="27">
        <v>128</v>
      </c>
      <c r="E356" s="7">
        <v>3650</v>
      </c>
      <c r="F356" s="8" t="s">
        <v>21</v>
      </c>
      <c r="G356" s="8" t="s">
        <v>704</v>
      </c>
      <c r="H356" s="6">
        <v>12</v>
      </c>
      <c r="I356" s="9">
        <v>42761</v>
      </c>
      <c r="J356" s="7">
        <v>411136</v>
      </c>
      <c r="K356" s="9">
        <v>42705</v>
      </c>
      <c r="L356" s="7">
        <v>20000</v>
      </c>
      <c r="M356" s="9">
        <v>42767</v>
      </c>
      <c r="N356" s="7">
        <v>62227.199999999997</v>
      </c>
      <c r="O356" s="6">
        <v>12</v>
      </c>
      <c r="P356" s="9">
        <v>42767</v>
      </c>
      <c r="Q356" s="7">
        <v>27490.07</v>
      </c>
      <c r="R356" s="9">
        <v>43101</v>
      </c>
      <c r="S356">
        <f t="shared" si="27"/>
        <v>1104</v>
      </c>
      <c r="T356" s="18">
        <f t="shared" si="28"/>
        <v>410032</v>
      </c>
      <c r="U356" s="19">
        <f t="shared" si="25"/>
        <v>3203.375</v>
      </c>
      <c r="V356" s="20">
        <f t="shared" si="29"/>
        <v>0.13942326452569564</v>
      </c>
      <c r="W356" s="7">
        <v>411136.04000000004</v>
      </c>
      <c r="X356" s="7">
        <v>0</v>
      </c>
      <c r="Y356" s="19">
        <f t="shared" si="26"/>
        <v>3212</v>
      </c>
    </row>
    <row r="357" spans="1:25" x14ac:dyDescent="0.35">
      <c r="A357" s="6" t="s">
        <v>705</v>
      </c>
      <c r="B357" s="6" t="s">
        <v>397</v>
      </c>
      <c r="C357" s="6">
        <v>6</v>
      </c>
      <c r="D357" s="27">
        <v>128</v>
      </c>
      <c r="E357" s="7">
        <v>3300</v>
      </c>
      <c r="F357" s="8" t="s">
        <v>21</v>
      </c>
      <c r="G357" s="8" t="s">
        <v>706</v>
      </c>
      <c r="H357" s="6" t="s">
        <v>157</v>
      </c>
      <c r="I357" s="9">
        <v>42823</v>
      </c>
      <c r="J357" s="7">
        <v>426504.52</v>
      </c>
      <c r="K357" s="9"/>
      <c r="L357" s="7">
        <v>0</v>
      </c>
      <c r="M357" s="9">
        <v>42826</v>
      </c>
      <c r="N357" s="7">
        <v>140000</v>
      </c>
      <c r="O357" s="6">
        <v>0</v>
      </c>
      <c r="P357" s="9">
        <v>42826</v>
      </c>
      <c r="Q357" s="7">
        <v>6885.87</v>
      </c>
      <c r="R357" s="9">
        <v>42826</v>
      </c>
      <c r="S357">
        <f t="shared" si="27"/>
        <v>0</v>
      </c>
      <c r="T357" s="18">
        <f t="shared" si="28"/>
        <v>426504.52</v>
      </c>
      <c r="U357" s="19">
        <f t="shared" si="25"/>
        <v>3332.0665625000001</v>
      </c>
      <c r="V357" s="20">
        <f t="shared" si="29"/>
        <v>-9.6236260286292064E-3</v>
      </c>
      <c r="W357" s="7">
        <v>426504.52</v>
      </c>
      <c r="X357" s="7">
        <v>0</v>
      </c>
      <c r="Y357" s="19">
        <f t="shared" si="26"/>
        <v>3332.0665625000001</v>
      </c>
    </row>
    <row r="358" spans="1:25" x14ac:dyDescent="0.35">
      <c r="A358" s="6" t="s">
        <v>707</v>
      </c>
      <c r="B358" s="6" t="s">
        <v>397</v>
      </c>
      <c r="C358" s="6">
        <v>60</v>
      </c>
      <c r="D358" s="27">
        <v>128</v>
      </c>
      <c r="E358" s="7">
        <v>3650</v>
      </c>
      <c r="F358" s="8" t="s">
        <v>21</v>
      </c>
      <c r="G358" s="8" t="s">
        <v>708</v>
      </c>
      <c r="H358" s="6" t="s">
        <v>54</v>
      </c>
      <c r="I358" s="9">
        <v>42909</v>
      </c>
      <c r="J358" s="7">
        <v>404034.56</v>
      </c>
      <c r="K358" s="9">
        <v>42705</v>
      </c>
      <c r="L358" s="7">
        <v>20000</v>
      </c>
      <c r="M358" s="9">
        <v>42917</v>
      </c>
      <c r="N358" s="7">
        <v>384034.56</v>
      </c>
      <c r="O358" s="6">
        <v>0</v>
      </c>
      <c r="P358" s="9">
        <v>42917</v>
      </c>
      <c r="Q358" s="7">
        <v>0</v>
      </c>
      <c r="R358" s="9">
        <v>42917</v>
      </c>
      <c r="S358">
        <f t="shared" si="27"/>
        <v>0</v>
      </c>
      <c r="T358" s="18">
        <f t="shared" si="28"/>
        <v>404034.56</v>
      </c>
      <c r="U358" s="19">
        <f t="shared" si="25"/>
        <v>3156.52</v>
      </c>
      <c r="V358" s="20">
        <f t="shared" si="29"/>
        <v>0.15633672525439413</v>
      </c>
      <c r="W358" s="7">
        <v>424034.56</v>
      </c>
      <c r="X358" s="7">
        <v>0</v>
      </c>
      <c r="Y358" s="19">
        <f t="shared" si="26"/>
        <v>3156.52</v>
      </c>
    </row>
    <row r="359" spans="1:25" x14ac:dyDescent="0.35">
      <c r="A359" s="6" t="s">
        <v>709</v>
      </c>
      <c r="B359" s="6" t="s">
        <v>397</v>
      </c>
      <c r="C359" s="6">
        <v>61</v>
      </c>
      <c r="D359" s="27">
        <v>128</v>
      </c>
      <c r="E359" s="7">
        <v>3650</v>
      </c>
      <c r="F359" s="8" t="s">
        <v>21</v>
      </c>
      <c r="G359" s="8" t="s">
        <v>710</v>
      </c>
      <c r="H359" s="6">
        <v>24</v>
      </c>
      <c r="I359" s="9">
        <v>42783</v>
      </c>
      <c r="J359" s="7">
        <v>456663.44</v>
      </c>
      <c r="K359" s="9">
        <v>42705</v>
      </c>
      <c r="L359" s="7">
        <v>20000</v>
      </c>
      <c r="M359" s="9">
        <v>42795</v>
      </c>
      <c r="N359" s="7">
        <v>62227.199999999997</v>
      </c>
      <c r="O359" s="6">
        <v>24</v>
      </c>
      <c r="P359" s="9">
        <v>42795</v>
      </c>
      <c r="Q359" s="7">
        <v>15601.51</v>
      </c>
      <c r="R359" s="9">
        <v>43497</v>
      </c>
      <c r="S359">
        <f t="shared" si="27"/>
        <v>2208</v>
      </c>
      <c r="T359" s="18">
        <f t="shared" si="28"/>
        <v>454455.44</v>
      </c>
      <c r="U359" s="19">
        <f t="shared" si="25"/>
        <v>3550.433125</v>
      </c>
      <c r="V359" s="20">
        <f t="shared" si="29"/>
        <v>2.8043585527329107E-2</v>
      </c>
      <c r="W359" s="7">
        <v>456663.44000000006</v>
      </c>
      <c r="X359" s="7">
        <v>1.1641532182693481E-10</v>
      </c>
      <c r="Y359" s="19">
        <f t="shared" si="26"/>
        <v>3567.683125</v>
      </c>
    </row>
    <row r="360" spans="1:25" x14ac:dyDescent="0.35">
      <c r="A360" s="6" t="s">
        <v>711</v>
      </c>
      <c r="B360" s="6" t="s">
        <v>397</v>
      </c>
      <c r="C360" s="6">
        <v>62</v>
      </c>
      <c r="D360" s="27">
        <v>161</v>
      </c>
      <c r="E360" s="7">
        <v>3475</v>
      </c>
      <c r="F360" s="8" t="s">
        <v>21</v>
      </c>
      <c r="G360" s="8" t="s">
        <v>710</v>
      </c>
      <c r="H360" s="6">
        <v>24</v>
      </c>
      <c r="I360" s="9">
        <v>42783</v>
      </c>
      <c r="J360" s="7">
        <v>547468.9</v>
      </c>
      <c r="K360" s="9">
        <v>42705</v>
      </c>
      <c r="L360" s="7">
        <v>20000</v>
      </c>
      <c r="M360" s="9">
        <v>42795</v>
      </c>
      <c r="N360" s="7">
        <v>78577.679999999993</v>
      </c>
      <c r="O360" s="6">
        <v>24</v>
      </c>
      <c r="P360" s="9">
        <v>42795</v>
      </c>
      <c r="Q360" s="7">
        <v>18703.8</v>
      </c>
      <c r="R360" s="9">
        <v>43497</v>
      </c>
      <c r="S360">
        <f t="shared" si="27"/>
        <v>2208</v>
      </c>
      <c r="T360" s="18">
        <f t="shared" si="28"/>
        <v>545260.9</v>
      </c>
      <c r="U360" s="19">
        <f t="shared" si="25"/>
        <v>3386.7136645962732</v>
      </c>
      <c r="V360" s="20">
        <f t="shared" si="29"/>
        <v>2.6068438063319821E-2</v>
      </c>
      <c r="W360" s="7">
        <v>547468.88</v>
      </c>
      <c r="X360" s="7">
        <v>0</v>
      </c>
      <c r="Y360" s="19">
        <f t="shared" si="26"/>
        <v>3400.427950310559</v>
      </c>
    </row>
    <row r="361" spans="1:25" x14ac:dyDescent="0.35">
      <c r="A361" s="6" t="s">
        <v>712</v>
      </c>
      <c r="B361" s="6" t="s">
        <v>397</v>
      </c>
      <c r="C361" s="6">
        <v>63</v>
      </c>
      <c r="D361" s="27">
        <v>158</v>
      </c>
      <c r="E361" s="7">
        <v>3475</v>
      </c>
      <c r="F361" s="8" t="s">
        <v>21</v>
      </c>
      <c r="G361" s="8" t="s">
        <v>713</v>
      </c>
      <c r="H361" s="6">
        <v>12</v>
      </c>
      <c r="I361" s="9">
        <v>42824</v>
      </c>
      <c r="J361" s="7">
        <v>483500.38</v>
      </c>
      <c r="K361" s="9">
        <v>42705</v>
      </c>
      <c r="L361" s="7">
        <v>20000</v>
      </c>
      <c r="M361" s="9">
        <v>42826</v>
      </c>
      <c r="N361" s="7">
        <v>76700.08</v>
      </c>
      <c r="O361" s="6">
        <v>12</v>
      </c>
      <c r="P361" s="9">
        <v>42826</v>
      </c>
      <c r="Q361" s="7">
        <v>32233.358333333334</v>
      </c>
      <c r="R361" s="9">
        <v>43160</v>
      </c>
      <c r="S361">
        <f t="shared" si="27"/>
        <v>1104</v>
      </c>
      <c r="T361" s="18">
        <f t="shared" si="28"/>
        <v>482396.38</v>
      </c>
      <c r="U361" s="19">
        <f t="shared" si="25"/>
        <v>3053.1416455696203</v>
      </c>
      <c r="V361" s="20">
        <f t="shared" si="29"/>
        <v>0.138171890925052</v>
      </c>
      <c r="W361" s="7">
        <v>483500.38</v>
      </c>
      <c r="X361" s="7">
        <v>1.9999999844003469E-2</v>
      </c>
      <c r="Y361" s="19">
        <f t="shared" si="26"/>
        <v>3060.1289873417722</v>
      </c>
    </row>
    <row r="362" spans="1:25" x14ac:dyDescent="0.35">
      <c r="A362" s="6" t="s">
        <v>714</v>
      </c>
      <c r="B362" s="6" t="s">
        <v>397</v>
      </c>
      <c r="C362" s="6">
        <v>64</v>
      </c>
      <c r="D362" s="27">
        <v>128</v>
      </c>
      <c r="E362" s="7">
        <v>3300</v>
      </c>
      <c r="F362" s="8" t="s">
        <v>21</v>
      </c>
      <c r="G362" s="8" t="s">
        <v>715</v>
      </c>
      <c r="H362" s="6">
        <v>12</v>
      </c>
      <c r="I362" s="9">
        <v>42824</v>
      </c>
      <c r="J362" s="7">
        <v>371712</v>
      </c>
      <c r="K362" s="9">
        <v>42705</v>
      </c>
      <c r="L362" s="7">
        <v>20000</v>
      </c>
      <c r="M362" s="9">
        <v>42826</v>
      </c>
      <c r="N362" s="7">
        <v>54342.399999999994</v>
      </c>
      <c r="O362" s="6">
        <v>12</v>
      </c>
      <c r="P362" s="9">
        <v>42826</v>
      </c>
      <c r="Q362" s="7">
        <v>24780.799999999999</v>
      </c>
      <c r="R362" s="9">
        <v>43160</v>
      </c>
      <c r="S362">
        <f t="shared" si="27"/>
        <v>1104</v>
      </c>
      <c r="T362" s="18">
        <f t="shared" si="28"/>
        <v>370608</v>
      </c>
      <c r="U362" s="19">
        <f t="shared" si="25"/>
        <v>2895.375</v>
      </c>
      <c r="V362" s="20">
        <f t="shared" si="29"/>
        <v>0.13974873721020598</v>
      </c>
      <c r="W362" s="7">
        <v>371711.49</v>
      </c>
      <c r="X362" s="7">
        <v>0.5099999998928979</v>
      </c>
      <c r="Y362" s="19">
        <f t="shared" si="26"/>
        <v>2904</v>
      </c>
    </row>
    <row r="363" spans="1:25" x14ac:dyDescent="0.35">
      <c r="A363" s="6" t="s">
        <v>716</v>
      </c>
      <c r="B363" s="6" t="s">
        <v>397</v>
      </c>
      <c r="C363" s="6">
        <v>65</v>
      </c>
      <c r="D363" s="27">
        <v>128</v>
      </c>
      <c r="E363" s="7">
        <v>3300</v>
      </c>
      <c r="F363" s="8" t="s">
        <v>21</v>
      </c>
      <c r="G363" s="8" t="s">
        <v>717</v>
      </c>
      <c r="H363" s="6">
        <v>12</v>
      </c>
      <c r="I363" s="9">
        <v>42824</v>
      </c>
      <c r="J363" s="7">
        <v>371712</v>
      </c>
      <c r="K363" s="9">
        <v>42705</v>
      </c>
      <c r="L363" s="7">
        <v>20000</v>
      </c>
      <c r="M363" s="9">
        <v>42826</v>
      </c>
      <c r="N363" s="7">
        <v>54342.399999999994</v>
      </c>
      <c r="O363" s="6">
        <v>12</v>
      </c>
      <c r="P363" s="9">
        <v>42826</v>
      </c>
      <c r="Q363" s="7">
        <v>24780.799999999999</v>
      </c>
      <c r="R363" s="9">
        <v>43160</v>
      </c>
      <c r="S363">
        <f t="shared" si="27"/>
        <v>1104</v>
      </c>
      <c r="T363" s="18">
        <f t="shared" si="28"/>
        <v>370608</v>
      </c>
      <c r="U363" s="19">
        <f t="shared" si="25"/>
        <v>2895.375</v>
      </c>
      <c r="V363" s="20">
        <f t="shared" si="29"/>
        <v>0.13974873721020598</v>
      </c>
      <c r="W363" s="7">
        <v>371711.99999999994</v>
      </c>
      <c r="X363" s="7">
        <v>0</v>
      </c>
      <c r="Y363" s="19">
        <f t="shared" si="26"/>
        <v>2904</v>
      </c>
    </row>
    <row r="364" spans="1:25" x14ac:dyDescent="0.35">
      <c r="A364" s="6" t="s">
        <v>718</v>
      </c>
      <c r="B364" s="6" t="s">
        <v>397</v>
      </c>
      <c r="C364" s="6">
        <v>66</v>
      </c>
      <c r="D364" s="27">
        <v>128</v>
      </c>
      <c r="E364" s="7">
        <v>3300</v>
      </c>
      <c r="F364" s="8" t="s">
        <v>21</v>
      </c>
      <c r="G364" s="8" t="s">
        <v>719</v>
      </c>
      <c r="H364" s="6">
        <v>12</v>
      </c>
      <c r="I364" s="9">
        <v>42824</v>
      </c>
      <c r="J364" s="7">
        <v>371712</v>
      </c>
      <c r="K364" s="9">
        <v>42705</v>
      </c>
      <c r="L364" s="7">
        <v>20000</v>
      </c>
      <c r="M364" s="9">
        <v>42826</v>
      </c>
      <c r="N364" s="7">
        <v>54342.399999999994</v>
      </c>
      <c r="O364" s="6">
        <v>12</v>
      </c>
      <c r="P364" s="9">
        <v>42826</v>
      </c>
      <c r="Q364" s="7">
        <v>24780.799999999999</v>
      </c>
      <c r="R364" s="9">
        <v>43160</v>
      </c>
      <c r="S364">
        <f t="shared" si="27"/>
        <v>1104</v>
      </c>
      <c r="T364" s="18">
        <f t="shared" si="28"/>
        <v>370608</v>
      </c>
      <c r="U364" s="19">
        <f t="shared" si="25"/>
        <v>2895.375</v>
      </c>
      <c r="V364" s="20">
        <f t="shared" si="29"/>
        <v>0.13974873721020598</v>
      </c>
      <c r="W364" s="7">
        <v>371711.81</v>
      </c>
      <c r="X364" s="7">
        <v>0.18999999988591298</v>
      </c>
      <c r="Y364" s="19">
        <f t="shared" si="26"/>
        <v>2904</v>
      </c>
    </row>
    <row r="365" spans="1:25" x14ac:dyDescent="0.35">
      <c r="A365" s="6" t="s">
        <v>720</v>
      </c>
      <c r="B365" s="6" t="s">
        <v>397</v>
      </c>
      <c r="C365" s="6">
        <v>67</v>
      </c>
      <c r="D365" s="27">
        <v>128</v>
      </c>
      <c r="E365" s="7">
        <v>3300</v>
      </c>
      <c r="F365" s="8" t="s">
        <v>21</v>
      </c>
      <c r="G365" s="8" t="s">
        <v>719</v>
      </c>
      <c r="H365" s="6">
        <v>12</v>
      </c>
      <c r="I365" s="9">
        <v>42824</v>
      </c>
      <c r="J365" s="7">
        <v>371712</v>
      </c>
      <c r="K365" s="9">
        <v>42705</v>
      </c>
      <c r="L365" s="7">
        <v>20000</v>
      </c>
      <c r="M365" s="9">
        <v>42826</v>
      </c>
      <c r="N365" s="7">
        <v>54342.399999999994</v>
      </c>
      <c r="O365" s="6">
        <v>12</v>
      </c>
      <c r="P365" s="9">
        <v>42826</v>
      </c>
      <c r="Q365" s="7">
        <v>24780.799999999999</v>
      </c>
      <c r="R365" s="9">
        <v>43160</v>
      </c>
      <c r="S365">
        <f t="shared" si="27"/>
        <v>1104</v>
      </c>
      <c r="T365" s="18">
        <f t="shared" si="28"/>
        <v>370608</v>
      </c>
      <c r="U365" s="19">
        <f t="shared" si="25"/>
        <v>2895.375</v>
      </c>
      <c r="V365" s="20">
        <f t="shared" si="29"/>
        <v>0.13974873721020598</v>
      </c>
      <c r="W365" s="7">
        <v>371712</v>
      </c>
      <c r="X365" s="7">
        <v>0</v>
      </c>
      <c r="Y365" s="19">
        <f t="shared" si="26"/>
        <v>2904</v>
      </c>
    </row>
    <row r="366" spans="1:25" x14ac:dyDescent="0.35">
      <c r="A366" s="6" t="s">
        <v>721</v>
      </c>
      <c r="B366" s="6" t="s">
        <v>397</v>
      </c>
      <c r="C366" s="6">
        <v>68</v>
      </c>
      <c r="D366" s="27">
        <v>128</v>
      </c>
      <c r="E366" s="7">
        <v>3300</v>
      </c>
      <c r="F366" s="8" t="s">
        <v>21</v>
      </c>
      <c r="G366" s="8" t="s">
        <v>722</v>
      </c>
      <c r="H366" s="6" t="s">
        <v>54</v>
      </c>
      <c r="I366" s="9">
        <v>42824</v>
      </c>
      <c r="J366" s="7">
        <v>371712</v>
      </c>
      <c r="K366" s="9">
        <v>42705</v>
      </c>
      <c r="L366" s="7">
        <v>20000</v>
      </c>
      <c r="M366" s="9">
        <v>42826</v>
      </c>
      <c r="N366" s="7">
        <v>351712</v>
      </c>
      <c r="O366" s="6">
        <v>0</v>
      </c>
      <c r="P366" s="9">
        <v>42826</v>
      </c>
      <c r="Q366" s="7">
        <v>0</v>
      </c>
      <c r="R366" s="9">
        <v>42826</v>
      </c>
      <c r="S366">
        <f t="shared" si="27"/>
        <v>0</v>
      </c>
      <c r="T366" s="18">
        <f t="shared" si="28"/>
        <v>371712</v>
      </c>
      <c r="U366" s="19">
        <f t="shared" si="25"/>
        <v>2904</v>
      </c>
      <c r="V366" s="20">
        <f t="shared" si="29"/>
        <v>0.13636363636363646</v>
      </c>
      <c r="W366" s="7">
        <v>371712</v>
      </c>
      <c r="X366" s="7">
        <v>0</v>
      </c>
      <c r="Y366" s="19">
        <f t="shared" si="26"/>
        <v>2904</v>
      </c>
    </row>
    <row r="367" spans="1:25" x14ac:dyDescent="0.35">
      <c r="A367" s="6" t="s">
        <v>723</v>
      </c>
      <c r="B367" s="6" t="s">
        <v>397</v>
      </c>
      <c r="C367" s="6">
        <v>69</v>
      </c>
      <c r="D367" s="27">
        <v>128</v>
      </c>
      <c r="E367" s="7">
        <v>3475</v>
      </c>
      <c r="F367" s="8" t="s">
        <v>21</v>
      </c>
      <c r="G367" s="8" t="s">
        <v>724</v>
      </c>
      <c r="H367" s="6" t="s">
        <v>54</v>
      </c>
      <c r="I367" s="9">
        <v>42741</v>
      </c>
      <c r="J367" s="7">
        <v>367938.56</v>
      </c>
      <c r="K367" s="9">
        <v>42705</v>
      </c>
      <c r="L367" s="7">
        <v>20000</v>
      </c>
      <c r="M367" s="9">
        <v>42767</v>
      </c>
      <c r="N367" s="7">
        <v>347938.56</v>
      </c>
      <c r="O367" s="6">
        <v>0</v>
      </c>
      <c r="P367" s="9">
        <v>42767</v>
      </c>
      <c r="Q367" s="7">
        <v>0</v>
      </c>
      <c r="R367" s="9">
        <v>42767</v>
      </c>
      <c r="S367">
        <f t="shared" si="27"/>
        <v>0</v>
      </c>
      <c r="T367" s="18">
        <f t="shared" si="28"/>
        <v>367938.56</v>
      </c>
      <c r="U367" s="19">
        <f t="shared" si="25"/>
        <v>2874.52</v>
      </c>
      <c r="V367" s="20">
        <f t="shared" si="29"/>
        <v>0.20889748549323017</v>
      </c>
      <c r="W367" s="7">
        <v>367938.56</v>
      </c>
      <c r="X367" s="7">
        <v>0</v>
      </c>
      <c r="Y367" s="19">
        <f t="shared" si="26"/>
        <v>2874.52</v>
      </c>
    </row>
    <row r="368" spans="1:25" x14ac:dyDescent="0.35">
      <c r="A368" s="6" t="s">
        <v>725</v>
      </c>
      <c r="B368" s="6" t="s">
        <v>397</v>
      </c>
      <c r="C368" s="6">
        <v>7</v>
      </c>
      <c r="D368" s="27">
        <v>128</v>
      </c>
      <c r="E368" s="7">
        <v>3300</v>
      </c>
      <c r="F368" s="8" t="s">
        <v>21</v>
      </c>
      <c r="G368" s="8" t="s">
        <v>726</v>
      </c>
      <c r="H368" s="6">
        <v>12</v>
      </c>
      <c r="I368" s="9">
        <v>42892</v>
      </c>
      <c r="J368" s="7">
        <v>388638.36</v>
      </c>
      <c r="K368" s="9">
        <v>42826</v>
      </c>
      <c r="L368" s="7">
        <v>20000</v>
      </c>
      <c r="M368" s="9">
        <v>42917</v>
      </c>
      <c r="N368" s="7">
        <v>57727.67</v>
      </c>
      <c r="O368" s="6">
        <v>12</v>
      </c>
      <c r="P368" s="9">
        <v>42917</v>
      </c>
      <c r="Q368" s="7">
        <v>25909.72</v>
      </c>
      <c r="R368" s="9">
        <v>43252</v>
      </c>
      <c r="S368">
        <f t="shared" si="27"/>
        <v>1104</v>
      </c>
      <c r="T368" s="18">
        <f t="shared" si="28"/>
        <v>387534.36</v>
      </c>
      <c r="U368" s="19">
        <f t="shared" si="25"/>
        <v>3027.6121874999999</v>
      </c>
      <c r="V368" s="20">
        <f t="shared" si="29"/>
        <v>8.9967867623402586E-2</v>
      </c>
      <c r="W368" s="7">
        <v>388639.24</v>
      </c>
      <c r="X368" s="7">
        <v>0</v>
      </c>
      <c r="Y368" s="19">
        <f t="shared" si="26"/>
        <v>3036.2371874999999</v>
      </c>
    </row>
    <row r="369" spans="1:25" x14ac:dyDescent="0.35">
      <c r="A369" s="6" t="s">
        <v>727</v>
      </c>
      <c r="B369" s="6" t="s">
        <v>397</v>
      </c>
      <c r="C369" s="6">
        <v>70</v>
      </c>
      <c r="D369" s="27">
        <v>128</v>
      </c>
      <c r="E369" s="7">
        <v>4000</v>
      </c>
      <c r="F369" s="8" t="s">
        <v>21</v>
      </c>
      <c r="G369" s="8" t="s">
        <v>728</v>
      </c>
      <c r="H369" s="6">
        <v>48</v>
      </c>
      <c r="I369" s="9">
        <v>42812</v>
      </c>
      <c r="J369" s="7">
        <v>630089.81999999995</v>
      </c>
      <c r="K369" s="9"/>
      <c r="L369" s="7">
        <v>0</v>
      </c>
      <c r="M369" s="9">
        <v>42826</v>
      </c>
      <c r="N369" s="7">
        <v>153600</v>
      </c>
      <c r="O369" s="6">
        <v>48</v>
      </c>
      <c r="P369" s="9">
        <v>42826</v>
      </c>
      <c r="Q369" s="7">
        <v>9926.8700000000008</v>
      </c>
      <c r="R369" s="9">
        <v>44256</v>
      </c>
      <c r="S369">
        <f t="shared" si="27"/>
        <v>4416</v>
      </c>
      <c r="T369" s="18">
        <f t="shared" si="28"/>
        <v>625673.81999999995</v>
      </c>
      <c r="U369" s="19">
        <f t="shared" si="25"/>
        <v>4888.0767187499996</v>
      </c>
      <c r="V369" s="20">
        <f t="shared" si="29"/>
        <v>-0.18168223819881091</v>
      </c>
      <c r="W369" s="7">
        <v>630089.81999999995</v>
      </c>
      <c r="X369" s="7">
        <v>0</v>
      </c>
      <c r="Y369" s="19">
        <f t="shared" si="26"/>
        <v>4922.5767187499996</v>
      </c>
    </row>
    <row r="370" spans="1:25" x14ac:dyDescent="0.35">
      <c r="A370" s="6" t="s">
        <v>729</v>
      </c>
      <c r="B370" s="6" t="s">
        <v>397</v>
      </c>
      <c r="C370" s="6">
        <v>71</v>
      </c>
      <c r="D370" s="27">
        <v>143</v>
      </c>
      <c r="E370" s="7">
        <v>3300</v>
      </c>
      <c r="F370" s="8" t="s">
        <v>21</v>
      </c>
      <c r="G370" s="8" t="s">
        <v>730</v>
      </c>
      <c r="H370" s="6" t="s">
        <v>54</v>
      </c>
      <c r="I370" s="9">
        <v>42710</v>
      </c>
      <c r="J370" s="7">
        <v>389618.65</v>
      </c>
      <c r="K370" s="9"/>
      <c r="L370" s="7">
        <v>0</v>
      </c>
      <c r="M370" s="9">
        <v>42736</v>
      </c>
      <c r="N370" s="7">
        <v>389618.65</v>
      </c>
      <c r="O370" s="6">
        <v>0</v>
      </c>
      <c r="P370" s="9">
        <v>42736</v>
      </c>
      <c r="Q370" s="7">
        <v>0</v>
      </c>
      <c r="R370" s="9">
        <v>42736</v>
      </c>
      <c r="S370">
        <f t="shared" si="27"/>
        <v>0</v>
      </c>
      <c r="T370" s="18">
        <f t="shared" si="28"/>
        <v>389618.65</v>
      </c>
      <c r="U370" s="19">
        <f t="shared" si="25"/>
        <v>2724.6059440559443</v>
      </c>
      <c r="V370" s="20">
        <f t="shared" si="29"/>
        <v>0.21118432087375694</v>
      </c>
      <c r="W370" s="7">
        <v>389618.65</v>
      </c>
      <c r="X370" s="7">
        <v>0</v>
      </c>
      <c r="Y370" s="19">
        <f t="shared" si="26"/>
        <v>2724.6059440559443</v>
      </c>
    </row>
    <row r="371" spans="1:25" x14ac:dyDescent="0.35">
      <c r="A371" s="6" t="s">
        <v>731</v>
      </c>
      <c r="B371" s="6" t="s">
        <v>397</v>
      </c>
      <c r="C371" s="6">
        <v>72</v>
      </c>
      <c r="D371" s="27">
        <v>128</v>
      </c>
      <c r="E371" s="7">
        <v>3650</v>
      </c>
      <c r="F371" s="8" t="s">
        <v>21</v>
      </c>
      <c r="G371" s="8" t="s">
        <v>732</v>
      </c>
      <c r="H371" s="6">
        <v>48</v>
      </c>
      <c r="I371" s="9">
        <v>42895</v>
      </c>
      <c r="J371" s="7">
        <v>590350.88</v>
      </c>
      <c r="K371" s="9">
        <v>42705</v>
      </c>
      <c r="L371" s="7">
        <v>20000</v>
      </c>
      <c r="M371" s="9">
        <v>42917</v>
      </c>
      <c r="N371" s="7">
        <v>73440</v>
      </c>
      <c r="O371" s="6">
        <v>48</v>
      </c>
      <c r="P371" s="9">
        <v>42917</v>
      </c>
      <c r="Q371" s="7">
        <v>10352</v>
      </c>
      <c r="R371" s="9">
        <v>44348</v>
      </c>
      <c r="S371">
        <f t="shared" si="27"/>
        <v>4416</v>
      </c>
      <c r="T371" s="18">
        <f t="shared" si="28"/>
        <v>585934.88</v>
      </c>
      <c r="U371" s="19">
        <f t="shared" si="25"/>
        <v>4577.61625</v>
      </c>
      <c r="V371" s="20">
        <f t="shared" si="29"/>
        <v>-0.20264176797257749</v>
      </c>
      <c r="W371" s="7">
        <v>610385</v>
      </c>
      <c r="X371" s="7">
        <v>0</v>
      </c>
      <c r="Y371" s="19">
        <f t="shared" si="26"/>
        <v>4612.11625</v>
      </c>
    </row>
    <row r="372" spans="1:25" x14ac:dyDescent="0.35">
      <c r="A372" s="6" t="s">
        <v>733</v>
      </c>
      <c r="B372" s="6" t="s">
        <v>397</v>
      </c>
      <c r="C372" s="6">
        <v>73</v>
      </c>
      <c r="D372" s="27">
        <v>128</v>
      </c>
      <c r="E372" s="7">
        <v>3650</v>
      </c>
      <c r="F372" s="8" t="s">
        <v>21</v>
      </c>
      <c r="G372" s="8" t="s">
        <v>734</v>
      </c>
      <c r="H372" s="6">
        <v>12</v>
      </c>
      <c r="I372" s="9">
        <v>42788</v>
      </c>
      <c r="J372" s="7">
        <v>420480</v>
      </c>
      <c r="K372" s="9">
        <v>42705</v>
      </c>
      <c r="L372" s="7">
        <v>20000</v>
      </c>
      <c r="M372" s="9">
        <v>42795</v>
      </c>
      <c r="N372" s="7">
        <v>82784</v>
      </c>
      <c r="O372" s="6">
        <v>12</v>
      </c>
      <c r="P372" s="9">
        <v>42795</v>
      </c>
      <c r="Q372" s="7">
        <v>26474.65</v>
      </c>
      <c r="R372" s="9">
        <v>43132</v>
      </c>
      <c r="S372">
        <f t="shared" si="27"/>
        <v>1104</v>
      </c>
      <c r="T372" s="18">
        <f t="shared" si="28"/>
        <v>419376</v>
      </c>
      <c r="U372" s="19">
        <f t="shared" si="25"/>
        <v>3276.375</v>
      </c>
      <c r="V372" s="20">
        <f t="shared" si="29"/>
        <v>0.11403609171721807</v>
      </c>
      <c r="W372" s="7">
        <v>440480</v>
      </c>
      <c r="X372" s="7">
        <v>0</v>
      </c>
      <c r="Y372" s="19">
        <f t="shared" si="26"/>
        <v>3285</v>
      </c>
    </row>
    <row r="373" spans="1:25" x14ac:dyDescent="0.35">
      <c r="A373" s="6" t="s">
        <v>735</v>
      </c>
      <c r="B373" s="6" t="s">
        <v>397</v>
      </c>
      <c r="C373" s="6">
        <v>74</v>
      </c>
      <c r="D373" s="27">
        <v>128</v>
      </c>
      <c r="E373" s="7">
        <v>3650</v>
      </c>
      <c r="F373" s="8" t="s">
        <v>21</v>
      </c>
      <c r="G373" s="8" t="s">
        <v>734</v>
      </c>
      <c r="H373" s="6">
        <v>12</v>
      </c>
      <c r="I373" s="9">
        <v>42788</v>
      </c>
      <c r="J373" s="7">
        <v>420480</v>
      </c>
      <c r="K373" s="9">
        <v>42705</v>
      </c>
      <c r="L373" s="7">
        <v>20000</v>
      </c>
      <c r="M373" s="9">
        <v>42795</v>
      </c>
      <c r="N373" s="7">
        <v>82784</v>
      </c>
      <c r="O373" s="6">
        <v>12</v>
      </c>
      <c r="P373" s="9">
        <v>42795</v>
      </c>
      <c r="Q373" s="7">
        <v>26474.65</v>
      </c>
      <c r="R373" s="9">
        <v>43132</v>
      </c>
      <c r="S373">
        <f t="shared" si="27"/>
        <v>1104</v>
      </c>
      <c r="T373" s="18">
        <f t="shared" si="28"/>
        <v>419376</v>
      </c>
      <c r="U373" s="19">
        <f t="shared" si="25"/>
        <v>3276.375</v>
      </c>
      <c r="V373" s="20">
        <f t="shared" si="29"/>
        <v>0.11403609171721807</v>
      </c>
      <c r="W373" s="7">
        <v>440480</v>
      </c>
      <c r="X373" s="7">
        <v>0</v>
      </c>
      <c r="Y373" s="19">
        <f t="shared" si="26"/>
        <v>3285</v>
      </c>
    </row>
    <row r="374" spans="1:25" x14ac:dyDescent="0.35">
      <c r="A374" s="6" t="s">
        <v>736</v>
      </c>
      <c r="B374" s="6" t="s">
        <v>397</v>
      </c>
      <c r="C374" s="6">
        <v>75</v>
      </c>
      <c r="D374" s="27">
        <v>128</v>
      </c>
      <c r="E374" s="7">
        <v>4700</v>
      </c>
      <c r="F374" s="8" t="s">
        <v>21</v>
      </c>
      <c r="G374" s="8" t="s">
        <v>737</v>
      </c>
      <c r="H374" s="6" t="s">
        <v>29</v>
      </c>
      <c r="I374" s="9">
        <v>43979</v>
      </c>
      <c r="J374" s="7">
        <v>603590.56000000006</v>
      </c>
      <c r="K374" s="9">
        <v>43891</v>
      </c>
      <c r="L374" s="7">
        <v>20000</v>
      </c>
      <c r="M374" s="9">
        <v>43983</v>
      </c>
      <c r="N374" s="7">
        <v>280000</v>
      </c>
      <c r="O374" s="6">
        <v>36</v>
      </c>
      <c r="P374" s="9">
        <v>43983</v>
      </c>
      <c r="Q374" s="7">
        <v>8468.26</v>
      </c>
      <c r="R374" s="9">
        <v>45047</v>
      </c>
      <c r="S374">
        <f t="shared" si="27"/>
        <v>3312</v>
      </c>
      <c r="T374" s="18">
        <f t="shared" si="28"/>
        <v>600278.56000000006</v>
      </c>
      <c r="U374" s="19">
        <f t="shared" si="25"/>
        <v>4689.6762500000004</v>
      </c>
      <c r="V374" s="20">
        <f t="shared" si="29"/>
        <v>2.201377973586105E-3</v>
      </c>
      <c r="W374" s="7">
        <v>603590.56000000006</v>
      </c>
      <c r="X374" s="7">
        <v>0</v>
      </c>
      <c r="Y374" s="19">
        <f t="shared" si="26"/>
        <v>4715.5512500000004</v>
      </c>
    </row>
    <row r="375" spans="1:25" x14ac:dyDescent="0.35">
      <c r="A375" s="6" t="s">
        <v>738</v>
      </c>
      <c r="B375" s="6" t="s">
        <v>397</v>
      </c>
      <c r="C375" s="6">
        <v>76</v>
      </c>
      <c r="D375" s="27">
        <v>128</v>
      </c>
      <c r="E375" s="7">
        <v>3650</v>
      </c>
      <c r="F375" s="8" t="s">
        <v>21</v>
      </c>
      <c r="G375" s="8" t="s">
        <v>739</v>
      </c>
      <c r="H375" s="6">
        <v>12</v>
      </c>
      <c r="I375" s="9">
        <v>42765</v>
      </c>
      <c r="J375" s="7">
        <v>420480</v>
      </c>
      <c r="K375" s="9">
        <v>42705</v>
      </c>
      <c r="L375" s="7">
        <v>20000</v>
      </c>
      <c r="M375" s="9">
        <v>42767</v>
      </c>
      <c r="N375" s="7">
        <v>64096</v>
      </c>
      <c r="O375" s="6">
        <v>12</v>
      </c>
      <c r="P375" s="9">
        <v>42767</v>
      </c>
      <c r="Q375" s="7">
        <v>28032</v>
      </c>
      <c r="R375" s="9">
        <v>43101</v>
      </c>
      <c r="S375">
        <f t="shared" si="27"/>
        <v>1104</v>
      </c>
      <c r="T375" s="18">
        <f t="shared" si="28"/>
        <v>419376</v>
      </c>
      <c r="U375" s="19">
        <f t="shared" si="25"/>
        <v>3276.375</v>
      </c>
      <c r="V375" s="20">
        <f t="shared" si="29"/>
        <v>0.11403609171721807</v>
      </c>
      <c r="W375" s="7">
        <v>420480</v>
      </c>
      <c r="X375" s="7">
        <v>0</v>
      </c>
      <c r="Y375" s="19">
        <f t="shared" si="26"/>
        <v>3285</v>
      </c>
    </row>
    <row r="376" spans="1:25" x14ac:dyDescent="0.35">
      <c r="A376" s="6" t="s">
        <v>740</v>
      </c>
      <c r="B376" s="6" t="s">
        <v>397</v>
      </c>
      <c r="C376" s="6">
        <v>77</v>
      </c>
      <c r="D376" s="27">
        <v>128</v>
      </c>
      <c r="E376" s="7">
        <v>3300</v>
      </c>
      <c r="F376" s="8" t="s">
        <v>21</v>
      </c>
      <c r="G376" s="8" t="s">
        <v>741</v>
      </c>
      <c r="H376" s="6">
        <v>12</v>
      </c>
      <c r="I376" s="9">
        <v>42824</v>
      </c>
      <c r="J376" s="7">
        <v>371712</v>
      </c>
      <c r="K376" s="9">
        <v>42705</v>
      </c>
      <c r="L376" s="7">
        <v>20000</v>
      </c>
      <c r="M376" s="9">
        <v>42826</v>
      </c>
      <c r="N376" s="7">
        <v>54342.399999999994</v>
      </c>
      <c r="O376" s="6">
        <v>12</v>
      </c>
      <c r="P376" s="9">
        <v>42826</v>
      </c>
      <c r="Q376" s="7">
        <v>24780.799999999999</v>
      </c>
      <c r="R376" s="9">
        <v>43160</v>
      </c>
      <c r="S376">
        <f t="shared" si="27"/>
        <v>1104</v>
      </c>
      <c r="T376" s="18">
        <f t="shared" si="28"/>
        <v>370608</v>
      </c>
      <c r="U376" s="19">
        <f t="shared" si="25"/>
        <v>2895.375</v>
      </c>
      <c r="V376" s="20">
        <f t="shared" si="29"/>
        <v>0.13974873721020598</v>
      </c>
      <c r="W376" s="7">
        <v>371711.74</v>
      </c>
      <c r="X376" s="7">
        <v>0.2599999998928979</v>
      </c>
      <c r="Y376" s="19">
        <f t="shared" si="26"/>
        <v>2904</v>
      </c>
    </row>
    <row r="377" spans="1:25" x14ac:dyDescent="0.35">
      <c r="A377" s="6" t="s">
        <v>742</v>
      </c>
      <c r="B377" s="6" t="s">
        <v>397</v>
      </c>
      <c r="C377" s="6">
        <v>78</v>
      </c>
      <c r="D377" s="27">
        <v>128</v>
      </c>
      <c r="E377" s="7">
        <v>3300</v>
      </c>
      <c r="F377" s="8" t="s">
        <v>21</v>
      </c>
      <c r="G377" s="8" t="s">
        <v>743</v>
      </c>
      <c r="H377" s="6">
        <v>12</v>
      </c>
      <c r="I377" s="9">
        <v>42824</v>
      </c>
      <c r="J377" s="7">
        <v>371712</v>
      </c>
      <c r="K377" s="9">
        <v>42705</v>
      </c>
      <c r="L377" s="7">
        <v>20000</v>
      </c>
      <c r="M377" s="9">
        <v>42826</v>
      </c>
      <c r="N377" s="7">
        <v>54342.399999999994</v>
      </c>
      <c r="O377" s="6">
        <v>12</v>
      </c>
      <c r="P377" s="9">
        <v>42826</v>
      </c>
      <c r="Q377" s="7">
        <v>24780.799999999999</v>
      </c>
      <c r="R377" s="9">
        <v>43160</v>
      </c>
      <c r="S377">
        <f t="shared" si="27"/>
        <v>1104</v>
      </c>
      <c r="T377" s="18">
        <f t="shared" si="28"/>
        <v>370608</v>
      </c>
      <c r="U377" s="19">
        <f t="shared" si="25"/>
        <v>2895.375</v>
      </c>
      <c r="V377" s="20">
        <f t="shared" si="29"/>
        <v>0.13974873721020598</v>
      </c>
      <c r="W377" s="7">
        <v>371711.49</v>
      </c>
      <c r="X377" s="7">
        <v>0.5099999998928979</v>
      </c>
      <c r="Y377" s="19">
        <f t="shared" si="26"/>
        <v>2904</v>
      </c>
    </row>
    <row r="378" spans="1:25" x14ac:dyDescent="0.35">
      <c r="A378" s="6" t="s">
        <v>744</v>
      </c>
      <c r="B378" s="6" t="s">
        <v>397</v>
      </c>
      <c r="C378" s="6">
        <v>79</v>
      </c>
      <c r="D378" s="27">
        <v>128</v>
      </c>
      <c r="E378" s="7">
        <v>3300</v>
      </c>
      <c r="F378" s="8" t="s">
        <v>21</v>
      </c>
      <c r="G378" s="8" t="s">
        <v>745</v>
      </c>
      <c r="H378" s="6">
        <v>12</v>
      </c>
      <c r="I378" s="9">
        <v>42824</v>
      </c>
      <c r="J378" s="7">
        <v>371712</v>
      </c>
      <c r="K378" s="9">
        <v>42705</v>
      </c>
      <c r="L378" s="7">
        <v>20000</v>
      </c>
      <c r="M378" s="9">
        <v>42826</v>
      </c>
      <c r="N378" s="7">
        <v>54342.399999999994</v>
      </c>
      <c r="O378" s="6">
        <v>12</v>
      </c>
      <c r="P378" s="9">
        <v>42826</v>
      </c>
      <c r="Q378" s="7">
        <v>24780.799999999999</v>
      </c>
      <c r="R378" s="9">
        <v>43160</v>
      </c>
      <c r="S378">
        <f t="shared" si="27"/>
        <v>1104</v>
      </c>
      <c r="T378" s="18">
        <f t="shared" si="28"/>
        <v>370608</v>
      </c>
      <c r="U378" s="19">
        <f t="shared" si="25"/>
        <v>2895.375</v>
      </c>
      <c r="V378" s="20">
        <f t="shared" si="29"/>
        <v>0.13974873721020598</v>
      </c>
      <c r="W378" s="7">
        <v>371712</v>
      </c>
      <c r="X378" s="7">
        <v>0</v>
      </c>
      <c r="Y378" s="19">
        <f t="shared" si="26"/>
        <v>2904</v>
      </c>
    </row>
    <row r="379" spans="1:25" x14ac:dyDescent="0.35">
      <c r="A379" s="6" t="s">
        <v>746</v>
      </c>
      <c r="B379" s="6" t="s">
        <v>397</v>
      </c>
      <c r="C379" s="6">
        <v>8</v>
      </c>
      <c r="D379" s="27">
        <v>128</v>
      </c>
      <c r="E379" s="7">
        <v>3300</v>
      </c>
      <c r="F379" s="8" t="s">
        <v>21</v>
      </c>
      <c r="G379" s="8" t="s">
        <v>747</v>
      </c>
      <c r="H379" s="6">
        <v>12</v>
      </c>
      <c r="I379" s="9">
        <v>42892</v>
      </c>
      <c r="J379" s="7">
        <v>388790.16</v>
      </c>
      <c r="K379" s="9">
        <v>42826</v>
      </c>
      <c r="L379" s="7">
        <v>20000</v>
      </c>
      <c r="M379" s="9">
        <v>42917</v>
      </c>
      <c r="N379" s="7">
        <v>57758.03</v>
      </c>
      <c r="O379" s="6">
        <v>12</v>
      </c>
      <c r="P379" s="9">
        <v>42917</v>
      </c>
      <c r="Q379" s="7">
        <v>25919.34</v>
      </c>
      <c r="R379" s="9">
        <v>43252</v>
      </c>
      <c r="S379">
        <f t="shared" si="27"/>
        <v>1104</v>
      </c>
      <c r="T379" s="18">
        <f t="shared" si="28"/>
        <v>387686.16</v>
      </c>
      <c r="U379" s="19">
        <f t="shared" si="25"/>
        <v>3028.7981249999998</v>
      </c>
      <c r="V379" s="20">
        <f t="shared" si="29"/>
        <v>8.9541086532467506E-2</v>
      </c>
      <c r="W379" s="7">
        <v>388791.18000000005</v>
      </c>
      <c r="X379" s="7">
        <v>0</v>
      </c>
      <c r="Y379" s="19">
        <f t="shared" si="26"/>
        <v>3037.4231249999998</v>
      </c>
    </row>
    <row r="380" spans="1:25" x14ac:dyDescent="0.35">
      <c r="A380" s="6" t="s">
        <v>748</v>
      </c>
      <c r="B380" s="6" t="s">
        <v>397</v>
      </c>
      <c r="C380" s="6">
        <v>80</v>
      </c>
      <c r="D380" s="27">
        <v>128</v>
      </c>
      <c r="E380" s="7">
        <v>3300</v>
      </c>
      <c r="F380" s="8" t="s">
        <v>21</v>
      </c>
      <c r="G380" s="8" t="s">
        <v>719</v>
      </c>
      <c r="H380" s="6">
        <v>12</v>
      </c>
      <c r="I380" s="9">
        <v>42824</v>
      </c>
      <c r="J380" s="7">
        <v>371712</v>
      </c>
      <c r="K380" s="9">
        <v>42705</v>
      </c>
      <c r="L380" s="7">
        <v>20000</v>
      </c>
      <c r="M380" s="9">
        <v>42826</v>
      </c>
      <c r="N380" s="7">
        <v>54342.399999999994</v>
      </c>
      <c r="O380" s="6">
        <v>12</v>
      </c>
      <c r="P380" s="9">
        <v>42826</v>
      </c>
      <c r="Q380" s="7">
        <v>24780.799999999999</v>
      </c>
      <c r="R380" s="9">
        <v>43160</v>
      </c>
      <c r="S380">
        <f t="shared" si="27"/>
        <v>1104</v>
      </c>
      <c r="T380" s="18">
        <f t="shared" si="28"/>
        <v>370608</v>
      </c>
      <c r="U380" s="19">
        <f t="shared" si="25"/>
        <v>2895.375</v>
      </c>
      <c r="V380" s="20">
        <f t="shared" si="29"/>
        <v>0.13974873721020598</v>
      </c>
      <c r="W380" s="7">
        <v>371711.77999999997</v>
      </c>
      <c r="X380" s="7">
        <v>0.21999999991385266</v>
      </c>
      <c r="Y380" s="19">
        <f t="shared" si="26"/>
        <v>2904</v>
      </c>
    </row>
    <row r="381" spans="1:25" x14ac:dyDescent="0.35">
      <c r="A381" s="6" t="s">
        <v>749</v>
      </c>
      <c r="B381" s="6" t="s">
        <v>397</v>
      </c>
      <c r="C381" s="6">
        <v>81</v>
      </c>
      <c r="D381" s="27">
        <v>128</v>
      </c>
      <c r="E381" s="7">
        <v>3300</v>
      </c>
      <c r="F381" s="8" t="s">
        <v>21</v>
      </c>
      <c r="G381" s="8" t="s">
        <v>750</v>
      </c>
      <c r="H381" s="6">
        <v>12</v>
      </c>
      <c r="I381" s="9">
        <v>42824</v>
      </c>
      <c r="J381" s="7">
        <v>371712</v>
      </c>
      <c r="K381" s="9">
        <v>42705</v>
      </c>
      <c r="L381" s="7">
        <v>20000</v>
      </c>
      <c r="M381" s="9">
        <v>42826</v>
      </c>
      <c r="N381" s="7">
        <v>54342.399999999994</v>
      </c>
      <c r="O381" s="6">
        <v>12</v>
      </c>
      <c r="P381" s="9">
        <v>42826</v>
      </c>
      <c r="Q381" s="7">
        <v>24780.799999999999</v>
      </c>
      <c r="R381" s="9">
        <v>43160</v>
      </c>
      <c r="S381">
        <f t="shared" si="27"/>
        <v>1104</v>
      </c>
      <c r="T381" s="18">
        <f t="shared" si="28"/>
        <v>370608</v>
      </c>
      <c r="U381" s="19">
        <f t="shared" si="25"/>
        <v>2895.375</v>
      </c>
      <c r="V381" s="20">
        <f t="shared" si="29"/>
        <v>0.13974873721020598</v>
      </c>
      <c r="W381" s="7">
        <v>371712</v>
      </c>
      <c r="X381" s="7">
        <v>0</v>
      </c>
      <c r="Y381" s="19">
        <f t="shared" si="26"/>
        <v>2904</v>
      </c>
    </row>
    <row r="382" spans="1:25" x14ac:dyDescent="0.35">
      <c r="A382" s="6" t="s">
        <v>751</v>
      </c>
      <c r="B382" s="6" t="s">
        <v>397</v>
      </c>
      <c r="C382" s="6">
        <v>82</v>
      </c>
      <c r="D382" s="27">
        <v>128</v>
      </c>
      <c r="E382" s="7">
        <v>3300</v>
      </c>
      <c r="F382" s="8" t="s">
        <v>21</v>
      </c>
      <c r="G382" s="8" t="s">
        <v>752</v>
      </c>
      <c r="H382" s="6">
        <v>12</v>
      </c>
      <c r="I382" s="9">
        <v>42824</v>
      </c>
      <c r="J382" s="7">
        <v>371712</v>
      </c>
      <c r="K382" s="9">
        <v>42705</v>
      </c>
      <c r="L382" s="7">
        <v>20000</v>
      </c>
      <c r="M382" s="9">
        <v>42826</v>
      </c>
      <c r="N382" s="7">
        <v>54342.399999999994</v>
      </c>
      <c r="O382" s="6">
        <v>12</v>
      </c>
      <c r="P382" s="9">
        <v>42826</v>
      </c>
      <c r="Q382" s="7">
        <v>24780.799999999999</v>
      </c>
      <c r="R382" s="9">
        <v>43160</v>
      </c>
      <c r="S382">
        <f t="shared" si="27"/>
        <v>1104</v>
      </c>
      <c r="T382" s="18">
        <f t="shared" si="28"/>
        <v>370608</v>
      </c>
      <c r="U382" s="19">
        <f t="shared" si="25"/>
        <v>2895.375</v>
      </c>
      <c r="V382" s="20">
        <f t="shared" si="29"/>
        <v>0.13974873721020598</v>
      </c>
      <c r="W382" s="7">
        <v>371711.74</v>
      </c>
      <c r="X382" s="7">
        <v>0.2599999998928979</v>
      </c>
      <c r="Y382" s="19">
        <f t="shared" si="26"/>
        <v>2904</v>
      </c>
    </row>
    <row r="383" spans="1:25" x14ac:dyDescent="0.35">
      <c r="A383" s="6" t="s">
        <v>753</v>
      </c>
      <c r="B383" s="6" t="s">
        <v>397</v>
      </c>
      <c r="C383" s="6">
        <v>83</v>
      </c>
      <c r="D383" s="27">
        <v>128</v>
      </c>
      <c r="E383" s="7">
        <v>3300</v>
      </c>
      <c r="F383" s="8" t="s">
        <v>21</v>
      </c>
      <c r="G383" s="8" t="s">
        <v>754</v>
      </c>
      <c r="H383" s="6">
        <v>12</v>
      </c>
      <c r="I383" s="9">
        <v>42741</v>
      </c>
      <c r="J383" s="7">
        <v>371712</v>
      </c>
      <c r="K383" s="9">
        <v>42705</v>
      </c>
      <c r="L383" s="7">
        <v>20000</v>
      </c>
      <c r="M383" s="9">
        <v>42767</v>
      </c>
      <c r="N383" s="7">
        <v>55000</v>
      </c>
      <c r="O383" s="6">
        <v>12</v>
      </c>
      <c r="P383" s="9">
        <v>42767</v>
      </c>
      <c r="Q383" s="7">
        <v>24726</v>
      </c>
      <c r="R383" s="9">
        <v>43101</v>
      </c>
      <c r="S383">
        <f t="shared" si="27"/>
        <v>1104</v>
      </c>
      <c r="T383" s="18">
        <f t="shared" si="28"/>
        <v>370608</v>
      </c>
      <c r="U383" s="19">
        <f t="shared" si="25"/>
        <v>2895.375</v>
      </c>
      <c r="V383" s="20">
        <f t="shared" si="29"/>
        <v>0.13974873721020598</v>
      </c>
      <c r="W383" s="7">
        <v>371712</v>
      </c>
      <c r="X383" s="7">
        <v>0</v>
      </c>
      <c r="Y383" s="19">
        <f t="shared" si="26"/>
        <v>2904</v>
      </c>
    </row>
    <row r="384" spans="1:25" x14ac:dyDescent="0.35">
      <c r="A384" s="6" t="s">
        <v>755</v>
      </c>
      <c r="B384" s="6" t="s">
        <v>397</v>
      </c>
      <c r="C384" s="6">
        <v>84</v>
      </c>
      <c r="D384" s="27">
        <v>128</v>
      </c>
      <c r="E384" s="7">
        <v>3475</v>
      </c>
      <c r="F384" s="8" t="s">
        <v>21</v>
      </c>
      <c r="G384" s="8" t="s">
        <v>756</v>
      </c>
      <c r="H384" s="6">
        <v>24</v>
      </c>
      <c r="I384" s="9">
        <v>42754</v>
      </c>
      <c r="J384" s="7">
        <v>454530.81</v>
      </c>
      <c r="K384" s="9">
        <v>42705</v>
      </c>
      <c r="L384" s="7">
        <v>20000</v>
      </c>
      <c r="M384" s="9">
        <v>42767</v>
      </c>
      <c r="N384" s="7">
        <v>61843.199999999997</v>
      </c>
      <c r="O384" s="6">
        <v>24</v>
      </c>
      <c r="P384" s="9">
        <v>42767</v>
      </c>
      <c r="Q384" s="7">
        <v>15528.65</v>
      </c>
      <c r="R384" s="9">
        <v>43466</v>
      </c>
      <c r="S384">
        <f t="shared" si="27"/>
        <v>2208</v>
      </c>
      <c r="T384" s="18">
        <f t="shared" si="28"/>
        <v>452322.81</v>
      </c>
      <c r="U384" s="19">
        <f t="shared" si="25"/>
        <v>3533.771953125</v>
      </c>
      <c r="V384" s="20">
        <f t="shared" si="29"/>
        <v>-1.6631507042503602E-2</v>
      </c>
      <c r="W384" s="7">
        <v>454530.80000000005</v>
      </c>
      <c r="X384" s="7">
        <v>1.7462298274040222E-10</v>
      </c>
      <c r="Y384" s="19">
        <f t="shared" si="26"/>
        <v>3551.021953125</v>
      </c>
    </row>
    <row r="385" spans="1:25" x14ac:dyDescent="0.35">
      <c r="A385" s="6" t="s">
        <v>757</v>
      </c>
      <c r="B385" s="6" t="s">
        <v>397</v>
      </c>
      <c r="C385" s="6">
        <v>85</v>
      </c>
      <c r="D385" s="27">
        <v>128</v>
      </c>
      <c r="E385" s="7">
        <v>3475</v>
      </c>
      <c r="F385" s="8" t="s">
        <v>21</v>
      </c>
      <c r="G385" s="8" t="s">
        <v>758</v>
      </c>
      <c r="H385" s="6">
        <v>12</v>
      </c>
      <c r="I385" s="9">
        <v>42779</v>
      </c>
      <c r="J385" s="7">
        <v>400320</v>
      </c>
      <c r="K385" s="9"/>
      <c r="L385" s="7">
        <v>0</v>
      </c>
      <c r="M385" s="9">
        <v>42795</v>
      </c>
      <c r="N385" s="7">
        <v>80064</v>
      </c>
      <c r="O385" s="6">
        <v>12</v>
      </c>
      <c r="P385" s="9">
        <v>42795</v>
      </c>
      <c r="Q385" s="7">
        <v>26688</v>
      </c>
      <c r="R385" s="9">
        <v>43132</v>
      </c>
      <c r="S385">
        <f t="shared" si="27"/>
        <v>1104</v>
      </c>
      <c r="T385" s="18">
        <f t="shared" si="28"/>
        <v>399216</v>
      </c>
      <c r="U385" s="19">
        <f t="shared" si="25"/>
        <v>3118.875</v>
      </c>
      <c r="V385" s="20">
        <f t="shared" si="29"/>
        <v>0.11418380024848696</v>
      </c>
      <c r="W385" s="7">
        <v>400320</v>
      </c>
      <c r="X385" s="7">
        <v>0</v>
      </c>
      <c r="Y385" s="19">
        <f t="shared" si="26"/>
        <v>3127.5</v>
      </c>
    </row>
    <row r="386" spans="1:25" x14ac:dyDescent="0.35">
      <c r="A386" s="6" t="s">
        <v>759</v>
      </c>
      <c r="B386" s="6" t="s">
        <v>397</v>
      </c>
      <c r="C386" s="6">
        <v>86</v>
      </c>
      <c r="D386" s="27">
        <v>128</v>
      </c>
      <c r="E386" s="7">
        <v>3300</v>
      </c>
      <c r="F386" s="8" t="s">
        <v>21</v>
      </c>
      <c r="G386" s="8" t="s">
        <v>758</v>
      </c>
      <c r="H386" s="6">
        <v>12</v>
      </c>
      <c r="I386" s="9">
        <v>42779</v>
      </c>
      <c r="J386" s="7">
        <v>380160</v>
      </c>
      <c r="K386" s="9"/>
      <c r="L386" s="7">
        <v>0</v>
      </c>
      <c r="M386" s="9">
        <v>42795</v>
      </c>
      <c r="N386" s="7">
        <v>76032</v>
      </c>
      <c r="O386" s="6">
        <v>12</v>
      </c>
      <c r="P386" s="9">
        <v>42795</v>
      </c>
      <c r="Q386" s="7">
        <v>25344</v>
      </c>
      <c r="R386" s="9">
        <v>43132</v>
      </c>
      <c r="S386">
        <f t="shared" si="27"/>
        <v>1104</v>
      </c>
      <c r="T386" s="18">
        <f t="shared" si="28"/>
        <v>379056</v>
      </c>
      <c r="U386" s="19">
        <f t="shared" ref="U386:U449" si="30">T386/D386</f>
        <v>2961.375</v>
      </c>
      <c r="V386" s="20">
        <f t="shared" si="29"/>
        <v>0.11434722046346724</v>
      </c>
      <c r="W386" s="7">
        <v>380160</v>
      </c>
      <c r="X386" s="7">
        <v>0</v>
      </c>
      <c r="Y386" s="19">
        <f t="shared" ref="Y386:Y449" si="31">J386/D386</f>
        <v>2970</v>
      </c>
    </row>
    <row r="387" spans="1:25" x14ac:dyDescent="0.35">
      <c r="A387" s="6" t="s">
        <v>760</v>
      </c>
      <c r="B387" s="6" t="s">
        <v>397</v>
      </c>
      <c r="C387" s="6">
        <v>87</v>
      </c>
      <c r="D387" s="27">
        <v>128</v>
      </c>
      <c r="E387" s="7">
        <v>3300</v>
      </c>
      <c r="F387" s="8" t="s">
        <v>21</v>
      </c>
      <c r="G387" s="8" t="s">
        <v>758</v>
      </c>
      <c r="H387" s="6">
        <v>12</v>
      </c>
      <c r="I387" s="9">
        <v>42779</v>
      </c>
      <c r="J387" s="7">
        <v>380160</v>
      </c>
      <c r="K387" s="9"/>
      <c r="L387" s="7">
        <v>0</v>
      </c>
      <c r="M387" s="9">
        <v>42795</v>
      </c>
      <c r="N387" s="7">
        <v>76032</v>
      </c>
      <c r="O387" s="6">
        <v>12</v>
      </c>
      <c r="P387" s="9">
        <v>42795</v>
      </c>
      <c r="Q387" s="7">
        <v>25344</v>
      </c>
      <c r="R387" s="9">
        <v>43132</v>
      </c>
      <c r="S387">
        <f t="shared" ref="S387:S450" si="32">O387*92</f>
        <v>1104</v>
      </c>
      <c r="T387" s="18">
        <f t="shared" ref="T387:T450" si="33">J387-S387</f>
        <v>379056</v>
      </c>
      <c r="U387" s="19">
        <f t="shared" si="30"/>
        <v>2961.375</v>
      </c>
      <c r="V387" s="20">
        <f t="shared" ref="V387:V450" si="34">E387/U387-1</f>
        <v>0.11434722046346724</v>
      </c>
      <c r="W387" s="7">
        <v>380160</v>
      </c>
      <c r="X387" s="7">
        <v>0</v>
      </c>
      <c r="Y387" s="19">
        <f t="shared" si="31"/>
        <v>2970</v>
      </c>
    </row>
    <row r="388" spans="1:25" x14ac:dyDescent="0.35">
      <c r="A388" s="6" t="s">
        <v>761</v>
      </c>
      <c r="B388" s="6" t="s">
        <v>397</v>
      </c>
      <c r="C388" s="6">
        <v>88</v>
      </c>
      <c r="D388" s="27">
        <v>128</v>
      </c>
      <c r="E388" s="7">
        <v>3300</v>
      </c>
      <c r="F388" s="8" t="s">
        <v>21</v>
      </c>
      <c r="G388" s="8" t="s">
        <v>762</v>
      </c>
      <c r="H388" s="6">
        <v>12</v>
      </c>
      <c r="I388" s="9">
        <v>43047</v>
      </c>
      <c r="J388" s="7">
        <v>405504</v>
      </c>
      <c r="K388" s="9">
        <v>42979</v>
      </c>
      <c r="L388" s="7">
        <v>20000</v>
      </c>
      <c r="M388" s="9">
        <v>43070</v>
      </c>
      <c r="N388" s="7">
        <v>61100.800000000003</v>
      </c>
      <c r="O388" s="6">
        <v>12</v>
      </c>
      <c r="P388" s="9">
        <v>43070</v>
      </c>
      <c r="Q388" s="7">
        <v>27033.599999999999</v>
      </c>
      <c r="R388" s="9">
        <v>43405</v>
      </c>
      <c r="S388">
        <f t="shared" si="32"/>
        <v>1104</v>
      </c>
      <c r="T388" s="18">
        <f t="shared" si="33"/>
        <v>404400</v>
      </c>
      <c r="U388" s="19">
        <f t="shared" si="30"/>
        <v>3159.375</v>
      </c>
      <c r="V388" s="20">
        <f t="shared" si="34"/>
        <v>4.4510385756676651E-2</v>
      </c>
      <c r="W388" s="7">
        <v>405504</v>
      </c>
      <c r="X388" s="7">
        <v>0</v>
      </c>
      <c r="Y388" s="19">
        <f t="shared" si="31"/>
        <v>3168</v>
      </c>
    </row>
    <row r="389" spans="1:25" x14ac:dyDescent="0.35">
      <c r="A389" s="6" t="s">
        <v>763</v>
      </c>
      <c r="B389" s="6" t="s">
        <v>397</v>
      </c>
      <c r="C389" s="6">
        <v>89</v>
      </c>
      <c r="D389" s="27">
        <v>128</v>
      </c>
      <c r="E389" s="7">
        <v>3300</v>
      </c>
      <c r="F389" s="8" t="s">
        <v>21</v>
      </c>
      <c r="G389" s="8" t="s">
        <v>764</v>
      </c>
      <c r="H389" s="6">
        <v>12</v>
      </c>
      <c r="I389" s="9">
        <v>42810</v>
      </c>
      <c r="J389" s="7">
        <v>380160</v>
      </c>
      <c r="K389" s="9">
        <v>42767</v>
      </c>
      <c r="L389" s="7">
        <v>20000</v>
      </c>
      <c r="M389" s="9">
        <v>42826</v>
      </c>
      <c r="N389" s="7">
        <v>56032</v>
      </c>
      <c r="O389" s="6">
        <v>12</v>
      </c>
      <c r="P389" s="9">
        <v>42826</v>
      </c>
      <c r="Q389" s="7">
        <v>25344</v>
      </c>
      <c r="R389" s="9">
        <v>43160</v>
      </c>
      <c r="S389">
        <f t="shared" si="32"/>
        <v>1104</v>
      </c>
      <c r="T389" s="18">
        <f t="shared" si="33"/>
        <v>379056</v>
      </c>
      <c r="U389" s="19">
        <f t="shared" si="30"/>
        <v>2961.375</v>
      </c>
      <c r="V389" s="20">
        <f t="shared" si="34"/>
        <v>0.11434722046346724</v>
      </c>
      <c r="W389" s="7">
        <v>380160</v>
      </c>
      <c r="X389" s="7">
        <v>0</v>
      </c>
      <c r="Y389" s="19">
        <f t="shared" si="31"/>
        <v>2970</v>
      </c>
    </row>
    <row r="390" spans="1:25" x14ac:dyDescent="0.35">
      <c r="A390" s="6" t="s">
        <v>765</v>
      </c>
      <c r="B390" s="6" t="s">
        <v>397</v>
      </c>
      <c r="C390" s="6">
        <v>9</v>
      </c>
      <c r="D390" s="27">
        <v>128</v>
      </c>
      <c r="E390" s="7">
        <v>4000</v>
      </c>
      <c r="F390" s="8" t="s">
        <v>21</v>
      </c>
      <c r="G390" s="8" t="s">
        <v>766</v>
      </c>
      <c r="H390" s="6" t="s">
        <v>54</v>
      </c>
      <c r="I390" s="9">
        <v>43930</v>
      </c>
      <c r="J390" s="7">
        <v>482069.6</v>
      </c>
      <c r="K390" s="9">
        <v>43862</v>
      </c>
      <c r="L390" s="7">
        <v>20000</v>
      </c>
      <c r="M390" s="9">
        <v>43952</v>
      </c>
      <c r="N390" s="7">
        <v>462069.6</v>
      </c>
      <c r="O390" s="6">
        <v>0</v>
      </c>
      <c r="P390" s="9">
        <v>43952</v>
      </c>
      <c r="Q390" s="7">
        <v>0</v>
      </c>
      <c r="R390" s="9">
        <v>43952</v>
      </c>
      <c r="S390">
        <f t="shared" si="32"/>
        <v>0</v>
      </c>
      <c r="T390" s="18">
        <f t="shared" si="33"/>
        <v>482069.6</v>
      </c>
      <c r="U390" s="19">
        <f t="shared" si="30"/>
        <v>3766.1687499999998</v>
      </c>
      <c r="V390" s="20">
        <f t="shared" si="34"/>
        <v>6.2087300257058331E-2</v>
      </c>
      <c r="W390" s="7">
        <v>482100</v>
      </c>
      <c r="X390" s="7">
        <v>0</v>
      </c>
      <c r="Y390" s="19">
        <f t="shared" si="31"/>
        <v>3766.1687499999998</v>
      </c>
    </row>
    <row r="391" spans="1:25" x14ac:dyDescent="0.35">
      <c r="A391" s="6" t="s">
        <v>767</v>
      </c>
      <c r="B391" s="6" t="s">
        <v>397</v>
      </c>
      <c r="C391" s="6">
        <v>90</v>
      </c>
      <c r="D391" s="27">
        <v>128</v>
      </c>
      <c r="E391" s="7">
        <v>3300</v>
      </c>
      <c r="F391" s="8" t="s">
        <v>21</v>
      </c>
      <c r="G391" s="8" t="s">
        <v>768</v>
      </c>
      <c r="H391" s="6">
        <v>48</v>
      </c>
      <c r="I391" s="9">
        <v>42902</v>
      </c>
      <c r="J391" s="7">
        <v>491042.48</v>
      </c>
      <c r="K391" s="9">
        <v>42856</v>
      </c>
      <c r="L391" s="7">
        <v>20000</v>
      </c>
      <c r="M391" s="9">
        <v>42917</v>
      </c>
      <c r="N391" s="7">
        <v>57721.600000000006</v>
      </c>
      <c r="O391" s="6">
        <v>48</v>
      </c>
      <c r="P391" s="9">
        <v>42917</v>
      </c>
      <c r="Q391" s="7">
        <v>8610.85</v>
      </c>
      <c r="R391" s="9">
        <v>44348</v>
      </c>
      <c r="S391">
        <f t="shared" si="32"/>
        <v>4416</v>
      </c>
      <c r="T391" s="18">
        <f t="shared" si="33"/>
        <v>486626.48</v>
      </c>
      <c r="U391" s="19">
        <f t="shared" si="30"/>
        <v>3801.7693749999999</v>
      </c>
      <c r="V391" s="20">
        <f t="shared" si="34"/>
        <v>-0.13198311772922833</v>
      </c>
      <c r="W391" s="7">
        <v>491042.48</v>
      </c>
      <c r="X391" s="7">
        <v>0</v>
      </c>
      <c r="Y391" s="19">
        <f t="shared" si="31"/>
        <v>3836.2693749999999</v>
      </c>
    </row>
    <row r="392" spans="1:25" x14ac:dyDescent="0.35">
      <c r="A392" s="6" t="s">
        <v>769</v>
      </c>
      <c r="B392" s="6" t="s">
        <v>397</v>
      </c>
      <c r="C392" s="6">
        <v>91</v>
      </c>
      <c r="D392" s="27">
        <v>128</v>
      </c>
      <c r="E392" s="7">
        <v>3975</v>
      </c>
      <c r="F392" s="8" t="s">
        <v>21</v>
      </c>
      <c r="G392" s="8" t="s">
        <v>770</v>
      </c>
      <c r="H392" s="6">
        <v>60</v>
      </c>
      <c r="I392" s="9">
        <v>43712</v>
      </c>
      <c r="J392" s="7">
        <v>586116.25</v>
      </c>
      <c r="K392" s="9">
        <v>43678</v>
      </c>
      <c r="L392" s="7">
        <v>20000</v>
      </c>
      <c r="M392" s="9">
        <v>43739</v>
      </c>
      <c r="N392" s="7">
        <v>81760</v>
      </c>
      <c r="O392" s="6">
        <v>60</v>
      </c>
      <c r="P392" s="9">
        <v>43739</v>
      </c>
      <c r="Q392" s="7">
        <v>9593.2199999999993</v>
      </c>
      <c r="R392" s="9">
        <v>45536</v>
      </c>
      <c r="S392">
        <f t="shared" si="32"/>
        <v>5520</v>
      </c>
      <c r="T392" s="18">
        <f t="shared" si="33"/>
        <v>580596.25</v>
      </c>
      <c r="U392" s="19">
        <f t="shared" si="30"/>
        <v>4535.908203125</v>
      </c>
      <c r="V392" s="20">
        <f t="shared" si="34"/>
        <v>-0.12365951381876816</v>
      </c>
      <c r="W392" s="7">
        <v>586130.68999999994</v>
      </c>
      <c r="X392" s="7">
        <v>0</v>
      </c>
      <c r="Y392" s="19">
        <f t="shared" si="31"/>
        <v>4579.033203125</v>
      </c>
    </row>
    <row r="393" spans="1:25" x14ac:dyDescent="0.35">
      <c r="A393" s="6" t="s">
        <v>771</v>
      </c>
      <c r="B393" s="6" t="s">
        <v>397</v>
      </c>
      <c r="C393" s="6">
        <v>92</v>
      </c>
      <c r="D393" s="27">
        <v>128</v>
      </c>
      <c r="E393" s="7">
        <v>3300</v>
      </c>
      <c r="F393" s="8" t="s">
        <v>21</v>
      </c>
      <c r="G393" s="8" t="s">
        <v>772</v>
      </c>
      <c r="H393" s="6">
        <v>48</v>
      </c>
      <c r="I393" s="9">
        <v>43056</v>
      </c>
      <c r="J393" s="7">
        <v>491042.48</v>
      </c>
      <c r="K393" s="9">
        <v>42856</v>
      </c>
      <c r="L393" s="7">
        <v>40000</v>
      </c>
      <c r="M393" s="9">
        <v>43070</v>
      </c>
      <c r="N393" s="7">
        <v>37721.600000000006</v>
      </c>
      <c r="O393" s="6">
        <v>48</v>
      </c>
      <c r="P393" s="9">
        <v>43070</v>
      </c>
      <c r="Q393" s="7">
        <v>8610.85</v>
      </c>
      <c r="R393" s="9">
        <v>44501</v>
      </c>
      <c r="S393">
        <f t="shared" si="32"/>
        <v>4416</v>
      </c>
      <c r="T393" s="18">
        <f t="shared" si="33"/>
        <v>486626.48</v>
      </c>
      <c r="U393" s="19">
        <f t="shared" si="30"/>
        <v>3801.7693749999999</v>
      </c>
      <c r="V393" s="20">
        <f t="shared" si="34"/>
        <v>-0.13198311772922833</v>
      </c>
      <c r="W393" s="7">
        <v>89253.239999999991</v>
      </c>
      <c r="X393" s="7">
        <v>401789.15999999951</v>
      </c>
      <c r="Y393" s="19">
        <f t="shared" si="31"/>
        <v>3836.2693749999999</v>
      </c>
    </row>
    <row r="394" spans="1:25" x14ac:dyDescent="0.35">
      <c r="A394" s="6" t="s">
        <v>773</v>
      </c>
      <c r="B394" s="6" t="s">
        <v>397</v>
      </c>
      <c r="C394" s="6">
        <v>93</v>
      </c>
      <c r="D394" s="27">
        <v>128</v>
      </c>
      <c r="E394" s="7">
        <v>3300</v>
      </c>
      <c r="F394" s="8" t="s">
        <v>21</v>
      </c>
      <c r="G394" s="8" t="s">
        <v>774</v>
      </c>
      <c r="H394" s="6">
        <v>12</v>
      </c>
      <c r="I394" s="9">
        <v>42758</v>
      </c>
      <c r="J394" s="7">
        <v>380160</v>
      </c>
      <c r="K394" s="9">
        <v>42705</v>
      </c>
      <c r="L394" s="7">
        <v>20000</v>
      </c>
      <c r="M394" s="9">
        <v>42767</v>
      </c>
      <c r="N394" s="7">
        <v>56032</v>
      </c>
      <c r="O394" s="6">
        <v>12</v>
      </c>
      <c r="P394" s="9">
        <v>42767</v>
      </c>
      <c r="Q394" s="7">
        <v>25344</v>
      </c>
      <c r="R394" s="9">
        <v>43101</v>
      </c>
      <c r="S394">
        <f t="shared" si="32"/>
        <v>1104</v>
      </c>
      <c r="T394" s="18">
        <f t="shared" si="33"/>
        <v>379056</v>
      </c>
      <c r="U394" s="19">
        <f t="shared" si="30"/>
        <v>2961.375</v>
      </c>
      <c r="V394" s="20">
        <f t="shared" si="34"/>
        <v>0.11434722046346724</v>
      </c>
      <c r="W394" s="7">
        <v>380160</v>
      </c>
      <c r="X394" s="7">
        <v>0</v>
      </c>
      <c r="Y394" s="19">
        <f t="shared" si="31"/>
        <v>2970</v>
      </c>
    </row>
    <row r="395" spans="1:25" x14ac:dyDescent="0.35">
      <c r="A395" s="6" t="s">
        <v>775</v>
      </c>
      <c r="B395" s="6" t="s">
        <v>397</v>
      </c>
      <c r="C395" s="6">
        <v>94</v>
      </c>
      <c r="D395" s="27">
        <v>128</v>
      </c>
      <c r="E395" s="7">
        <v>3300</v>
      </c>
      <c r="F395" s="8" t="s">
        <v>21</v>
      </c>
      <c r="G395" s="8" t="s">
        <v>774</v>
      </c>
      <c r="H395" s="6">
        <v>12</v>
      </c>
      <c r="I395" s="9">
        <v>42758</v>
      </c>
      <c r="J395" s="7">
        <v>380160</v>
      </c>
      <c r="K395" s="9">
        <v>42705</v>
      </c>
      <c r="L395" s="7">
        <v>20000</v>
      </c>
      <c r="M395" s="9">
        <v>42767</v>
      </c>
      <c r="N395" s="7">
        <v>56032</v>
      </c>
      <c r="O395" s="6">
        <v>12</v>
      </c>
      <c r="P395" s="9">
        <v>42767</v>
      </c>
      <c r="Q395" s="7">
        <v>25344</v>
      </c>
      <c r="R395" s="9">
        <v>43101</v>
      </c>
      <c r="S395">
        <f t="shared" si="32"/>
        <v>1104</v>
      </c>
      <c r="T395" s="18">
        <f t="shared" si="33"/>
        <v>379056</v>
      </c>
      <c r="U395" s="19">
        <f t="shared" si="30"/>
        <v>2961.375</v>
      </c>
      <c r="V395" s="20">
        <f t="shared" si="34"/>
        <v>0.11434722046346724</v>
      </c>
      <c r="W395" s="7">
        <v>380160</v>
      </c>
      <c r="X395" s="7">
        <v>0</v>
      </c>
      <c r="Y395" s="19">
        <f t="shared" si="31"/>
        <v>2970</v>
      </c>
    </row>
    <row r="396" spans="1:25" x14ac:dyDescent="0.35">
      <c r="A396" s="6" t="s">
        <v>776</v>
      </c>
      <c r="B396" s="6" t="s">
        <v>397</v>
      </c>
      <c r="C396" s="6">
        <v>95</v>
      </c>
      <c r="D396" s="27">
        <v>128</v>
      </c>
      <c r="E396" s="7">
        <v>3300</v>
      </c>
      <c r="F396" s="8" t="s">
        <v>21</v>
      </c>
      <c r="G396" s="8" t="s">
        <v>777</v>
      </c>
      <c r="H396" s="6">
        <v>24</v>
      </c>
      <c r="I396" s="9">
        <v>42888</v>
      </c>
      <c r="J396" s="7">
        <v>428935.16</v>
      </c>
      <c r="K396" s="9"/>
      <c r="L396" s="7">
        <v>0</v>
      </c>
      <c r="M396" s="9">
        <v>42917</v>
      </c>
      <c r="N396" s="7">
        <v>77721.600000000006</v>
      </c>
      <c r="O396" s="6">
        <v>24</v>
      </c>
      <c r="P396" s="9">
        <v>42917</v>
      </c>
      <c r="Q396" s="7">
        <v>14746.63</v>
      </c>
      <c r="R396" s="9">
        <v>43617</v>
      </c>
      <c r="S396">
        <f t="shared" si="32"/>
        <v>2208</v>
      </c>
      <c r="T396" s="18">
        <f t="shared" si="33"/>
        <v>426727.16</v>
      </c>
      <c r="U396" s="19">
        <f t="shared" si="30"/>
        <v>3333.8059374999998</v>
      </c>
      <c r="V396" s="20">
        <f t="shared" si="34"/>
        <v>-1.0140343539417507E-2</v>
      </c>
      <c r="W396" s="7">
        <v>428935.16</v>
      </c>
      <c r="X396" s="7">
        <v>1.1641532182693481E-10</v>
      </c>
      <c r="Y396" s="19">
        <f t="shared" si="31"/>
        <v>3351.0559374999998</v>
      </c>
    </row>
    <row r="397" spans="1:25" x14ac:dyDescent="0.35">
      <c r="A397" s="6" t="s">
        <v>778</v>
      </c>
      <c r="B397" s="6" t="s">
        <v>397</v>
      </c>
      <c r="C397" s="6">
        <v>96</v>
      </c>
      <c r="D397" s="27">
        <v>128</v>
      </c>
      <c r="E397" s="7">
        <v>3300</v>
      </c>
      <c r="F397" s="8" t="s">
        <v>21</v>
      </c>
      <c r="G397" s="8" t="s">
        <v>779</v>
      </c>
      <c r="H397" s="6" t="s">
        <v>54</v>
      </c>
      <c r="I397" s="9">
        <v>42741</v>
      </c>
      <c r="J397" s="7">
        <v>357350.40000000002</v>
      </c>
      <c r="K397" s="9"/>
      <c r="L397" s="7">
        <v>0</v>
      </c>
      <c r="M397" s="9">
        <v>42767</v>
      </c>
      <c r="N397" s="7">
        <v>357350.40000000002</v>
      </c>
      <c r="O397" s="6">
        <v>0</v>
      </c>
      <c r="P397" s="9">
        <v>42767</v>
      </c>
      <c r="Q397" s="7">
        <v>0</v>
      </c>
      <c r="R397" s="9">
        <v>42767</v>
      </c>
      <c r="S397">
        <f t="shared" si="32"/>
        <v>0</v>
      </c>
      <c r="T397" s="18">
        <f t="shared" si="33"/>
        <v>357350.40000000002</v>
      </c>
      <c r="U397" s="19">
        <f t="shared" si="30"/>
        <v>2791.8</v>
      </c>
      <c r="V397" s="20">
        <f t="shared" si="34"/>
        <v>0.18203309692671388</v>
      </c>
      <c r="W397" s="7">
        <v>357350.40000000002</v>
      </c>
      <c r="X397" s="7">
        <v>0</v>
      </c>
      <c r="Y397" s="19">
        <f t="shared" si="31"/>
        <v>2791.8</v>
      </c>
    </row>
    <row r="398" spans="1:25" x14ac:dyDescent="0.35">
      <c r="A398" s="6" t="s">
        <v>780</v>
      </c>
      <c r="B398" s="6" t="s">
        <v>397</v>
      </c>
      <c r="C398" s="6">
        <v>97</v>
      </c>
      <c r="D398" s="27">
        <v>128</v>
      </c>
      <c r="E398" s="7">
        <v>3300</v>
      </c>
      <c r="F398" s="8" t="s">
        <v>21</v>
      </c>
      <c r="G398" s="8" t="s">
        <v>781</v>
      </c>
      <c r="H398" s="6">
        <v>12</v>
      </c>
      <c r="I398" s="9">
        <v>42819</v>
      </c>
      <c r="J398" s="7">
        <v>388608</v>
      </c>
      <c r="K398" s="9">
        <v>42767</v>
      </c>
      <c r="L398" s="7">
        <v>20000</v>
      </c>
      <c r="M398" s="9">
        <v>42826</v>
      </c>
      <c r="N398" s="7">
        <v>57721.600000000006</v>
      </c>
      <c r="O398" s="6">
        <v>12</v>
      </c>
      <c r="P398" s="9">
        <v>42826</v>
      </c>
      <c r="Q398" s="7">
        <v>25907.200000000001</v>
      </c>
      <c r="R398" s="9">
        <v>43160</v>
      </c>
      <c r="S398">
        <f t="shared" si="32"/>
        <v>1104</v>
      </c>
      <c r="T398" s="18">
        <f t="shared" si="33"/>
        <v>387504</v>
      </c>
      <c r="U398" s="19">
        <f t="shared" si="30"/>
        <v>3027.375</v>
      </c>
      <c r="V398" s="20">
        <f t="shared" si="34"/>
        <v>9.0053263966307417E-2</v>
      </c>
      <c r="W398" s="7">
        <v>388608</v>
      </c>
      <c r="X398" s="7">
        <v>1.1641532182693481E-10</v>
      </c>
      <c r="Y398" s="19">
        <f t="shared" si="31"/>
        <v>3036</v>
      </c>
    </row>
    <row r="399" spans="1:25" x14ac:dyDescent="0.35">
      <c r="A399" s="6" t="s">
        <v>782</v>
      </c>
      <c r="B399" s="6" t="s">
        <v>397</v>
      </c>
      <c r="C399" s="6">
        <v>98</v>
      </c>
      <c r="D399" s="27">
        <v>128</v>
      </c>
      <c r="E399" s="7">
        <v>3300</v>
      </c>
      <c r="F399" s="8" t="s">
        <v>21</v>
      </c>
      <c r="G399" s="8" t="s">
        <v>783</v>
      </c>
      <c r="H399" s="6">
        <v>12</v>
      </c>
      <c r="I399" s="9">
        <v>42759</v>
      </c>
      <c r="J399" s="7">
        <v>371712</v>
      </c>
      <c r="K399" s="9">
        <v>42705</v>
      </c>
      <c r="L399" s="7">
        <v>20000</v>
      </c>
      <c r="M399" s="9">
        <v>42767</v>
      </c>
      <c r="N399" s="7">
        <v>130000</v>
      </c>
      <c r="O399" s="6">
        <v>12</v>
      </c>
      <c r="P399" s="9">
        <v>42767</v>
      </c>
      <c r="Q399" s="7">
        <v>18476</v>
      </c>
      <c r="R399" s="9">
        <v>43101</v>
      </c>
      <c r="S399">
        <f t="shared" si="32"/>
        <v>1104</v>
      </c>
      <c r="T399" s="18">
        <f t="shared" si="33"/>
        <v>370608</v>
      </c>
      <c r="U399" s="19">
        <f t="shared" si="30"/>
        <v>2895.375</v>
      </c>
      <c r="V399" s="20">
        <f t="shared" si="34"/>
        <v>0.13974873721020598</v>
      </c>
      <c r="W399" s="7">
        <v>372255.48</v>
      </c>
      <c r="X399" s="7">
        <v>0</v>
      </c>
      <c r="Y399" s="19">
        <f t="shared" si="31"/>
        <v>2904</v>
      </c>
    </row>
    <row r="400" spans="1:25" x14ac:dyDescent="0.35">
      <c r="A400" s="6" t="s">
        <v>784</v>
      </c>
      <c r="B400" s="6" t="s">
        <v>397</v>
      </c>
      <c r="C400" s="6">
        <v>99</v>
      </c>
      <c r="D400" s="27">
        <v>128</v>
      </c>
      <c r="E400" s="7">
        <v>3300</v>
      </c>
      <c r="F400" s="8" t="s">
        <v>21</v>
      </c>
      <c r="G400" s="8" t="s">
        <v>785</v>
      </c>
      <c r="H400" s="6">
        <v>12</v>
      </c>
      <c r="I400" s="9">
        <v>42745</v>
      </c>
      <c r="J400" s="7">
        <v>380160</v>
      </c>
      <c r="K400" s="9">
        <v>42705</v>
      </c>
      <c r="L400" s="7">
        <v>20000</v>
      </c>
      <c r="M400" s="9">
        <v>42767</v>
      </c>
      <c r="N400" s="7">
        <v>64096</v>
      </c>
      <c r="O400" s="6">
        <v>12</v>
      </c>
      <c r="P400" s="9">
        <v>42767</v>
      </c>
      <c r="Q400" s="7">
        <v>24872</v>
      </c>
      <c r="R400" s="9">
        <v>43101</v>
      </c>
      <c r="S400">
        <f t="shared" si="32"/>
        <v>1104</v>
      </c>
      <c r="T400" s="18">
        <f t="shared" si="33"/>
        <v>379056</v>
      </c>
      <c r="U400" s="19">
        <f t="shared" si="30"/>
        <v>2961.375</v>
      </c>
      <c r="V400" s="20">
        <f t="shared" si="34"/>
        <v>0.11434722046346724</v>
      </c>
      <c r="W400" s="7">
        <v>380160</v>
      </c>
      <c r="X400" s="7">
        <v>0</v>
      </c>
      <c r="Y400" s="19">
        <f t="shared" si="31"/>
        <v>2970</v>
      </c>
    </row>
    <row r="401" spans="1:25" x14ac:dyDescent="0.35">
      <c r="A401" s="6" t="s">
        <v>786</v>
      </c>
      <c r="B401" s="6" t="s">
        <v>787</v>
      </c>
      <c r="C401" s="6">
        <v>1</v>
      </c>
      <c r="D401" s="27">
        <v>153</v>
      </c>
      <c r="E401" s="7">
        <v>4750</v>
      </c>
      <c r="F401" s="8" t="s">
        <v>21</v>
      </c>
      <c r="G401" s="8" t="s">
        <v>788</v>
      </c>
      <c r="H401" s="6" t="s">
        <v>447</v>
      </c>
      <c r="I401" s="9">
        <v>43990</v>
      </c>
      <c r="J401" s="7">
        <v>731955.03</v>
      </c>
      <c r="K401" s="9">
        <v>43647</v>
      </c>
      <c r="L401" s="7">
        <v>20000</v>
      </c>
      <c r="M401" s="9">
        <v>44013</v>
      </c>
      <c r="N401" s="7">
        <v>344349</v>
      </c>
      <c r="O401" s="6">
        <v>60</v>
      </c>
      <c r="P401" s="9">
        <v>44013</v>
      </c>
      <c r="Q401" s="7">
        <v>10211.280000000001</v>
      </c>
      <c r="R401" s="9">
        <v>45809</v>
      </c>
      <c r="S401">
        <f t="shared" si="32"/>
        <v>5520</v>
      </c>
      <c r="T401" s="18">
        <f t="shared" si="33"/>
        <v>726435.03</v>
      </c>
      <c r="U401" s="19">
        <f t="shared" si="30"/>
        <v>4747.9413725490194</v>
      </c>
      <c r="V401" s="20">
        <f t="shared" si="34"/>
        <v>4.335831657238387E-4</v>
      </c>
      <c r="W401" s="7">
        <v>751958.2200000009</v>
      </c>
      <c r="X401" s="7">
        <v>0</v>
      </c>
      <c r="Y401" s="19">
        <f t="shared" si="31"/>
        <v>4784.0198039215684</v>
      </c>
    </row>
    <row r="402" spans="1:25" x14ac:dyDescent="0.35">
      <c r="A402" s="6" t="s">
        <v>789</v>
      </c>
      <c r="B402" s="6" t="s">
        <v>787</v>
      </c>
      <c r="C402" s="6">
        <v>10</v>
      </c>
      <c r="D402" s="27">
        <v>128</v>
      </c>
      <c r="E402" s="7">
        <v>4600</v>
      </c>
      <c r="F402" s="8" t="s">
        <v>21</v>
      </c>
      <c r="G402" s="8" t="s">
        <v>790</v>
      </c>
      <c r="H402" s="6" t="s">
        <v>157</v>
      </c>
      <c r="I402" s="9">
        <v>43603</v>
      </c>
      <c r="J402" s="7">
        <v>553472</v>
      </c>
      <c r="K402" s="9">
        <v>43556</v>
      </c>
      <c r="L402" s="7">
        <v>20000</v>
      </c>
      <c r="M402" s="9">
        <v>43617</v>
      </c>
      <c r="N402" s="7">
        <v>90694</v>
      </c>
      <c r="O402" s="6">
        <v>60</v>
      </c>
      <c r="P402" s="9">
        <v>43617</v>
      </c>
      <c r="Q402" s="7">
        <v>36898.129999999997</v>
      </c>
      <c r="R402" s="9">
        <v>45413</v>
      </c>
      <c r="S402">
        <f t="shared" si="32"/>
        <v>5520</v>
      </c>
      <c r="T402" s="18">
        <f t="shared" si="33"/>
        <v>547952</v>
      </c>
      <c r="U402" s="19">
        <f t="shared" si="30"/>
        <v>4280.875</v>
      </c>
      <c r="V402" s="20">
        <f t="shared" si="34"/>
        <v>7.4546675621222303E-2</v>
      </c>
      <c r="W402" s="7">
        <v>553480</v>
      </c>
      <c r="X402" s="7">
        <v>0</v>
      </c>
      <c r="Y402" s="19">
        <f t="shared" si="31"/>
        <v>4324</v>
      </c>
    </row>
    <row r="403" spans="1:25" x14ac:dyDescent="0.35">
      <c r="A403" s="6" t="s">
        <v>791</v>
      </c>
      <c r="B403" s="6" t="s">
        <v>787</v>
      </c>
      <c r="C403" s="6">
        <v>100</v>
      </c>
      <c r="D403" s="27">
        <v>128</v>
      </c>
      <c r="E403" s="7">
        <v>4750</v>
      </c>
      <c r="F403" s="8" t="s">
        <v>21</v>
      </c>
      <c r="G403" s="8" t="s">
        <v>792</v>
      </c>
      <c r="H403" s="6" t="s">
        <v>29</v>
      </c>
      <c r="I403" s="9">
        <v>44139</v>
      </c>
      <c r="J403" s="7">
        <v>611312</v>
      </c>
      <c r="K403" s="9"/>
      <c r="L403" s="7">
        <v>0</v>
      </c>
      <c r="M403" s="9">
        <v>44166</v>
      </c>
      <c r="N403" s="7">
        <v>304000</v>
      </c>
      <c r="O403" s="6">
        <v>36</v>
      </c>
      <c r="P403" s="9">
        <v>44166</v>
      </c>
      <c r="Q403" s="7">
        <v>8536.44</v>
      </c>
      <c r="R403" s="9">
        <v>45231</v>
      </c>
      <c r="S403">
        <f t="shared" si="32"/>
        <v>3312</v>
      </c>
      <c r="T403" s="18">
        <f t="shared" si="33"/>
        <v>608000</v>
      </c>
      <c r="U403" s="19">
        <f t="shared" si="30"/>
        <v>4750</v>
      </c>
      <c r="V403" s="20">
        <f t="shared" si="34"/>
        <v>0</v>
      </c>
      <c r="W403" s="7">
        <v>612236</v>
      </c>
      <c r="X403" s="7">
        <v>0</v>
      </c>
      <c r="Y403" s="19">
        <f t="shared" si="31"/>
        <v>4775.875</v>
      </c>
    </row>
    <row r="404" spans="1:25" x14ac:dyDescent="0.35">
      <c r="A404" s="6" t="s">
        <v>793</v>
      </c>
      <c r="B404" s="6" t="s">
        <v>787</v>
      </c>
      <c r="C404" s="6">
        <v>101</v>
      </c>
      <c r="D404" s="27">
        <v>128</v>
      </c>
      <c r="E404" s="7">
        <v>5050</v>
      </c>
      <c r="F404" s="8" t="s">
        <v>21</v>
      </c>
      <c r="G404" s="8" t="s">
        <v>794</v>
      </c>
      <c r="H404" s="6">
        <v>60</v>
      </c>
      <c r="I404" s="9">
        <v>44295</v>
      </c>
      <c r="J404" s="7">
        <v>856748.67</v>
      </c>
      <c r="K404" s="9"/>
      <c r="L404" s="7">
        <v>0</v>
      </c>
      <c r="M404" s="9">
        <v>44317</v>
      </c>
      <c r="N404" s="7">
        <v>129280</v>
      </c>
      <c r="O404" s="6">
        <v>60</v>
      </c>
      <c r="P404" s="9">
        <v>44317</v>
      </c>
      <c r="Q404" s="7">
        <v>12124.48</v>
      </c>
      <c r="R404" s="9">
        <v>46113</v>
      </c>
      <c r="S404">
        <f t="shared" si="32"/>
        <v>5520</v>
      </c>
      <c r="T404" s="18">
        <f t="shared" si="33"/>
        <v>851228.67</v>
      </c>
      <c r="U404" s="19">
        <f t="shared" si="30"/>
        <v>6650.2239843750003</v>
      </c>
      <c r="V404" s="20">
        <f t="shared" si="34"/>
        <v>-0.24062708085243423</v>
      </c>
      <c r="W404" s="7">
        <v>747655</v>
      </c>
      <c r="X404" s="7">
        <v>109093.79999999923</v>
      </c>
      <c r="Y404" s="19">
        <f t="shared" si="31"/>
        <v>6693.3489843750003</v>
      </c>
    </row>
    <row r="405" spans="1:25" x14ac:dyDescent="0.35">
      <c r="A405" s="6" t="s">
        <v>795</v>
      </c>
      <c r="B405" s="6" t="s">
        <v>787</v>
      </c>
      <c r="C405" s="6">
        <v>102</v>
      </c>
      <c r="D405" s="27">
        <v>128</v>
      </c>
      <c r="E405" s="7">
        <v>4750</v>
      </c>
      <c r="F405" s="8" t="s">
        <v>21</v>
      </c>
      <c r="G405" s="8" t="s">
        <v>796</v>
      </c>
      <c r="H405" s="6">
        <v>60</v>
      </c>
      <c r="I405" s="9">
        <v>44207</v>
      </c>
      <c r="J405" s="7">
        <v>806181</v>
      </c>
      <c r="K405" s="9">
        <v>44105</v>
      </c>
      <c r="L405" s="7">
        <v>20000</v>
      </c>
      <c r="M405" s="9">
        <v>44228</v>
      </c>
      <c r="N405" s="7">
        <v>101600</v>
      </c>
      <c r="O405" s="6">
        <v>60</v>
      </c>
      <c r="P405" s="9">
        <v>44228</v>
      </c>
      <c r="Q405" s="7">
        <v>11409.68</v>
      </c>
      <c r="R405" s="9">
        <v>46023</v>
      </c>
      <c r="S405">
        <f t="shared" si="32"/>
        <v>5520</v>
      </c>
      <c r="T405" s="18">
        <f t="shared" si="33"/>
        <v>800661</v>
      </c>
      <c r="U405" s="19">
        <f t="shared" si="30"/>
        <v>6255.1640625</v>
      </c>
      <c r="V405" s="20">
        <f t="shared" si="34"/>
        <v>-0.24062743158465316</v>
      </c>
      <c r="W405" s="7">
        <v>693454.44</v>
      </c>
      <c r="X405" s="7">
        <v>112726.36000000103</v>
      </c>
      <c r="Y405" s="19">
        <f t="shared" si="31"/>
        <v>6298.2890625</v>
      </c>
    </row>
    <row r="406" spans="1:25" x14ac:dyDescent="0.35">
      <c r="A406" s="6" t="s">
        <v>797</v>
      </c>
      <c r="B406" s="6" t="s">
        <v>787</v>
      </c>
      <c r="C406" s="6">
        <v>103</v>
      </c>
      <c r="D406" s="27">
        <v>128</v>
      </c>
      <c r="E406" s="7">
        <v>4750</v>
      </c>
      <c r="F406" s="8" t="s">
        <v>21</v>
      </c>
      <c r="G406" s="8" t="s">
        <v>798</v>
      </c>
      <c r="H406" s="6" t="s">
        <v>29</v>
      </c>
      <c r="I406" s="9">
        <v>44182</v>
      </c>
      <c r="J406" s="7">
        <v>611312</v>
      </c>
      <c r="K406" s="9"/>
      <c r="L406" s="7">
        <v>0</v>
      </c>
      <c r="M406" s="9">
        <v>44197</v>
      </c>
      <c r="N406" s="7">
        <v>304000</v>
      </c>
      <c r="O406" s="6">
        <v>36</v>
      </c>
      <c r="P406" s="9">
        <v>44197</v>
      </c>
      <c r="Q406" s="7">
        <v>8536.44</v>
      </c>
      <c r="R406" s="9">
        <v>45261</v>
      </c>
      <c r="S406">
        <f t="shared" si="32"/>
        <v>3312</v>
      </c>
      <c r="T406" s="18">
        <f t="shared" si="33"/>
        <v>608000</v>
      </c>
      <c r="U406" s="19">
        <f t="shared" si="30"/>
        <v>4750</v>
      </c>
      <c r="V406" s="20">
        <f t="shared" si="34"/>
        <v>0</v>
      </c>
      <c r="W406" s="7">
        <v>611312.48</v>
      </c>
      <c r="X406" s="7">
        <v>0</v>
      </c>
      <c r="Y406" s="19">
        <f t="shared" si="31"/>
        <v>4775.875</v>
      </c>
    </row>
    <row r="407" spans="1:25" x14ac:dyDescent="0.35">
      <c r="A407" s="6" t="s">
        <v>799</v>
      </c>
      <c r="B407" s="6" t="s">
        <v>787</v>
      </c>
      <c r="C407" s="6">
        <v>104</v>
      </c>
      <c r="D407" s="27">
        <v>128</v>
      </c>
      <c r="E407" s="7">
        <v>3975</v>
      </c>
      <c r="F407" s="8" t="s">
        <v>21</v>
      </c>
      <c r="G407" s="8" t="s">
        <v>800</v>
      </c>
      <c r="H407" s="6">
        <v>60</v>
      </c>
      <c r="I407" s="9">
        <v>43644</v>
      </c>
      <c r="J407" s="7">
        <v>784841.93</v>
      </c>
      <c r="K407" s="9"/>
      <c r="L407" s="7">
        <v>0</v>
      </c>
      <c r="M407" s="9">
        <v>43556</v>
      </c>
      <c r="N407" s="7">
        <v>118000</v>
      </c>
      <c r="O407" s="6">
        <v>60</v>
      </c>
      <c r="P407" s="9">
        <v>43647</v>
      </c>
      <c r="Q407" s="7">
        <v>11114.03</v>
      </c>
      <c r="R407" s="9">
        <v>45444</v>
      </c>
      <c r="S407">
        <f t="shared" si="32"/>
        <v>5520</v>
      </c>
      <c r="T407" s="18">
        <f t="shared" si="33"/>
        <v>779321.93</v>
      </c>
      <c r="U407" s="19">
        <f t="shared" si="30"/>
        <v>6088.4525781250004</v>
      </c>
      <c r="V407" s="20">
        <f t="shared" si="34"/>
        <v>-0.34712474984503516</v>
      </c>
      <c r="W407" s="7">
        <v>784900</v>
      </c>
      <c r="X407" s="7">
        <v>0</v>
      </c>
      <c r="Y407" s="19">
        <f t="shared" si="31"/>
        <v>6131.5775781250004</v>
      </c>
    </row>
    <row r="408" spans="1:25" x14ac:dyDescent="0.35">
      <c r="A408" s="6" t="s">
        <v>801</v>
      </c>
      <c r="B408" s="6" t="s">
        <v>787</v>
      </c>
      <c r="C408" s="6">
        <v>105</v>
      </c>
      <c r="D408" s="27">
        <v>128</v>
      </c>
      <c r="E408" s="7">
        <v>4600</v>
      </c>
      <c r="F408" s="8" t="s">
        <v>21</v>
      </c>
      <c r="G408" s="8" t="s">
        <v>802</v>
      </c>
      <c r="H408" s="6">
        <v>24</v>
      </c>
      <c r="I408" s="9">
        <v>43434</v>
      </c>
      <c r="J408" s="7">
        <v>583082.03</v>
      </c>
      <c r="K408" s="9"/>
      <c r="L408" s="7">
        <v>0</v>
      </c>
      <c r="M408" s="9">
        <v>43556</v>
      </c>
      <c r="N408" s="7">
        <v>318688.02</v>
      </c>
      <c r="O408" s="6">
        <v>24</v>
      </c>
      <c r="P408" s="9">
        <v>43556</v>
      </c>
      <c r="Q408" s="7">
        <v>10315.07</v>
      </c>
      <c r="R408" s="9">
        <v>44256</v>
      </c>
      <c r="S408">
        <f t="shared" si="32"/>
        <v>2208</v>
      </c>
      <c r="T408" s="18">
        <f t="shared" si="33"/>
        <v>580874.03</v>
      </c>
      <c r="U408" s="19">
        <f t="shared" si="30"/>
        <v>4538.0783593750002</v>
      </c>
      <c r="V408" s="20">
        <f t="shared" si="34"/>
        <v>1.3644903353658311E-2</v>
      </c>
      <c r="W408" s="7">
        <v>583245</v>
      </c>
      <c r="X408" s="7">
        <v>0</v>
      </c>
      <c r="Y408" s="19">
        <f t="shared" si="31"/>
        <v>4555.3283593750002</v>
      </c>
    </row>
    <row r="409" spans="1:25" x14ac:dyDescent="0.35">
      <c r="A409" s="6" t="s">
        <v>803</v>
      </c>
      <c r="B409" s="6" t="s">
        <v>787</v>
      </c>
      <c r="C409" s="6">
        <v>106</v>
      </c>
      <c r="D409" s="27">
        <v>128</v>
      </c>
      <c r="E409" s="7">
        <v>4750</v>
      </c>
      <c r="F409" s="8" t="s">
        <v>21</v>
      </c>
      <c r="G409" s="8" t="s">
        <v>804</v>
      </c>
      <c r="H409" s="6">
        <v>60</v>
      </c>
      <c r="I409" s="9">
        <v>44132</v>
      </c>
      <c r="J409" s="7">
        <v>806181</v>
      </c>
      <c r="K409" s="9"/>
      <c r="L409" s="7">
        <v>0</v>
      </c>
      <c r="M409" s="9">
        <v>44136</v>
      </c>
      <c r="N409" s="7">
        <v>121600</v>
      </c>
      <c r="O409" s="6">
        <v>60</v>
      </c>
      <c r="P409" s="9">
        <v>44136</v>
      </c>
      <c r="Q409" s="7">
        <v>11409.68</v>
      </c>
      <c r="R409" s="9">
        <v>45931</v>
      </c>
      <c r="S409">
        <f t="shared" si="32"/>
        <v>5520</v>
      </c>
      <c r="T409" s="18">
        <f t="shared" si="33"/>
        <v>800661</v>
      </c>
      <c r="U409" s="19">
        <f t="shared" si="30"/>
        <v>6255.1640625</v>
      </c>
      <c r="V409" s="20">
        <f t="shared" si="34"/>
        <v>-0.24062743158465316</v>
      </c>
      <c r="W409" s="7">
        <v>420180</v>
      </c>
      <c r="X409" s="7">
        <v>391000.80000000098</v>
      </c>
      <c r="Y409" s="19">
        <f t="shared" si="31"/>
        <v>6298.2890625</v>
      </c>
    </row>
    <row r="410" spans="1:25" x14ac:dyDescent="0.35">
      <c r="A410" s="6" t="s">
        <v>805</v>
      </c>
      <c r="B410" s="6" t="s">
        <v>787</v>
      </c>
      <c r="C410" s="6">
        <v>107</v>
      </c>
      <c r="D410" s="27">
        <v>128</v>
      </c>
      <c r="E410" s="7">
        <v>4750</v>
      </c>
      <c r="F410" s="8" t="s">
        <v>21</v>
      </c>
      <c r="G410" s="8" t="s">
        <v>806</v>
      </c>
      <c r="H410" s="6" t="s">
        <v>26</v>
      </c>
      <c r="I410" s="9">
        <v>44186</v>
      </c>
      <c r="J410" s="7">
        <v>610208</v>
      </c>
      <c r="K410" s="9"/>
      <c r="L410" s="7">
        <v>0</v>
      </c>
      <c r="M410" s="9">
        <v>44197</v>
      </c>
      <c r="N410" s="7">
        <v>304000</v>
      </c>
      <c r="O410" s="6">
        <v>24</v>
      </c>
      <c r="P410" s="9">
        <v>44197</v>
      </c>
      <c r="Q410" s="7">
        <v>12758.66</v>
      </c>
      <c r="R410" s="9">
        <v>44896</v>
      </c>
      <c r="S410">
        <f t="shared" si="32"/>
        <v>2208</v>
      </c>
      <c r="T410" s="18">
        <f t="shared" si="33"/>
        <v>608000</v>
      </c>
      <c r="U410" s="19">
        <f t="shared" si="30"/>
        <v>4750</v>
      </c>
      <c r="V410" s="20">
        <f t="shared" si="34"/>
        <v>0</v>
      </c>
      <c r="W410" s="7">
        <v>610208.03999999992</v>
      </c>
      <c r="X410" s="7">
        <v>0</v>
      </c>
      <c r="Y410" s="19">
        <f t="shared" si="31"/>
        <v>4767.25</v>
      </c>
    </row>
    <row r="411" spans="1:25" x14ac:dyDescent="0.35">
      <c r="A411" s="6" t="s">
        <v>807</v>
      </c>
      <c r="B411" s="6" t="s">
        <v>787</v>
      </c>
      <c r="C411" s="6">
        <v>108</v>
      </c>
      <c r="D411" s="27">
        <v>128</v>
      </c>
      <c r="E411" s="7">
        <v>3850</v>
      </c>
      <c r="F411" s="8" t="s">
        <v>21</v>
      </c>
      <c r="G411" s="8" t="s">
        <v>808</v>
      </c>
      <c r="H411" s="6" t="s">
        <v>54</v>
      </c>
      <c r="I411" s="9">
        <v>43117</v>
      </c>
      <c r="J411" s="7">
        <v>518819.84000000003</v>
      </c>
      <c r="K411" s="9"/>
      <c r="L411" s="7">
        <v>0</v>
      </c>
      <c r="M411" s="9">
        <v>43556</v>
      </c>
      <c r="N411" s="7">
        <v>518819.84000000003</v>
      </c>
      <c r="O411" s="6">
        <v>0</v>
      </c>
      <c r="P411" s="9">
        <v>43556</v>
      </c>
      <c r="Q411" s="7">
        <v>0</v>
      </c>
      <c r="R411" s="9">
        <v>43556</v>
      </c>
      <c r="S411">
        <f t="shared" si="32"/>
        <v>0</v>
      </c>
      <c r="T411" s="18">
        <f t="shared" si="33"/>
        <v>518819.84000000003</v>
      </c>
      <c r="U411" s="19">
        <f t="shared" si="30"/>
        <v>4053.28</v>
      </c>
      <c r="V411" s="20">
        <f t="shared" si="34"/>
        <v>-5.0151975683890626E-2</v>
      </c>
      <c r="W411" s="7">
        <v>518819.84000000003</v>
      </c>
      <c r="X411" s="7">
        <v>0</v>
      </c>
      <c r="Y411" s="19">
        <f t="shared" si="31"/>
        <v>4053.28</v>
      </c>
    </row>
    <row r="412" spans="1:25" x14ac:dyDescent="0.35">
      <c r="A412" s="6" t="s">
        <v>809</v>
      </c>
      <c r="B412" s="6" t="s">
        <v>787</v>
      </c>
      <c r="C412" s="6">
        <v>109</v>
      </c>
      <c r="D412" s="27">
        <v>128</v>
      </c>
      <c r="E412" s="7">
        <v>4600</v>
      </c>
      <c r="F412" s="8" t="s">
        <v>21</v>
      </c>
      <c r="G412" s="8" t="s">
        <v>810</v>
      </c>
      <c r="H412" s="6">
        <v>36</v>
      </c>
      <c r="I412" s="9">
        <v>43538</v>
      </c>
      <c r="J412" s="7">
        <v>609941.03</v>
      </c>
      <c r="K412" s="9">
        <v>43497</v>
      </c>
      <c r="L412" s="7">
        <v>20000</v>
      </c>
      <c r="M412" s="9">
        <v>43586</v>
      </c>
      <c r="N412" s="7">
        <v>190000</v>
      </c>
      <c r="O412" s="6">
        <v>36</v>
      </c>
      <c r="P412" s="9">
        <v>43586</v>
      </c>
      <c r="Q412" s="7">
        <v>11839.12</v>
      </c>
      <c r="R412" s="9">
        <v>44652</v>
      </c>
      <c r="S412">
        <f t="shared" si="32"/>
        <v>3312</v>
      </c>
      <c r="T412" s="18">
        <f t="shared" si="33"/>
        <v>606629.03</v>
      </c>
      <c r="U412" s="19">
        <f t="shared" si="30"/>
        <v>4739.2892968750002</v>
      </c>
      <c r="V412" s="20">
        <f t="shared" si="34"/>
        <v>-2.939033432013638E-2</v>
      </c>
      <c r="W412" s="7">
        <v>609941.02999999945</v>
      </c>
      <c r="X412" s="7">
        <v>0</v>
      </c>
      <c r="Y412" s="19">
        <f t="shared" si="31"/>
        <v>4765.1642968750002</v>
      </c>
    </row>
    <row r="413" spans="1:25" x14ac:dyDescent="0.35">
      <c r="A413" s="6" t="s">
        <v>811</v>
      </c>
      <c r="B413" s="6" t="s">
        <v>787</v>
      </c>
      <c r="C413" s="6">
        <v>11</v>
      </c>
      <c r="D413" s="27">
        <v>128</v>
      </c>
      <c r="E413" s="7">
        <v>4600</v>
      </c>
      <c r="F413" s="8" t="s">
        <v>21</v>
      </c>
      <c r="G413" s="8" t="s">
        <v>812</v>
      </c>
      <c r="H413" s="6" t="s">
        <v>447</v>
      </c>
      <c r="I413" s="9">
        <v>43829</v>
      </c>
      <c r="J413" s="7">
        <v>555066</v>
      </c>
      <c r="K413" s="9">
        <v>43770</v>
      </c>
      <c r="L413" s="7">
        <v>20000</v>
      </c>
      <c r="M413" s="9">
        <v>43831</v>
      </c>
      <c r="N413" s="7">
        <v>312083.20000000001</v>
      </c>
      <c r="O413" s="6">
        <v>60</v>
      </c>
      <c r="P413" s="9">
        <v>43831</v>
      </c>
      <c r="Q413" s="7">
        <v>9290.9500000000007</v>
      </c>
      <c r="R413" s="9">
        <v>45627</v>
      </c>
      <c r="S413">
        <f t="shared" si="32"/>
        <v>5520</v>
      </c>
      <c r="T413" s="18">
        <f t="shared" si="33"/>
        <v>549546</v>
      </c>
      <c r="U413" s="19">
        <f t="shared" si="30"/>
        <v>4293.328125</v>
      </c>
      <c r="V413" s="20">
        <f t="shared" si="34"/>
        <v>7.1429871202774553E-2</v>
      </c>
      <c r="W413" s="7">
        <v>555066.00000000012</v>
      </c>
      <c r="X413" s="7">
        <v>0</v>
      </c>
      <c r="Y413" s="19">
        <f t="shared" si="31"/>
        <v>4336.453125</v>
      </c>
    </row>
    <row r="414" spans="1:25" x14ac:dyDescent="0.35">
      <c r="A414" s="6" t="s">
        <v>813</v>
      </c>
      <c r="B414" s="6" t="s">
        <v>787</v>
      </c>
      <c r="C414" s="6">
        <v>110</v>
      </c>
      <c r="D414" s="27">
        <v>128</v>
      </c>
      <c r="E414" s="7">
        <v>4550</v>
      </c>
      <c r="F414" s="8" t="s">
        <v>21</v>
      </c>
      <c r="G414" s="8" t="s">
        <v>814</v>
      </c>
      <c r="H414" s="6" t="s">
        <v>54</v>
      </c>
      <c r="I414" s="9">
        <v>44495</v>
      </c>
      <c r="J414" s="7">
        <v>547284.92000000004</v>
      </c>
      <c r="K414" s="9"/>
      <c r="L414" s="7">
        <v>0</v>
      </c>
      <c r="M414" s="9">
        <v>44501</v>
      </c>
      <c r="N414" s="7">
        <v>547284.92000000004</v>
      </c>
      <c r="O414" s="6">
        <v>0</v>
      </c>
      <c r="P414" s="9">
        <v>44501</v>
      </c>
      <c r="Q414" s="7">
        <v>0</v>
      </c>
      <c r="R414" s="9">
        <v>44501</v>
      </c>
      <c r="S414">
        <f t="shared" si="32"/>
        <v>0</v>
      </c>
      <c r="T414" s="18">
        <f t="shared" si="33"/>
        <v>547284.92000000004</v>
      </c>
      <c r="U414" s="19">
        <f t="shared" si="30"/>
        <v>4275.6634375000003</v>
      </c>
      <c r="V414" s="20">
        <f t="shared" si="34"/>
        <v>6.4162337964656535E-2</v>
      </c>
      <c r="W414" s="7">
        <v>547284.92000000004</v>
      </c>
      <c r="X414" s="7">
        <v>0</v>
      </c>
      <c r="Y414" s="19">
        <f t="shared" si="31"/>
        <v>4275.6634375000003</v>
      </c>
    </row>
    <row r="415" spans="1:25" x14ac:dyDescent="0.35">
      <c r="A415" s="6" t="s">
        <v>815</v>
      </c>
      <c r="B415" s="6" t="s">
        <v>787</v>
      </c>
      <c r="C415" s="6">
        <v>111</v>
      </c>
      <c r="D415" s="27">
        <v>128</v>
      </c>
      <c r="E415" s="7">
        <v>4900</v>
      </c>
      <c r="F415" s="8" t="s">
        <v>21</v>
      </c>
      <c r="G415" s="8" t="s">
        <v>754</v>
      </c>
      <c r="H415" s="6">
        <v>24</v>
      </c>
      <c r="I415" s="9">
        <v>43092</v>
      </c>
      <c r="J415" s="7">
        <v>481535.55</v>
      </c>
      <c r="K415" s="9">
        <v>43009</v>
      </c>
      <c r="L415" s="7">
        <v>20000</v>
      </c>
      <c r="M415" s="9">
        <v>43586</v>
      </c>
      <c r="N415" s="7">
        <v>66698.92</v>
      </c>
      <c r="O415" s="6">
        <v>24</v>
      </c>
      <c r="P415" s="9">
        <v>43586</v>
      </c>
      <c r="Q415" s="7">
        <v>16451.240000000002</v>
      </c>
      <c r="R415" s="9">
        <v>44287</v>
      </c>
      <c r="S415">
        <f t="shared" si="32"/>
        <v>2208</v>
      </c>
      <c r="T415" s="18">
        <f t="shared" si="33"/>
        <v>479327.55</v>
      </c>
      <c r="U415" s="19">
        <f t="shared" si="30"/>
        <v>3744.7464843749999</v>
      </c>
      <c r="V415" s="20">
        <f t="shared" si="34"/>
        <v>0.30849979309555642</v>
      </c>
      <c r="W415" s="7">
        <v>481535.55</v>
      </c>
      <c r="X415" s="7">
        <v>0</v>
      </c>
      <c r="Y415" s="19">
        <f t="shared" si="31"/>
        <v>3761.9964843749999</v>
      </c>
    </row>
    <row r="416" spans="1:25" x14ac:dyDescent="0.35">
      <c r="A416" s="6" t="s">
        <v>816</v>
      </c>
      <c r="B416" s="6" t="s">
        <v>787</v>
      </c>
      <c r="C416" s="6">
        <v>112</v>
      </c>
      <c r="D416" s="27">
        <v>128</v>
      </c>
      <c r="E416" s="7">
        <v>4600</v>
      </c>
      <c r="F416" s="8" t="s">
        <v>21</v>
      </c>
      <c r="G416" s="8" t="s">
        <v>817</v>
      </c>
      <c r="H416" s="6">
        <v>60</v>
      </c>
      <c r="I416" s="9">
        <v>43279</v>
      </c>
      <c r="J416" s="7">
        <v>588870.25</v>
      </c>
      <c r="K416" s="9">
        <v>43191</v>
      </c>
      <c r="L416" s="7">
        <v>20000</v>
      </c>
      <c r="M416" s="9">
        <v>43617</v>
      </c>
      <c r="N416" s="7">
        <v>69000</v>
      </c>
      <c r="O416" s="6">
        <v>60</v>
      </c>
      <c r="P416" s="9">
        <v>43617</v>
      </c>
      <c r="Q416" s="7">
        <v>8331.17</v>
      </c>
      <c r="R416" s="9">
        <v>45413</v>
      </c>
      <c r="S416">
        <f t="shared" si="32"/>
        <v>5520</v>
      </c>
      <c r="T416" s="18">
        <f t="shared" si="33"/>
        <v>583350.25</v>
      </c>
      <c r="U416" s="19">
        <f t="shared" si="30"/>
        <v>4557.423828125</v>
      </c>
      <c r="V416" s="20">
        <f t="shared" si="34"/>
        <v>9.3421576488568192E-3</v>
      </c>
      <c r="W416" s="7">
        <v>588870.25</v>
      </c>
      <c r="X416" s="7">
        <v>0</v>
      </c>
      <c r="Y416" s="19">
        <f t="shared" si="31"/>
        <v>4600.548828125</v>
      </c>
    </row>
    <row r="417" spans="1:25" x14ac:dyDescent="0.35">
      <c r="A417" s="6" t="s">
        <v>818</v>
      </c>
      <c r="B417" s="6" t="s">
        <v>787</v>
      </c>
      <c r="C417" s="6">
        <v>113</v>
      </c>
      <c r="D417" s="27">
        <v>128</v>
      </c>
      <c r="E417" s="7">
        <v>4900</v>
      </c>
      <c r="F417" s="8" t="s">
        <v>21</v>
      </c>
      <c r="G417" s="8" t="s">
        <v>819</v>
      </c>
      <c r="H417" s="6">
        <v>12</v>
      </c>
      <c r="I417" s="9">
        <v>43357</v>
      </c>
      <c r="J417" s="7">
        <v>444302.52</v>
      </c>
      <c r="K417" s="9">
        <v>43313</v>
      </c>
      <c r="L417" s="7">
        <v>20000</v>
      </c>
      <c r="M417" s="9">
        <v>43647</v>
      </c>
      <c r="N417" s="7">
        <v>70000</v>
      </c>
      <c r="O417" s="6">
        <v>12</v>
      </c>
      <c r="P417" s="9">
        <v>43647</v>
      </c>
      <c r="Q417" s="7">
        <v>29525.21</v>
      </c>
      <c r="R417" s="9">
        <v>43983</v>
      </c>
      <c r="S417">
        <f t="shared" si="32"/>
        <v>1104</v>
      </c>
      <c r="T417" s="18">
        <f t="shared" si="33"/>
        <v>443198.52</v>
      </c>
      <c r="U417" s="19">
        <f t="shared" si="30"/>
        <v>3462.4884375000001</v>
      </c>
      <c r="V417" s="20">
        <f t="shared" si="34"/>
        <v>0.41516718061242619</v>
      </c>
      <c r="W417" s="7">
        <v>444302.51999999996</v>
      </c>
      <c r="X417" s="7">
        <v>1.1641532182693481E-10</v>
      </c>
      <c r="Y417" s="19">
        <f t="shared" si="31"/>
        <v>3471.1134375000001</v>
      </c>
    </row>
    <row r="418" spans="1:25" x14ac:dyDescent="0.35">
      <c r="A418" s="6" t="s">
        <v>820</v>
      </c>
      <c r="B418" s="6" t="s">
        <v>787</v>
      </c>
      <c r="C418" s="6">
        <v>114</v>
      </c>
      <c r="D418" s="27">
        <v>128</v>
      </c>
      <c r="E418" s="7">
        <v>4000</v>
      </c>
      <c r="F418" s="8" t="s">
        <v>21</v>
      </c>
      <c r="G418" s="8" t="s">
        <v>821</v>
      </c>
      <c r="H418" s="6">
        <v>60</v>
      </c>
      <c r="I418" s="9">
        <v>43966</v>
      </c>
      <c r="J418" s="7">
        <v>654102.67000000004</v>
      </c>
      <c r="K418" s="9"/>
      <c r="L418" s="7">
        <v>0</v>
      </c>
      <c r="M418" s="9">
        <v>43983</v>
      </c>
      <c r="N418" s="7">
        <v>102336</v>
      </c>
      <c r="O418" s="6">
        <v>60</v>
      </c>
      <c r="P418" s="9">
        <v>43983</v>
      </c>
      <c r="Q418" s="7">
        <v>9196.11</v>
      </c>
      <c r="R418" s="9">
        <v>45778</v>
      </c>
      <c r="S418">
        <f t="shared" si="32"/>
        <v>5520</v>
      </c>
      <c r="T418" s="18">
        <f t="shared" si="33"/>
        <v>648582.67000000004</v>
      </c>
      <c r="U418" s="19">
        <f t="shared" si="30"/>
        <v>5067.0521093750003</v>
      </c>
      <c r="V418" s="20">
        <f t="shared" si="34"/>
        <v>-0.21058636981466072</v>
      </c>
      <c r="W418" s="7">
        <v>654102.67000000004</v>
      </c>
      <c r="X418" s="7">
        <v>0</v>
      </c>
      <c r="Y418" s="19">
        <f t="shared" si="31"/>
        <v>5110.1771093750003</v>
      </c>
    </row>
    <row r="419" spans="1:25" x14ac:dyDescent="0.35">
      <c r="A419" s="6" t="s">
        <v>822</v>
      </c>
      <c r="B419" s="6" t="s">
        <v>787</v>
      </c>
      <c r="C419" s="6">
        <v>115</v>
      </c>
      <c r="D419" s="27">
        <v>128</v>
      </c>
      <c r="E419" s="7">
        <v>4000</v>
      </c>
      <c r="F419" s="8" t="s">
        <v>21</v>
      </c>
      <c r="G419" s="8" t="s">
        <v>823</v>
      </c>
      <c r="H419" s="6" t="s">
        <v>29</v>
      </c>
      <c r="I419" s="9">
        <v>44039</v>
      </c>
      <c r="J419" s="7">
        <v>514937.28</v>
      </c>
      <c r="K419" s="9"/>
      <c r="L419" s="7">
        <v>0</v>
      </c>
      <c r="M419" s="9">
        <v>44044</v>
      </c>
      <c r="N419" s="7">
        <v>284424</v>
      </c>
      <c r="O419" s="6">
        <v>36</v>
      </c>
      <c r="P419" s="9">
        <v>44044</v>
      </c>
      <c r="Q419" s="7">
        <v>6486.48</v>
      </c>
      <c r="R419" s="9">
        <v>45108</v>
      </c>
      <c r="S419">
        <f t="shared" si="32"/>
        <v>3312</v>
      </c>
      <c r="T419" s="18">
        <f t="shared" si="33"/>
        <v>511625.28</v>
      </c>
      <c r="U419" s="19">
        <f t="shared" si="30"/>
        <v>3997.0725000000002</v>
      </c>
      <c r="V419" s="20">
        <f t="shared" si="34"/>
        <v>7.3241103332488677E-4</v>
      </c>
      <c r="W419" s="7">
        <v>514937.28</v>
      </c>
      <c r="X419" s="7">
        <v>0</v>
      </c>
      <c r="Y419" s="19">
        <f t="shared" si="31"/>
        <v>4022.9475000000002</v>
      </c>
    </row>
    <row r="420" spans="1:25" x14ac:dyDescent="0.35">
      <c r="A420" s="6" t="s">
        <v>824</v>
      </c>
      <c r="B420" s="6" t="s">
        <v>787</v>
      </c>
      <c r="C420" s="6">
        <v>116</v>
      </c>
      <c r="D420" s="27">
        <v>128</v>
      </c>
      <c r="E420" s="11">
        <v>6612.5</v>
      </c>
      <c r="F420" s="8" t="s">
        <v>21</v>
      </c>
      <c r="G420" s="8" t="s">
        <v>825</v>
      </c>
      <c r="H420" s="6" t="s">
        <v>29</v>
      </c>
      <c r="I420" s="9">
        <v>45796</v>
      </c>
      <c r="J420" s="11">
        <v>848918.5</v>
      </c>
      <c r="K420" s="9">
        <v>45768</v>
      </c>
      <c r="L420" s="11">
        <v>20000</v>
      </c>
      <c r="M420" s="9">
        <v>45790</v>
      </c>
      <c r="N420" s="11">
        <v>149280</v>
      </c>
      <c r="O420" s="6">
        <v>36</v>
      </c>
      <c r="P420" s="9">
        <v>45813</v>
      </c>
      <c r="Q420" s="11">
        <v>18878.849999999999</v>
      </c>
      <c r="R420" s="9">
        <v>46878</v>
      </c>
      <c r="S420">
        <f t="shared" si="32"/>
        <v>3312</v>
      </c>
      <c r="T420" s="18">
        <f t="shared" si="33"/>
        <v>845606.5</v>
      </c>
      <c r="U420" s="19">
        <f t="shared" si="30"/>
        <v>6606.30078125</v>
      </c>
      <c r="V420" s="20">
        <f t="shared" si="34"/>
        <v>9.3837973099786254E-4</v>
      </c>
      <c r="W420" s="7">
        <v>207037.7</v>
      </c>
      <c r="X420" s="7">
        <v>641880.79999999935</v>
      </c>
      <c r="Y420" s="19">
        <f t="shared" si="31"/>
        <v>6632.17578125</v>
      </c>
    </row>
    <row r="421" spans="1:25" x14ac:dyDescent="0.35">
      <c r="A421" s="6" t="s">
        <v>826</v>
      </c>
      <c r="B421" s="6" t="s">
        <v>787</v>
      </c>
      <c r="C421" s="6">
        <v>117</v>
      </c>
      <c r="D421" s="27">
        <v>128</v>
      </c>
      <c r="E421" s="7">
        <v>4280</v>
      </c>
      <c r="F421" s="8" t="s">
        <v>21</v>
      </c>
      <c r="G421" s="8" t="s">
        <v>827</v>
      </c>
      <c r="H421" s="6">
        <v>60</v>
      </c>
      <c r="I421" s="9">
        <v>44253</v>
      </c>
      <c r="J421" s="7">
        <v>713428.88</v>
      </c>
      <c r="K421" s="9">
        <v>44166</v>
      </c>
      <c r="L421" s="7">
        <v>30000</v>
      </c>
      <c r="M421" s="9">
        <v>44256</v>
      </c>
      <c r="N421" s="7">
        <v>79448</v>
      </c>
      <c r="O421" s="6">
        <v>60</v>
      </c>
      <c r="P421" s="9">
        <v>44256</v>
      </c>
      <c r="Q421" s="7">
        <v>10278.67</v>
      </c>
      <c r="R421" s="9">
        <v>46054</v>
      </c>
      <c r="S421">
        <f t="shared" si="32"/>
        <v>5520</v>
      </c>
      <c r="T421" s="18">
        <f t="shared" si="33"/>
        <v>707908.88</v>
      </c>
      <c r="U421" s="19">
        <f t="shared" si="30"/>
        <v>5530.538125</v>
      </c>
      <c r="V421" s="20">
        <f t="shared" si="34"/>
        <v>-0.22611508984037609</v>
      </c>
      <c r="W421" s="7">
        <v>713428.87999999989</v>
      </c>
      <c r="X421" s="7">
        <v>5.8207660913467407E-10</v>
      </c>
      <c r="Y421" s="19">
        <f t="shared" si="31"/>
        <v>5573.663125</v>
      </c>
    </row>
    <row r="422" spans="1:25" x14ac:dyDescent="0.35">
      <c r="A422" s="6" t="s">
        <v>828</v>
      </c>
      <c r="B422" s="6" t="s">
        <v>787</v>
      </c>
      <c r="C422" s="6">
        <v>118</v>
      </c>
      <c r="D422" s="27">
        <v>128</v>
      </c>
      <c r="E422" s="7">
        <v>4280</v>
      </c>
      <c r="F422" s="8" t="s">
        <v>21</v>
      </c>
      <c r="G422" s="8" t="s">
        <v>829</v>
      </c>
      <c r="H422" s="6" t="s">
        <v>29</v>
      </c>
      <c r="I422" s="9">
        <v>44183</v>
      </c>
      <c r="J422" s="7">
        <v>551152</v>
      </c>
      <c r="K422" s="9"/>
      <c r="L422" s="7">
        <v>0</v>
      </c>
      <c r="M422" s="9">
        <v>44197</v>
      </c>
      <c r="N422" s="7">
        <v>275500</v>
      </c>
      <c r="O422" s="6">
        <v>36</v>
      </c>
      <c r="P422" s="9">
        <v>44197</v>
      </c>
      <c r="Q422" s="7">
        <v>7657</v>
      </c>
      <c r="R422" s="9">
        <v>45261</v>
      </c>
      <c r="S422">
        <f t="shared" si="32"/>
        <v>3312</v>
      </c>
      <c r="T422" s="18">
        <f t="shared" si="33"/>
        <v>547840</v>
      </c>
      <c r="U422" s="19">
        <f t="shared" si="30"/>
        <v>4280</v>
      </c>
      <c r="V422" s="20">
        <f t="shared" si="34"/>
        <v>0</v>
      </c>
      <c r="W422" s="7">
        <v>551198</v>
      </c>
      <c r="X422" s="7">
        <v>0</v>
      </c>
      <c r="Y422" s="19">
        <f t="shared" si="31"/>
        <v>4305.875</v>
      </c>
    </row>
    <row r="423" spans="1:25" x14ac:dyDescent="0.35">
      <c r="A423" s="6" t="s">
        <v>830</v>
      </c>
      <c r="B423" s="6" t="s">
        <v>787</v>
      </c>
      <c r="C423" s="6">
        <v>119</v>
      </c>
      <c r="D423" s="27">
        <v>128</v>
      </c>
      <c r="E423" s="7">
        <v>4280</v>
      </c>
      <c r="F423" s="8" t="s">
        <v>21</v>
      </c>
      <c r="G423" s="8" t="s">
        <v>831</v>
      </c>
      <c r="H423" s="6" t="s">
        <v>26</v>
      </c>
      <c r="I423" s="9">
        <v>44233</v>
      </c>
      <c r="J423" s="7">
        <v>549362.88</v>
      </c>
      <c r="K423" s="9">
        <v>44197</v>
      </c>
      <c r="L423" s="7">
        <v>20000</v>
      </c>
      <c r="M423" s="9">
        <v>44256</v>
      </c>
      <c r="N423" s="7">
        <v>171504.32</v>
      </c>
      <c r="O423" s="6">
        <v>24</v>
      </c>
      <c r="P423" s="9">
        <v>44256</v>
      </c>
      <c r="Q423" s="7">
        <v>14910.79</v>
      </c>
      <c r="R423" s="9">
        <v>44958</v>
      </c>
      <c r="S423">
        <f t="shared" si="32"/>
        <v>2208</v>
      </c>
      <c r="T423" s="18">
        <f t="shared" si="33"/>
        <v>547154.88</v>
      </c>
      <c r="U423" s="19">
        <f t="shared" si="30"/>
        <v>4274.6475</v>
      </c>
      <c r="V423" s="20">
        <f t="shared" si="34"/>
        <v>1.2521500310844758E-3</v>
      </c>
      <c r="W423" s="7">
        <v>549362.87999999977</v>
      </c>
      <c r="X423" s="7">
        <v>0.39999999990686774</v>
      </c>
      <c r="Y423" s="19">
        <f t="shared" si="31"/>
        <v>4291.8975</v>
      </c>
    </row>
    <row r="424" spans="1:25" x14ac:dyDescent="0.35">
      <c r="A424" s="6" t="s">
        <v>832</v>
      </c>
      <c r="B424" s="6" t="s">
        <v>787</v>
      </c>
      <c r="C424" s="6">
        <v>12</v>
      </c>
      <c r="D424" s="27">
        <v>128</v>
      </c>
      <c r="E424" s="7">
        <v>4100</v>
      </c>
      <c r="F424" s="8" t="s">
        <v>21</v>
      </c>
      <c r="G424" s="8" t="s">
        <v>833</v>
      </c>
      <c r="H424" s="6" t="s">
        <v>447</v>
      </c>
      <c r="I424" s="9">
        <v>43908</v>
      </c>
      <c r="J424" s="7">
        <v>624606.05000000005</v>
      </c>
      <c r="K424" s="9">
        <v>43800</v>
      </c>
      <c r="L424" s="7">
        <v>20000</v>
      </c>
      <c r="M424" s="9">
        <v>43922</v>
      </c>
      <c r="N424" s="7">
        <v>78662.399999999994</v>
      </c>
      <c r="O424" s="6">
        <v>60</v>
      </c>
      <c r="P424" s="9">
        <v>43922</v>
      </c>
      <c r="Q424" s="7">
        <v>10902.78</v>
      </c>
      <c r="R424" s="9">
        <v>45717</v>
      </c>
      <c r="S424">
        <f t="shared" si="32"/>
        <v>5520</v>
      </c>
      <c r="T424" s="18">
        <f t="shared" si="33"/>
        <v>619086.05000000005</v>
      </c>
      <c r="U424" s="19">
        <f t="shared" si="30"/>
        <v>4836.6097656250004</v>
      </c>
      <c r="V424" s="20">
        <f t="shared" si="34"/>
        <v>-0.15229877978998241</v>
      </c>
      <c r="W424" s="7">
        <v>624606.05000000051</v>
      </c>
      <c r="X424" s="7">
        <v>0.19706894492264837</v>
      </c>
      <c r="Y424" s="19">
        <f t="shared" si="31"/>
        <v>4879.7347656250004</v>
      </c>
    </row>
    <row r="425" spans="1:25" x14ac:dyDescent="0.35">
      <c r="A425" s="6" t="s">
        <v>834</v>
      </c>
      <c r="B425" s="6" t="s">
        <v>787</v>
      </c>
      <c r="C425" s="6">
        <v>120</v>
      </c>
      <c r="D425" s="27">
        <v>128</v>
      </c>
      <c r="E425" s="7">
        <v>4280</v>
      </c>
      <c r="F425" s="8" t="s">
        <v>21</v>
      </c>
      <c r="G425" s="8" t="s">
        <v>835</v>
      </c>
      <c r="H425" s="6" t="s">
        <v>29</v>
      </c>
      <c r="I425" s="9">
        <v>44226</v>
      </c>
      <c r="J425" s="7">
        <v>550381.6</v>
      </c>
      <c r="K425" s="9">
        <v>44197</v>
      </c>
      <c r="L425" s="7">
        <v>50000</v>
      </c>
      <c r="M425" s="9">
        <v>44228</v>
      </c>
      <c r="N425" s="7">
        <v>223534.8</v>
      </c>
      <c r="O425" s="6">
        <v>36</v>
      </c>
      <c r="P425" s="9">
        <v>44228</v>
      </c>
      <c r="Q425" s="7">
        <v>7690.19</v>
      </c>
      <c r="R425" s="9">
        <v>45292</v>
      </c>
      <c r="S425">
        <f t="shared" si="32"/>
        <v>3312</v>
      </c>
      <c r="T425" s="18">
        <f t="shared" si="33"/>
        <v>547069.6</v>
      </c>
      <c r="U425" s="19">
        <f t="shared" si="30"/>
        <v>4273.9812499999998</v>
      </c>
      <c r="V425" s="20">
        <f t="shared" si="34"/>
        <v>1.4082303238929228E-3</v>
      </c>
      <c r="W425" s="7">
        <v>550385</v>
      </c>
      <c r="X425" s="7">
        <v>0</v>
      </c>
      <c r="Y425" s="19">
        <f t="shared" si="31"/>
        <v>4299.8562499999998</v>
      </c>
    </row>
    <row r="426" spans="1:25" x14ac:dyDescent="0.35">
      <c r="A426" s="6" t="s">
        <v>836</v>
      </c>
      <c r="B426" s="6" t="s">
        <v>787</v>
      </c>
      <c r="C426" s="6">
        <v>121</v>
      </c>
      <c r="D426" s="27">
        <v>128</v>
      </c>
      <c r="E426" s="7">
        <v>4280</v>
      </c>
      <c r="F426" s="8" t="s">
        <v>21</v>
      </c>
      <c r="G426" s="8" t="s">
        <v>837</v>
      </c>
      <c r="H426" s="6" t="s">
        <v>29</v>
      </c>
      <c r="I426" s="9">
        <v>44255</v>
      </c>
      <c r="J426" s="7">
        <v>551152</v>
      </c>
      <c r="K426" s="9"/>
      <c r="L426" s="7">
        <v>0</v>
      </c>
      <c r="M426" s="9">
        <v>44256</v>
      </c>
      <c r="N426" s="7">
        <v>273920</v>
      </c>
      <c r="O426" s="6">
        <v>36</v>
      </c>
      <c r="P426" s="9">
        <v>44256</v>
      </c>
      <c r="Q426" s="7">
        <v>7700.89</v>
      </c>
      <c r="R426" s="9">
        <v>45323</v>
      </c>
      <c r="S426">
        <f t="shared" si="32"/>
        <v>3312</v>
      </c>
      <c r="T426" s="18">
        <f t="shared" si="33"/>
        <v>547840</v>
      </c>
      <c r="U426" s="19">
        <f t="shared" si="30"/>
        <v>4280</v>
      </c>
      <c r="V426" s="20">
        <f t="shared" si="34"/>
        <v>0</v>
      </c>
      <c r="W426" s="7">
        <v>551152.0400000005</v>
      </c>
      <c r="X426" s="7">
        <v>0</v>
      </c>
      <c r="Y426" s="19">
        <f t="shared" si="31"/>
        <v>4305.875</v>
      </c>
    </row>
    <row r="427" spans="1:25" x14ac:dyDescent="0.35">
      <c r="A427" s="6" t="s">
        <v>838</v>
      </c>
      <c r="B427" s="6" t="s">
        <v>787</v>
      </c>
      <c r="C427" s="6">
        <v>122</v>
      </c>
      <c r="D427" s="27">
        <v>128</v>
      </c>
      <c r="E427" s="7">
        <v>4280</v>
      </c>
      <c r="F427" s="8" t="s">
        <v>21</v>
      </c>
      <c r="G427" s="8" t="s">
        <v>839</v>
      </c>
      <c r="H427" s="6" t="s">
        <v>29</v>
      </c>
      <c r="I427" s="9">
        <v>44258</v>
      </c>
      <c r="J427" s="7">
        <v>550253.19999999995</v>
      </c>
      <c r="K427" s="9">
        <v>44228</v>
      </c>
      <c r="L427" s="7">
        <v>20000</v>
      </c>
      <c r="M427" s="9">
        <v>44287</v>
      </c>
      <c r="N427" s="7">
        <v>380000</v>
      </c>
      <c r="O427" s="6">
        <v>36</v>
      </c>
      <c r="P427" s="9">
        <v>44287</v>
      </c>
      <c r="Q427" s="7">
        <v>4173.7</v>
      </c>
      <c r="R427" s="9">
        <v>45352</v>
      </c>
      <c r="S427">
        <f t="shared" si="32"/>
        <v>3312</v>
      </c>
      <c r="T427" s="18">
        <f t="shared" si="33"/>
        <v>546941.19999999995</v>
      </c>
      <c r="U427" s="19">
        <f t="shared" si="30"/>
        <v>4272.9781249999996</v>
      </c>
      <c r="V427" s="20">
        <f t="shared" si="34"/>
        <v>1.6433210736366277E-3</v>
      </c>
      <c r="W427" s="7">
        <v>550253.20000000019</v>
      </c>
      <c r="X427" s="7">
        <v>0</v>
      </c>
      <c r="Y427" s="19">
        <f t="shared" si="31"/>
        <v>4298.8531249999996</v>
      </c>
    </row>
    <row r="428" spans="1:25" x14ac:dyDescent="0.35">
      <c r="A428" s="6" t="s">
        <v>840</v>
      </c>
      <c r="B428" s="6" t="s">
        <v>787</v>
      </c>
      <c r="C428" s="6">
        <v>123</v>
      </c>
      <c r="D428" s="27">
        <v>128</v>
      </c>
      <c r="E428" s="7">
        <v>4387</v>
      </c>
      <c r="F428" s="8" t="s">
        <v>21</v>
      </c>
      <c r="G428" s="8" t="s">
        <v>841</v>
      </c>
      <c r="H428" s="6">
        <v>60</v>
      </c>
      <c r="I428" s="9">
        <v>44327</v>
      </c>
      <c r="J428" s="7">
        <v>743722</v>
      </c>
      <c r="K428" s="9">
        <v>44256</v>
      </c>
      <c r="L428" s="7">
        <v>50000</v>
      </c>
      <c r="M428" s="9">
        <v>44348</v>
      </c>
      <c r="N428" s="7">
        <v>62114</v>
      </c>
      <c r="O428" s="6">
        <v>60</v>
      </c>
      <c r="P428" s="9">
        <v>44348</v>
      </c>
      <c r="Q428" s="7">
        <v>10526.8</v>
      </c>
      <c r="R428" s="9">
        <v>46143</v>
      </c>
      <c r="S428">
        <f t="shared" si="32"/>
        <v>5520</v>
      </c>
      <c r="T428" s="18">
        <f t="shared" si="33"/>
        <v>738202</v>
      </c>
      <c r="U428" s="19">
        <f t="shared" si="30"/>
        <v>5767.203125</v>
      </c>
      <c r="V428" s="20">
        <f t="shared" si="34"/>
        <v>-0.23931931910235948</v>
      </c>
      <c r="W428" s="7">
        <v>615584.80000000005</v>
      </c>
      <c r="X428" s="7">
        <v>128137.20000000054</v>
      </c>
      <c r="Y428" s="19">
        <f t="shared" si="31"/>
        <v>5810.328125</v>
      </c>
    </row>
    <row r="429" spans="1:25" x14ac:dyDescent="0.35">
      <c r="A429" s="6" t="s">
        <v>842</v>
      </c>
      <c r="B429" s="6" t="s">
        <v>787</v>
      </c>
      <c r="C429" s="6">
        <v>124</v>
      </c>
      <c r="D429" s="27">
        <v>128</v>
      </c>
      <c r="E429" s="7">
        <v>4387</v>
      </c>
      <c r="F429" s="8" t="s">
        <v>21</v>
      </c>
      <c r="G429" s="8" t="s">
        <v>843</v>
      </c>
      <c r="H429" s="6" t="s">
        <v>26</v>
      </c>
      <c r="I429" s="9">
        <v>44293</v>
      </c>
      <c r="J429" s="7">
        <v>563744</v>
      </c>
      <c r="K429" s="9"/>
      <c r="L429" s="7">
        <v>0</v>
      </c>
      <c r="M429" s="9">
        <v>44317</v>
      </c>
      <c r="N429" s="7">
        <v>196538</v>
      </c>
      <c r="O429" s="6">
        <v>24</v>
      </c>
      <c r="P429" s="9">
        <v>44317</v>
      </c>
      <c r="Q429" s="7">
        <v>15300.27</v>
      </c>
      <c r="R429" s="9">
        <v>45017</v>
      </c>
      <c r="S429">
        <f t="shared" si="32"/>
        <v>2208</v>
      </c>
      <c r="T429" s="18">
        <f t="shared" si="33"/>
        <v>561536</v>
      </c>
      <c r="U429" s="19">
        <f t="shared" si="30"/>
        <v>4387</v>
      </c>
      <c r="V429" s="20">
        <f t="shared" si="34"/>
        <v>0</v>
      </c>
      <c r="W429" s="7">
        <v>563746.31000000029</v>
      </c>
      <c r="X429" s="7">
        <v>0</v>
      </c>
      <c r="Y429" s="19">
        <f t="shared" si="31"/>
        <v>4404.25</v>
      </c>
    </row>
    <row r="430" spans="1:25" x14ac:dyDescent="0.35">
      <c r="A430" s="6" t="s">
        <v>844</v>
      </c>
      <c r="B430" s="6" t="s">
        <v>787</v>
      </c>
      <c r="C430" s="6">
        <v>125</v>
      </c>
      <c r="D430" s="27">
        <v>128</v>
      </c>
      <c r="E430" s="7">
        <v>4664</v>
      </c>
      <c r="F430" s="8" t="s">
        <v>21</v>
      </c>
      <c r="G430" s="8" t="s">
        <v>845</v>
      </c>
      <c r="H430" s="6">
        <v>60</v>
      </c>
      <c r="I430" s="9">
        <v>44481</v>
      </c>
      <c r="J430" s="7">
        <v>790056.61</v>
      </c>
      <c r="K430" s="9">
        <v>44317</v>
      </c>
      <c r="L430" s="7">
        <v>20000</v>
      </c>
      <c r="M430" s="9">
        <v>44501</v>
      </c>
      <c r="N430" s="7">
        <v>99398.399999999994</v>
      </c>
      <c r="O430" s="6">
        <v>60</v>
      </c>
      <c r="P430" s="9">
        <v>44501</v>
      </c>
      <c r="Q430" s="7">
        <v>11177.64</v>
      </c>
      <c r="R430" s="9">
        <v>46569</v>
      </c>
      <c r="S430">
        <f t="shared" si="32"/>
        <v>5520</v>
      </c>
      <c r="T430" s="18">
        <f t="shared" si="33"/>
        <v>784536.61</v>
      </c>
      <c r="U430" s="19">
        <f t="shared" si="30"/>
        <v>6129.1922656249999</v>
      </c>
      <c r="V430" s="20">
        <f t="shared" si="34"/>
        <v>-0.23905144464832562</v>
      </c>
      <c r="W430" s="7">
        <v>398839.40000000026</v>
      </c>
      <c r="X430" s="7">
        <v>391217.40000000049</v>
      </c>
      <c r="Y430" s="19">
        <f t="shared" si="31"/>
        <v>6172.3172656249999</v>
      </c>
    </row>
    <row r="431" spans="1:25" x14ac:dyDescent="0.35">
      <c r="A431" s="6" t="s">
        <v>846</v>
      </c>
      <c r="B431" s="6" t="s">
        <v>787</v>
      </c>
      <c r="C431" s="6">
        <v>126</v>
      </c>
      <c r="D431" s="27">
        <v>128</v>
      </c>
      <c r="E431" s="7">
        <v>3975</v>
      </c>
      <c r="F431" s="8" t="s">
        <v>21</v>
      </c>
      <c r="G431" s="8" t="s">
        <v>847</v>
      </c>
      <c r="H431" s="6">
        <v>60</v>
      </c>
      <c r="I431" s="9">
        <v>43462</v>
      </c>
      <c r="J431" s="7">
        <v>741226.03</v>
      </c>
      <c r="K431" s="9"/>
      <c r="L431" s="7">
        <v>0</v>
      </c>
      <c r="M431" s="9">
        <v>43678</v>
      </c>
      <c r="N431" s="7">
        <v>130000</v>
      </c>
      <c r="O431" s="6">
        <v>60</v>
      </c>
      <c r="P431" s="9">
        <v>43678</v>
      </c>
      <c r="Q431" s="7">
        <v>11088.05</v>
      </c>
      <c r="R431" s="9">
        <v>45474</v>
      </c>
      <c r="S431">
        <f t="shared" si="32"/>
        <v>5520</v>
      </c>
      <c r="T431" s="18">
        <f t="shared" si="33"/>
        <v>735706.03</v>
      </c>
      <c r="U431" s="19">
        <f t="shared" si="30"/>
        <v>5747.7033593750002</v>
      </c>
      <c r="V431" s="20">
        <f t="shared" si="34"/>
        <v>-0.30841942399194422</v>
      </c>
      <c r="W431" s="7">
        <v>741226.03</v>
      </c>
      <c r="X431" s="7">
        <v>0</v>
      </c>
      <c r="Y431" s="19">
        <f t="shared" si="31"/>
        <v>5790.8283593750002</v>
      </c>
    </row>
    <row r="432" spans="1:25" x14ac:dyDescent="0.35">
      <c r="A432" s="6" t="s">
        <v>848</v>
      </c>
      <c r="B432" s="6" t="s">
        <v>787</v>
      </c>
      <c r="C432" s="6">
        <v>127</v>
      </c>
      <c r="D432" s="27">
        <v>128</v>
      </c>
      <c r="E432" s="7">
        <v>4550</v>
      </c>
      <c r="F432" s="8" t="s">
        <v>21</v>
      </c>
      <c r="G432" s="8" t="s">
        <v>849</v>
      </c>
      <c r="H432" s="6" t="s">
        <v>29</v>
      </c>
      <c r="I432" s="9">
        <v>44226</v>
      </c>
      <c r="J432" s="7">
        <v>585712</v>
      </c>
      <c r="K432" s="9"/>
      <c r="L432" s="7">
        <v>0</v>
      </c>
      <c r="M432" s="9">
        <v>44228</v>
      </c>
      <c r="N432" s="7">
        <v>291200</v>
      </c>
      <c r="O432" s="6">
        <v>36</v>
      </c>
      <c r="P432" s="9">
        <v>44228</v>
      </c>
      <c r="Q432" s="7">
        <v>8180.89</v>
      </c>
      <c r="R432" s="9">
        <v>45292</v>
      </c>
      <c r="S432">
        <f t="shared" si="32"/>
        <v>3312</v>
      </c>
      <c r="T432" s="18">
        <f t="shared" si="33"/>
        <v>582400</v>
      </c>
      <c r="U432" s="19">
        <f t="shared" si="30"/>
        <v>4550</v>
      </c>
      <c r="V432" s="20">
        <f t="shared" si="34"/>
        <v>0</v>
      </c>
      <c r="W432" s="7">
        <v>585718</v>
      </c>
      <c r="X432" s="7">
        <v>0</v>
      </c>
      <c r="Y432" s="19">
        <f t="shared" si="31"/>
        <v>4575.875</v>
      </c>
    </row>
    <row r="433" spans="1:25" x14ac:dyDescent="0.35">
      <c r="A433" s="6" t="s">
        <v>850</v>
      </c>
      <c r="B433" s="6" t="s">
        <v>787</v>
      </c>
      <c r="C433" s="6">
        <v>128</v>
      </c>
      <c r="D433" s="27">
        <v>128</v>
      </c>
      <c r="E433" s="7">
        <v>4387</v>
      </c>
      <c r="F433" s="8" t="s">
        <v>21</v>
      </c>
      <c r="G433" s="8" t="s">
        <v>851</v>
      </c>
      <c r="H433" s="6" t="s">
        <v>29</v>
      </c>
      <c r="I433" s="9">
        <v>44280</v>
      </c>
      <c r="J433" s="7">
        <v>564848</v>
      </c>
      <c r="K433" s="9"/>
      <c r="L433" s="7">
        <v>0</v>
      </c>
      <c r="M433" s="9">
        <v>44287</v>
      </c>
      <c r="N433" s="7">
        <v>280768</v>
      </c>
      <c r="O433" s="6">
        <v>36</v>
      </c>
      <c r="P433" s="9">
        <v>44287</v>
      </c>
      <c r="Q433" s="7">
        <v>7891.11</v>
      </c>
      <c r="R433" s="9">
        <v>45352</v>
      </c>
      <c r="S433">
        <f t="shared" si="32"/>
        <v>3312</v>
      </c>
      <c r="T433" s="18">
        <f t="shared" si="33"/>
        <v>561536</v>
      </c>
      <c r="U433" s="19">
        <f t="shared" si="30"/>
        <v>4387</v>
      </c>
      <c r="V433" s="20">
        <f t="shared" si="34"/>
        <v>0</v>
      </c>
      <c r="W433" s="7">
        <v>564848</v>
      </c>
      <c r="X433" s="7">
        <v>0</v>
      </c>
      <c r="Y433" s="19">
        <f t="shared" si="31"/>
        <v>4412.875</v>
      </c>
    </row>
    <row r="434" spans="1:25" x14ac:dyDescent="0.35">
      <c r="A434" s="6" t="s">
        <v>852</v>
      </c>
      <c r="B434" s="6" t="s">
        <v>787</v>
      </c>
      <c r="C434" s="6">
        <v>129</v>
      </c>
      <c r="D434" s="27">
        <v>128</v>
      </c>
      <c r="E434" s="7">
        <v>4387</v>
      </c>
      <c r="F434" s="8" t="s">
        <v>21</v>
      </c>
      <c r="G434" s="8" t="s">
        <v>853</v>
      </c>
      <c r="H434" s="6" t="s">
        <v>29</v>
      </c>
      <c r="I434" s="9">
        <v>44299</v>
      </c>
      <c r="J434" s="7">
        <v>564848</v>
      </c>
      <c r="K434" s="9"/>
      <c r="L434" s="7">
        <v>0</v>
      </c>
      <c r="M434" s="9">
        <v>44317</v>
      </c>
      <c r="N434" s="7">
        <v>280768</v>
      </c>
      <c r="O434" s="6">
        <v>36</v>
      </c>
      <c r="P434" s="9">
        <v>44317</v>
      </c>
      <c r="Q434" s="7">
        <v>7891.11</v>
      </c>
      <c r="R434" s="9">
        <v>45383</v>
      </c>
      <c r="S434">
        <f t="shared" si="32"/>
        <v>3312</v>
      </c>
      <c r="T434" s="18">
        <f t="shared" si="33"/>
        <v>561536</v>
      </c>
      <c r="U434" s="19">
        <f t="shared" si="30"/>
        <v>4387</v>
      </c>
      <c r="V434" s="20">
        <f t="shared" si="34"/>
        <v>0</v>
      </c>
      <c r="W434" s="7">
        <v>564848</v>
      </c>
      <c r="X434" s="7">
        <v>0</v>
      </c>
      <c r="Y434" s="19">
        <f t="shared" si="31"/>
        <v>4412.875</v>
      </c>
    </row>
    <row r="435" spans="1:25" x14ac:dyDescent="0.35">
      <c r="A435" s="6" t="s">
        <v>854</v>
      </c>
      <c r="B435" s="6" t="s">
        <v>787</v>
      </c>
      <c r="C435" s="6">
        <v>13</v>
      </c>
      <c r="D435" s="27">
        <v>128</v>
      </c>
      <c r="E435" s="7">
        <v>4664</v>
      </c>
      <c r="F435" s="8" t="s">
        <v>21</v>
      </c>
      <c r="G435" s="8" t="s">
        <v>855</v>
      </c>
      <c r="H435" s="6" t="s">
        <v>157</v>
      </c>
      <c r="I435" s="9">
        <v>44383</v>
      </c>
      <c r="J435" s="7">
        <v>598648</v>
      </c>
      <c r="K435" s="9">
        <v>44287</v>
      </c>
      <c r="L435" s="7">
        <v>20000</v>
      </c>
      <c r="M435" s="9">
        <v>44409</v>
      </c>
      <c r="N435" s="7">
        <v>129248</v>
      </c>
      <c r="O435" s="6">
        <v>60</v>
      </c>
      <c r="P435" s="9">
        <v>44409</v>
      </c>
      <c r="Q435" s="7">
        <v>24966.67</v>
      </c>
      <c r="R435" s="9">
        <v>46204</v>
      </c>
      <c r="S435">
        <f t="shared" si="32"/>
        <v>5520</v>
      </c>
      <c r="T435" s="18">
        <f t="shared" si="33"/>
        <v>593128</v>
      </c>
      <c r="U435" s="19">
        <f t="shared" si="30"/>
        <v>4633.8125</v>
      </c>
      <c r="V435" s="20">
        <f t="shared" si="34"/>
        <v>6.5146140462093438E-3</v>
      </c>
      <c r="W435" s="7">
        <v>598648</v>
      </c>
      <c r="X435" s="7">
        <v>0</v>
      </c>
      <c r="Y435" s="19">
        <f t="shared" si="31"/>
        <v>4676.9375</v>
      </c>
    </row>
    <row r="436" spans="1:25" x14ac:dyDescent="0.35">
      <c r="A436" s="6" t="s">
        <v>856</v>
      </c>
      <c r="B436" s="6" t="s">
        <v>787</v>
      </c>
      <c r="C436" s="6">
        <v>130</v>
      </c>
      <c r="D436" s="27">
        <v>128</v>
      </c>
      <c r="E436" s="11">
        <v>7015</v>
      </c>
      <c r="F436" s="8" t="s">
        <v>21</v>
      </c>
      <c r="G436" s="8" t="s">
        <v>857</v>
      </c>
      <c r="H436" s="6" t="s">
        <v>29</v>
      </c>
      <c r="I436" s="9">
        <v>45731</v>
      </c>
      <c r="J436" s="7">
        <v>901232</v>
      </c>
      <c r="K436" s="9">
        <v>45679</v>
      </c>
      <c r="L436" s="11">
        <v>20000</v>
      </c>
      <c r="M436" s="9">
        <v>45719</v>
      </c>
      <c r="N436" s="11">
        <v>159584</v>
      </c>
      <c r="O436" s="6">
        <v>36</v>
      </c>
      <c r="P436" s="9">
        <v>45752</v>
      </c>
      <c r="Q436" s="11">
        <v>20045.78</v>
      </c>
      <c r="R436" s="9">
        <v>46817</v>
      </c>
      <c r="S436">
        <f t="shared" si="32"/>
        <v>3312</v>
      </c>
      <c r="T436" s="18">
        <f t="shared" si="33"/>
        <v>897920</v>
      </c>
      <c r="U436" s="19">
        <f t="shared" si="30"/>
        <v>7015</v>
      </c>
      <c r="V436" s="20">
        <f t="shared" si="34"/>
        <v>0</v>
      </c>
      <c r="W436" s="7">
        <v>239721.34</v>
      </c>
      <c r="X436" s="7">
        <v>661510.74000000092</v>
      </c>
      <c r="Y436" s="19">
        <f t="shared" si="31"/>
        <v>7040.875</v>
      </c>
    </row>
    <row r="437" spans="1:25" x14ac:dyDescent="0.35">
      <c r="A437" s="6" t="s">
        <v>858</v>
      </c>
      <c r="B437" s="6" t="s">
        <v>787</v>
      </c>
      <c r="C437" s="6">
        <v>131</v>
      </c>
      <c r="D437" s="27">
        <v>128</v>
      </c>
      <c r="E437" s="7">
        <v>4387</v>
      </c>
      <c r="F437" s="8" t="s">
        <v>21</v>
      </c>
      <c r="G437" s="8" t="s">
        <v>859</v>
      </c>
      <c r="H437" s="6" t="s">
        <v>29</v>
      </c>
      <c r="I437" s="9">
        <v>44287</v>
      </c>
      <c r="J437" s="7">
        <v>564848</v>
      </c>
      <c r="K437" s="9"/>
      <c r="L437" s="7">
        <v>0</v>
      </c>
      <c r="M437" s="9">
        <v>44317</v>
      </c>
      <c r="N437" s="7">
        <v>280768</v>
      </c>
      <c r="O437" s="6">
        <v>36</v>
      </c>
      <c r="P437" s="9">
        <v>44317</v>
      </c>
      <c r="Q437" s="7">
        <v>7891.11</v>
      </c>
      <c r="R437" s="9">
        <v>45383</v>
      </c>
      <c r="S437">
        <f t="shared" si="32"/>
        <v>3312</v>
      </c>
      <c r="T437" s="18">
        <f t="shared" si="33"/>
        <v>561536</v>
      </c>
      <c r="U437" s="19">
        <f t="shared" si="30"/>
        <v>4387</v>
      </c>
      <c r="V437" s="20">
        <f t="shared" si="34"/>
        <v>0</v>
      </c>
      <c r="W437" s="7">
        <v>564848</v>
      </c>
      <c r="X437" s="7">
        <v>0</v>
      </c>
      <c r="Y437" s="19">
        <f t="shared" si="31"/>
        <v>4412.875</v>
      </c>
    </row>
    <row r="438" spans="1:25" x14ac:dyDescent="0.35">
      <c r="A438" s="6" t="s">
        <v>860</v>
      </c>
      <c r="B438" s="6" t="s">
        <v>787</v>
      </c>
      <c r="C438" s="6">
        <v>132</v>
      </c>
      <c r="D438" s="27">
        <v>128</v>
      </c>
      <c r="E438" s="7">
        <v>4387</v>
      </c>
      <c r="F438" s="8" t="s">
        <v>21</v>
      </c>
      <c r="G438" s="8" t="s">
        <v>861</v>
      </c>
      <c r="H438" s="6">
        <v>60</v>
      </c>
      <c r="I438" s="9">
        <v>44272</v>
      </c>
      <c r="J438" s="7">
        <v>744993.2</v>
      </c>
      <c r="K438" s="9">
        <v>44228</v>
      </c>
      <c r="L438" s="7">
        <v>20000</v>
      </c>
      <c r="M438" s="9">
        <v>44287</v>
      </c>
      <c r="N438" s="7">
        <v>92307</v>
      </c>
      <c r="O438" s="6">
        <v>60</v>
      </c>
      <c r="P438" s="9">
        <v>44287</v>
      </c>
      <c r="Q438" s="7">
        <v>10544.77</v>
      </c>
      <c r="R438" s="9">
        <v>46082</v>
      </c>
      <c r="S438">
        <f t="shared" si="32"/>
        <v>5520</v>
      </c>
      <c r="T438" s="18">
        <f t="shared" si="33"/>
        <v>739473.2</v>
      </c>
      <c r="U438" s="19">
        <f t="shared" si="30"/>
        <v>5777.1343749999996</v>
      </c>
      <c r="V438" s="20">
        <f t="shared" si="34"/>
        <v>-0.24062697606890959</v>
      </c>
      <c r="W438" s="7">
        <v>661393.73000000056</v>
      </c>
      <c r="X438" s="7">
        <v>83599.470000000088</v>
      </c>
      <c r="Y438" s="19">
        <f t="shared" si="31"/>
        <v>5820.2593749999996</v>
      </c>
    </row>
    <row r="439" spans="1:25" x14ac:dyDescent="0.35">
      <c r="A439" s="6" t="s">
        <v>862</v>
      </c>
      <c r="B439" s="6" t="s">
        <v>787</v>
      </c>
      <c r="C439" s="6">
        <v>133</v>
      </c>
      <c r="D439" s="27">
        <v>128</v>
      </c>
      <c r="E439" s="7">
        <v>4387</v>
      </c>
      <c r="F439" s="8" t="s">
        <v>21</v>
      </c>
      <c r="G439" s="8" t="s">
        <v>863</v>
      </c>
      <c r="H439" s="16" t="s">
        <v>864</v>
      </c>
      <c r="I439" s="9">
        <v>44265</v>
      </c>
      <c r="J439" s="7">
        <v>569083.84</v>
      </c>
      <c r="K439" s="9">
        <v>44228</v>
      </c>
      <c r="L439" s="7">
        <v>20000</v>
      </c>
      <c r="M439" s="9">
        <v>44287</v>
      </c>
      <c r="N439" s="7">
        <v>230000</v>
      </c>
      <c r="O439" s="6">
        <v>36</v>
      </c>
      <c r="P439" s="9">
        <v>44287</v>
      </c>
      <c r="Q439" s="7">
        <v>7913.44</v>
      </c>
      <c r="R439" s="9">
        <v>45352</v>
      </c>
      <c r="S439">
        <f t="shared" si="32"/>
        <v>3312</v>
      </c>
      <c r="T439" s="18">
        <f t="shared" si="33"/>
        <v>565771.84</v>
      </c>
      <c r="U439" s="19">
        <f t="shared" si="30"/>
        <v>4420.0924999999997</v>
      </c>
      <c r="V439" s="20">
        <f t="shared" si="34"/>
        <v>-7.4868342687397504E-3</v>
      </c>
      <c r="W439" s="7">
        <v>569083.84000000008</v>
      </c>
      <c r="X439" s="7">
        <v>0</v>
      </c>
      <c r="Y439" s="19">
        <f t="shared" si="31"/>
        <v>4445.9674999999997</v>
      </c>
    </row>
    <row r="440" spans="1:25" x14ac:dyDescent="0.35">
      <c r="A440" s="6" t="s">
        <v>865</v>
      </c>
      <c r="B440" s="6" t="s">
        <v>787</v>
      </c>
      <c r="C440" s="6">
        <v>134</v>
      </c>
      <c r="D440" s="27">
        <v>128</v>
      </c>
      <c r="E440" s="7">
        <v>4280</v>
      </c>
      <c r="F440" s="8" t="s">
        <v>21</v>
      </c>
      <c r="G440" s="8" t="s">
        <v>866</v>
      </c>
      <c r="H440" s="6">
        <v>60</v>
      </c>
      <c r="I440" s="9">
        <v>44273</v>
      </c>
      <c r="J440" s="7">
        <v>726957</v>
      </c>
      <c r="K440" s="9">
        <v>44228</v>
      </c>
      <c r="L440" s="7">
        <v>20000</v>
      </c>
      <c r="M440" s="9">
        <v>44287</v>
      </c>
      <c r="N440" s="7">
        <v>89568</v>
      </c>
      <c r="O440" s="6">
        <v>60</v>
      </c>
      <c r="P440" s="9">
        <v>44287</v>
      </c>
      <c r="Q440" s="7">
        <v>10289.82</v>
      </c>
      <c r="R440" s="9">
        <v>46082</v>
      </c>
      <c r="S440">
        <f t="shared" si="32"/>
        <v>5520</v>
      </c>
      <c r="T440" s="18">
        <f t="shared" si="33"/>
        <v>721437</v>
      </c>
      <c r="U440" s="19">
        <f t="shared" si="30"/>
        <v>5636.2265625</v>
      </c>
      <c r="V440" s="20">
        <f t="shared" si="34"/>
        <v>-0.24062669366833145</v>
      </c>
      <c r="W440" s="7">
        <v>613967.46</v>
      </c>
      <c r="X440" s="7">
        <v>112989.73999999929</v>
      </c>
      <c r="Y440" s="19">
        <f t="shared" si="31"/>
        <v>5679.3515625</v>
      </c>
    </row>
    <row r="441" spans="1:25" x14ac:dyDescent="0.35">
      <c r="A441" s="6" t="s">
        <v>867</v>
      </c>
      <c r="B441" s="6" t="s">
        <v>787</v>
      </c>
      <c r="C441" s="6">
        <v>135</v>
      </c>
      <c r="D441" s="27">
        <v>128</v>
      </c>
      <c r="E441" s="7">
        <v>5000</v>
      </c>
      <c r="F441" s="8" t="s">
        <v>21</v>
      </c>
      <c r="G441" s="8" t="s">
        <v>149</v>
      </c>
      <c r="H441" s="6" t="s">
        <v>23</v>
      </c>
      <c r="I441" s="9">
        <v>44895</v>
      </c>
      <c r="J441" s="7">
        <v>641203.11</v>
      </c>
      <c r="K441" s="9"/>
      <c r="L441" s="7">
        <v>0</v>
      </c>
      <c r="M441" s="9">
        <v>44896</v>
      </c>
      <c r="N441" s="7">
        <v>224000</v>
      </c>
      <c r="O441" s="6">
        <v>18</v>
      </c>
      <c r="P441" s="9">
        <v>44896</v>
      </c>
      <c r="Q441" s="7">
        <v>23203.11</v>
      </c>
      <c r="R441" s="9">
        <v>45413</v>
      </c>
      <c r="S441">
        <f t="shared" si="32"/>
        <v>1656</v>
      </c>
      <c r="T441" s="18">
        <f t="shared" si="33"/>
        <v>639547.11</v>
      </c>
      <c r="U441" s="19">
        <f t="shared" si="30"/>
        <v>4996.4617968749999</v>
      </c>
      <c r="V441" s="20">
        <f t="shared" si="34"/>
        <v>7.081417348597796E-4</v>
      </c>
      <c r="W441" s="7">
        <v>641655.97999999975</v>
      </c>
      <c r="X441" s="7">
        <v>0</v>
      </c>
      <c r="Y441" s="19">
        <f t="shared" si="31"/>
        <v>5009.3992968749999</v>
      </c>
    </row>
    <row r="442" spans="1:25" x14ac:dyDescent="0.35">
      <c r="A442" s="6" t="s">
        <v>868</v>
      </c>
      <c r="B442" s="6" t="s">
        <v>787</v>
      </c>
      <c r="C442" s="6">
        <v>136</v>
      </c>
      <c r="D442" s="27">
        <v>128</v>
      </c>
      <c r="E442" s="7">
        <v>4280</v>
      </c>
      <c r="F442" s="8" t="s">
        <v>21</v>
      </c>
      <c r="G442" s="8" t="s">
        <v>869</v>
      </c>
      <c r="H442" s="6" t="s">
        <v>447</v>
      </c>
      <c r="I442" s="9">
        <v>44165</v>
      </c>
      <c r="J442" s="7">
        <v>699080</v>
      </c>
      <c r="K442" s="9"/>
      <c r="L442" s="7">
        <v>0</v>
      </c>
      <c r="M442" s="9">
        <v>44166</v>
      </c>
      <c r="N442" s="7">
        <v>136960</v>
      </c>
      <c r="O442" s="6">
        <v>60</v>
      </c>
      <c r="P442" s="9">
        <v>44166</v>
      </c>
      <c r="Q442" s="7">
        <v>3732</v>
      </c>
      <c r="R442" s="9">
        <v>45962</v>
      </c>
      <c r="S442">
        <f t="shared" si="32"/>
        <v>5520</v>
      </c>
      <c r="T442" s="18">
        <f t="shared" si="33"/>
        <v>693560</v>
      </c>
      <c r="U442" s="19">
        <f t="shared" si="30"/>
        <v>5418.4375</v>
      </c>
      <c r="V442" s="20">
        <f t="shared" si="34"/>
        <v>-0.21010438894976646</v>
      </c>
      <c r="W442" s="7">
        <v>647044</v>
      </c>
      <c r="X442" s="7">
        <v>52036</v>
      </c>
      <c r="Y442" s="19">
        <f t="shared" si="31"/>
        <v>5461.5625</v>
      </c>
    </row>
    <row r="443" spans="1:25" x14ac:dyDescent="0.35">
      <c r="A443" s="6" t="s">
        <v>870</v>
      </c>
      <c r="B443" s="6" t="s">
        <v>787</v>
      </c>
      <c r="C443" s="6">
        <v>137</v>
      </c>
      <c r="D443" s="27">
        <v>128</v>
      </c>
      <c r="E443" s="7">
        <v>4280</v>
      </c>
      <c r="F443" s="8" t="s">
        <v>21</v>
      </c>
      <c r="G443" s="8" t="s">
        <v>869</v>
      </c>
      <c r="H443" s="6" t="s">
        <v>447</v>
      </c>
      <c r="I443" s="9">
        <v>44165</v>
      </c>
      <c r="J443" s="7">
        <v>699080</v>
      </c>
      <c r="K443" s="9"/>
      <c r="L443" s="7">
        <v>0</v>
      </c>
      <c r="M443" s="9">
        <v>44166</v>
      </c>
      <c r="N443" s="7">
        <v>136960</v>
      </c>
      <c r="O443" s="6">
        <v>60</v>
      </c>
      <c r="P443" s="9">
        <v>44166</v>
      </c>
      <c r="Q443" s="7">
        <v>3732</v>
      </c>
      <c r="R443" s="9">
        <v>45962</v>
      </c>
      <c r="S443">
        <f t="shared" si="32"/>
        <v>5520</v>
      </c>
      <c r="T443" s="18">
        <f t="shared" si="33"/>
        <v>693560</v>
      </c>
      <c r="U443" s="19">
        <f t="shared" si="30"/>
        <v>5418.4375</v>
      </c>
      <c r="V443" s="20">
        <f t="shared" si="34"/>
        <v>-0.21010438894976646</v>
      </c>
      <c r="W443" s="7">
        <v>647044</v>
      </c>
      <c r="X443" s="7">
        <v>52036</v>
      </c>
      <c r="Y443" s="19">
        <f t="shared" si="31"/>
        <v>5461.5625</v>
      </c>
    </row>
    <row r="444" spans="1:25" x14ac:dyDescent="0.35">
      <c r="A444" s="6" t="s">
        <v>871</v>
      </c>
      <c r="B444" s="6" t="s">
        <v>787</v>
      </c>
      <c r="C444" s="6">
        <v>138</v>
      </c>
      <c r="D444" s="27">
        <v>128</v>
      </c>
      <c r="E444" s="11">
        <v>6612.5</v>
      </c>
      <c r="F444" s="8" t="s">
        <v>21</v>
      </c>
      <c r="G444" s="8" t="s">
        <v>872</v>
      </c>
      <c r="H444" s="6" t="s">
        <v>188</v>
      </c>
      <c r="I444" s="9">
        <v>45824</v>
      </c>
      <c r="J444" s="11">
        <v>753296</v>
      </c>
      <c r="K444" s="9">
        <v>45784</v>
      </c>
      <c r="L444" s="11">
        <v>20000</v>
      </c>
      <c r="M444" s="9">
        <v>45813</v>
      </c>
      <c r="N444" s="11">
        <v>733296</v>
      </c>
      <c r="O444" s="6"/>
      <c r="P444" s="9"/>
      <c r="Q444" s="7"/>
      <c r="R444" s="9">
        <v>45813</v>
      </c>
      <c r="S444">
        <f t="shared" si="32"/>
        <v>0</v>
      </c>
      <c r="T444" s="18">
        <f t="shared" si="33"/>
        <v>753296</v>
      </c>
      <c r="U444" s="19">
        <f t="shared" si="30"/>
        <v>5885.125</v>
      </c>
      <c r="V444" s="20">
        <f t="shared" si="34"/>
        <v>0.12359550561797761</v>
      </c>
      <c r="W444" s="7">
        <v>753296</v>
      </c>
      <c r="X444" s="7">
        <v>0</v>
      </c>
      <c r="Y444" s="19">
        <f t="shared" si="31"/>
        <v>5885.125</v>
      </c>
    </row>
    <row r="445" spans="1:25" x14ac:dyDescent="0.35">
      <c r="A445" s="6" t="s">
        <v>873</v>
      </c>
      <c r="B445" s="6" t="s">
        <v>787</v>
      </c>
      <c r="C445" s="6">
        <v>139</v>
      </c>
      <c r="D445" s="27">
        <v>128</v>
      </c>
      <c r="E445" s="7">
        <v>4600</v>
      </c>
      <c r="F445" s="8" t="s">
        <v>21</v>
      </c>
      <c r="G445" s="8" t="s">
        <v>874</v>
      </c>
      <c r="H445" s="6">
        <v>18</v>
      </c>
      <c r="I445" s="9">
        <v>43551</v>
      </c>
      <c r="J445" s="7">
        <v>445435.92</v>
      </c>
      <c r="K445" s="9">
        <v>43344</v>
      </c>
      <c r="L445" s="7">
        <v>20000</v>
      </c>
      <c r="M445" s="9">
        <v>43678</v>
      </c>
      <c r="N445" s="7">
        <v>179584</v>
      </c>
      <c r="O445" s="6">
        <v>18</v>
      </c>
      <c r="P445" s="9">
        <v>43678</v>
      </c>
      <c r="Q445" s="7">
        <v>13658.44</v>
      </c>
      <c r="R445" s="9">
        <v>44197</v>
      </c>
      <c r="S445">
        <f t="shared" si="32"/>
        <v>1656</v>
      </c>
      <c r="T445" s="18">
        <f t="shared" si="33"/>
        <v>443779.92</v>
      </c>
      <c r="U445" s="19">
        <f t="shared" si="30"/>
        <v>3467.0306249999999</v>
      </c>
      <c r="V445" s="20">
        <f t="shared" si="34"/>
        <v>0.32678378057303714</v>
      </c>
      <c r="W445" s="7">
        <v>446341.24000000005</v>
      </c>
      <c r="X445" s="7">
        <v>0</v>
      </c>
      <c r="Y445" s="19">
        <f t="shared" si="31"/>
        <v>3479.9681249999999</v>
      </c>
    </row>
    <row r="446" spans="1:25" x14ac:dyDescent="0.35">
      <c r="A446" s="6" t="s">
        <v>875</v>
      </c>
      <c r="B446" s="6" t="s">
        <v>787</v>
      </c>
      <c r="C446" s="6">
        <v>14</v>
      </c>
      <c r="D446" s="27">
        <v>128</v>
      </c>
      <c r="E446" s="7">
        <v>4664</v>
      </c>
      <c r="F446" s="8" t="s">
        <v>21</v>
      </c>
      <c r="G446" s="8" t="s">
        <v>876</v>
      </c>
      <c r="H446" s="6" t="s">
        <v>447</v>
      </c>
      <c r="I446" s="9">
        <v>44338</v>
      </c>
      <c r="J446" s="7">
        <v>600304</v>
      </c>
      <c r="K446" s="9"/>
      <c r="L446" s="7">
        <v>0</v>
      </c>
      <c r="M446" s="9">
        <v>44348</v>
      </c>
      <c r="N446" s="7">
        <v>298496</v>
      </c>
      <c r="O446" s="6">
        <v>60</v>
      </c>
      <c r="P446" s="9">
        <v>44348</v>
      </c>
      <c r="Q446" s="7">
        <v>8383.56</v>
      </c>
      <c r="R446" s="9">
        <v>46143</v>
      </c>
      <c r="S446">
        <f t="shared" si="32"/>
        <v>5520</v>
      </c>
      <c r="T446" s="18">
        <f t="shared" si="33"/>
        <v>594784</v>
      </c>
      <c r="U446" s="19">
        <f t="shared" si="30"/>
        <v>4646.75</v>
      </c>
      <c r="V446" s="20">
        <f t="shared" si="34"/>
        <v>3.7122720180771118E-3</v>
      </c>
      <c r="W446" s="7">
        <v>600304</v>
      </c>
      <c r="X446" s="7">
        <v>0.16000000049825758</v>
      </c>
      <c r="Y446" s="19">
        <f t="shared" si="31"/>
        <v>4689.875</v>
      </c>
    </row>
    <row r="447" spans="1:25" x14ac:dyDescent="0.35">
      <c r="A447" s="6" t="s">
        <v>877</v>
      </c>
      <c r="B447" s="6" t="s">
        <v>787</v>
      </c>
      <c r="C447" s="6">
        <v>140</v>
      </c>
      <c r="D447" s="27">
        <v>128</v>
      </c>
      <c r="E447" s="7">
        <v>3975</v>
      </c>
      <c r="F447" s="8" t="s">
        <v>21</v>
      </c>
      <c r="G447" s="8" t="s">
        <v>878</v>
      </c>
      <c r="H447" s="6">
        <v>18</v>
      </c>
      <c r="I447" s="9">
        <v>43678</v>
      </c>
      <c r="J447" s="7">
        <v>444837.25</v>
      </c>
      <c r="K447" s="9">
        <v>43344</v>
      </c>
      <c r="L447" s="7">
        <v>20000</v>
      </c>
      <c r="M447" s="9">
        <v>43709</v>
      </c>
      <c r="N447" s="7">
        <v>179594</v>
      </c>
      <c r="O447" s="6">
        <v>18</v>
      </c>
      <c r="P447" s="9">
        <v>43709</v>
      </c>
      <c r="Q447" s="7">
        <v>13625.18</v>
      </c>
      <c r="R447" s="9">
        <v>44228</v>
      </c>
      <c r="S447">
        <f t="shared" si="32"/>
        <v>1656</v>
      </c>
      <c r="T447" s="18">
        <f t="shared" si="33"/>
        <v>443181.25</v>
      </c>
      <c r="U447" s="19">
        <f t="shared" si="30"/>
        <v>3462.353515625</v>
      </c>
      <c r="V447" s="20">
        <f t="shared" si="34"/>
        <v>0.14806301033719271</v>
      </c>
      <c r="W447" s="7">
        <v>444847.24</v>
      </c>
      <c r="X447" s="7">
        <v>0</v>
      </c>
      <c r="Y447" s="19">
        <f t="shared" si="31"/>
        <v>3475.291015625</v>
      </c>
    </row>
    <row r="448" spans="1:25" x14ac:dyDescent="0.35">
      <c r="A448" s="6" t="s">
        <v>879</v>
      </c>
      <c r="B448" s="6" t="s">
        <v>787</v>
      </c>
      <c r="C448" s="6">
        <v>141</v>
      </c>
      <c r="D448" s="27">
        <v>128</v>
      </c>
      <c r="E448" s="7">
        <v>4387</v>
      </c>
      <c r="F448" s="8" t="s">
        <v>21</v>
      </c>
      <c r="G448" s="8" t="s">
        <v>880</v>
      </c>
      <c r="H448" s="6" t="s">
        <v>54</v>
      </c>
      <c r="I448" s="9">
        <v>44403</v>
      </c>
      <c r="J448" s="7">
        <v>527843.83999999997</v>
      </c>
      <c r="K448" s="9">
        <v>44317</v>
      </c>
      <c r="L448" s="7">
        <v>20000</v>
      </c>
      <c r="M448" s="9">
        <v>44409</v>
      </c>
      <c r="N448" s="7">
        <v>507843.83999999997</v>
      </c>
      <c r="O448" s="6">
        <v>0</v>
      </c>
      <c r="P448" s="9">
        <v>44409</v>
      </c>
      <c r="Q448" s="7">
        <v>0</v>
      </c>
      <c r="R448" s="9">
        <v>44409</v>
      </c>
      <c r="S448">
        <f t="shared" si="32"/>
        <v>0</v>
      </c>
      <c r="T448" s="18">
        <f t="shared" si="33"/>
        <v>527843.83999999997</v>
      </c>
      <c r="U448" s="19">
        <f t="shared" si="30"/>
        <v>4123.78</v>
      </c>
      <c r="V448" s="20">
        <f t="shared" si="34"/>
        <v>6.3829787234042534E-2</v>
      </c>
      <c r="W448" s="7">
        <v>527844</v>
      </c>
      <c r="X448" s="7">
        <v>0</v>
      </c>
      <c r="Y448" s="19">
        <f t="shared" si="31"/>
        <v>4123.78</v>
      </c>
    </row>
    <row r="449" spans="1:25" x14ac:dyDescent="0.35">
      <c r="A449" s="6" t="s">
        <v>881</v>
      </c>
      <c r="B449" s="6" t="s">
        <v>787</v>
      </c>
      <c r="C449" s="6">
        <v>142</v>
      </c>
      <c r="D449" s="27">
        <v>147</v>
      </c>
      <c r="E449" s="7">
        <v>4900</v>
      </c>
      <c r="F449" s="8" t="s">
        <v>21</v>
      </c>
      <c r="G449" s="8" t="s">
        <v>882</v>
      </c>
      <c r="H449" s="6" t="s">
        <v>447</v>
      </c>
      <c r="I449" s="9">
        <v>43293</v>
      </c>
      <c r="J449" s="7">
        <v>644335.56999999995</v>
      </c>
      <c r="K449" s="9"/>
      <c r="L449" s="7">
        <v>0</v>
      </c>
      <c r="M449" s="9">
        <v>43770</v>
      </c>
      <c r="N449" s="7">
        <v>91411.199999999997</v>
      </c>
      <c r="O449" s="6">
        <v>60</v>
      </c>
      <c r="P449" s="9">
        <v>43770</v>
      </c>
      <c r="Q449" s="7">
        <v>11527.91</v>
      </c>
      <c r="R449" s="9">
        <v>45566</v>
      </c>
      <c r="S449">
        <f t="shared" si="32"/>
        <v>5520</v>
      </c>
      <c r="T449" s="18">
        <f t="shared" si="33"/>
        <v>638815.56999999995</v>
      </c>
      <c r="U449" s="19">
        <f t="shared" si="30"/>
        <v>4345.6841496598636</v>
      </c>
      <c r="V449" s="20">
        <f t="shared" si="34"/>
        <v>0.12755548522400617</v>
      </c>
      <c r="W449" s="7">
        <v>644335.57000000007</v>
      </c>
      <c r="X449" s="7">
        <v>0</v>
      </c>
      <c r="Y449" s="19">
        <f t="shared" si="31"/>
        <v>4383.2351700680265</v>
      </c>
    </row>
    <row r="450" spans="1:25" x14ac:dyDescent="0.35">
      <c r="A450" s="6" t="s">
        <v>883</v>
      </c>
      <c r="B450" s="6" t="s">
        <v>787</v>
      </c>
      <c r="C450" s="6">
        <v>143</v>
      </c>
      <c r="D450" s="27">
        <v>147</v>
      </c>
      <c r="E450" s="7">
        <v>4450</v>
      </c>
      <c r="F450" s="8" t="s">
        <v>21</v>
      </c>
      <c r="G450" s="8" t="s">
        <v>884</v>
      </c>
      <c r="H450" s="6" t="s">
        <v>29</v>
      </c>
      <c r="I450" s="9">
        <v>44014</v>
      </c>
      <c r="J450" s="7">
        <v>658297</v>
      </c>
      <c r="K450" s="9"/>
      <c r="L450" s="7">
        <v>0</v>
      </c>
      <c r="M450" s="9">
        <v>44044</v>
      </c>
      <c r="N450" s="7">
        <v>360272</v>
      </c>
      <c r="O450" s="6">
        <v>36</v>
      </c>
      <c r="P450" s="9">
        <v>44044</v>
      </c>
      <c r="Q450" s="7">
        <v>8278.48</v>
      </c>
      <c r="R450" s="9">
        <v>45108</v>
      </c>
      <c r="S450">
        <f t="shared" si="32"/>
        <v>3312</v>
      </c>
      <c r="T450" s="18">
        <f t="shared" si="33"/>
        <v>654985</v>
      </c>
      <c r="U450" s="19">
        <f t="shared" ref="U450:U513" si="35">T450/D450</f>
        <v>4455.6802721088434</v>
      </c>
      <c r="V450" s="20">
        <f t="shared" si="34"/>
        <v>-1.2748383550768017E-3</v>
      </c>
      <c r="W450" s="7">
        <v>659050.48</v>
      </c>
      <c r="X450" s="7">
        <v>0</v>
      </c>
      <c r="Y450" s="19">
        <f t="shared" ref="Y450:Y513" si="36">J450/D450</f>
        <v>4478.2108843537417</v>
      </c>
    </row>
    <row r="451" spans="1:25" x14ac:dyDescent="0.35">
      <c r="A451" s="6" t="s">
        <v>885</v>
      </c>
      <c r="B451" s="6" t="s">
        <v>787</v>
      </c>
      <c r="C451" s="6">
        <v>144</v>
      </c>
      <c r="D451" s="27">
        <v>128</v>
      </c>
      <c r="E451" s="7">
        <v>4664</v>
      </c>
      <c r="F451" s="8" t="s">
        <v>21</v>
      </c>
      <c r="G451" s="8" t="s">
        <v>845</v>
      </c>
      <c r="H451" s="6">
        <v>60</v>
      </c>
      <c r="I451" s="9">
        <v>44481</v>
      </c>
      <c r="J451" s="7">
        <v>791683.83</v>
      </c>
      <c r="K451" s="9">
        <v>44317</v>
      </c>
      <c r="L451" s="7">
        <v>20000</v>
      </c>
      <c r="M451" s="9">
        <v>44501</v>
      </c>
      <c r="N451" s="7">
        <v>99400</v>
      </c>
      <c r="O451" s="6">
        <v>60</v>
      </c>
      <c r="P451" s="9">
        <v>44501</v>
      </c>
      <c r="Q451" s="7">
        <v>11204.73</v>
      </c>
      <c r="R451" s="9">
        <v>46569</v>
      </c>
      <c r="S451">
        <f t="shared" ref="S451:S514" si="37">O451*92</f>
        <v>5520</v>
      </c>
      <c r="T451" s="18">
        <f t="shared" ref="T451:T514" si="38">J451-S451</f>
        <v>786163.83</v>
      </c>
      <c r="U451" s="19">
        <f t="shared" si="35"/>
        <v>6141.9049218749997</v>
      </c>
      <c r="V451" s="20">
        <f t="shared" ref="V451:V514" si="39">E451/U451-1</f>
        <v>-0.2406264734921727</v>
      </c>
      <c r="W451" s="7">
        <v>399518.5199999999</v>
      </c>
      <c r="X451" s="7">
        <v>392165.27999999933</v>
      </c>
      <c r="Y451" s="19">
        <f t="shared" si="36"/>
        <v>6185.0299218749997</v>
      </c>
    </row>
    <row r="452" spans="1:25" x14ac:dyDescent="0.35">
      <c r="A452" s="6" t="s">
        <v>886</v>
      </c>
      <c r="B452" s="6" t="s">
        <v>787</v>
      </c>
      <c r="C452" s="6">
        <v>145</v>
      </c>
      <c r="D452" s="27">
        <v>128</v>
      </c>
      <c r="E452" s="7">
        <v>4000</v>
      </c>
      <c r="F452" s="8" t="s">
        <v>21</v>
      </c>
      <c r="G452" s="8" t="s">
        <v>887</v>
      </c>
      <c r="H452" s="6" t="s">
        <v>29</v>
      </c>
      <c r="I452" s="9">
        <v>44012</v>
      </c>
      <c r="J452" s="7">
        <v>512000</v>
      </c>
      <c r="K452" s="9"/>
      <c r="L452" s="7">
        <v>0</v>
      </c>
      <c r="M452" s="9">
        <v>44013</v>
      </c>
      <c r="N452" s="7">
        <v>256000</v>
      </c>
      <c r="O452" s="6">
        <v>36</v>
      </c>
      <c r="P452" s="9">
        <v>44013</v>
      </c>
      <c r="Q452" s="7">
        <v>7111.11</v>
      </c>
      <c r="R452" s="9">
        <v>45078</v>
      </c>
      <c r="S452">
        <f t="shared" si="37"/>
        <v>3312</v>
      </c>
      <c r="T452" s="18">
        <f t="shared" si="38"/>
        <v>508688</v>
      </c>
      <c r="U452" s="19">
        <f t="shared" si="35"/>
        <v>3974.125</v>
      </c>
      <c r="V452" s="20">
        <f t="shared" si="39"/>
        <v>6.5108671720190969E-3</v>
      </c>
      <c r="W452" s="7">
        <v>511999.99999999959</v>
      </c>
      <c r="X452" s="7">
        <v>0</v>
      </c>
      <c r="Y452" s="19">
        <f t="shared" si="36"/>
        <v>4000</v>
      </c>
    </row>
    <row r="453" spans="1:25" x14ac:dyDescent="0.35">
      <c r="A453" s="6" t="s">
        <v>888</v>
      </c>
      <c r="B453" s="6" t="s">
        <v>787</v>
      </c>
      <c r="C453" s="6">
        <v>146</v>
      </c>
      <c r="D453" s="27">
        <v>128</v>
      </c>
      <c r="E453" s="7">
        <v>4000</v>
      </c>
      <c r="F453" s="8" t="s">
        <v>21</v>
      </c>
      <c r="G453" s="8" t="s">
        <v>889</v>
      </c>
      <c r="H453" s="6" t="s">
        <v>29</v>
      </c>
      <c r="I453" s="9">
        <v>44012</v>
      </c>
      <c r="J453" s="7">
        <v>512000</v>
      </c>
      <c r="K453" s="9"/>
      <c r="L453" s="7">
        <v>0</v>
      </c>
      <c r="M453" s="9">
        <v>44013</v>
      </c>
      <c r="N453" s="7">
        <v>256000</v>
      </c>
      <c r="O453" s="6">
        <v>36</v>
      </c>
      <c r="P453" s="9">
        <v>44013</v>
      </c>
      <c r="Q453" s="7">
        <v>7111.11</v>
      </c>
      <c r="R453" s="9">
        <v>45078</v>
      </c>
      <c r="S453">
        <f t="shared" si="37"/>
        <v>3312</v>
      </c>
      <c r="T453" s="18">
        <f t="shared" si="38"/>
        <v>508688</v>
      </c>
      <c r="U453" s="19">
        <f t="shared" si="35"/>
        <v>3974.125</v>
      </c>
      <c r="V453" s="20">
        <f t="shared" si="39"/>
        <v>6.5108671720190969E-3</v>
      </c>
      <c r="W453" s="7">
        <v>511999.99999999959</v>
      </c>
      <c r="X453" s="7">
        <v>0</v>
      </c>
      <c r="Y453" s="19">
        <f t="shared" si="36"/>
        <v>4000</v>
      </c>
    </row>
    <row r="454" spans="1:25" x14ac:dyDescent="0.35">
      <c r="A454" s="6" t="s">
        <v>890</v>
      </c>
      <c r="B454" s="6" t="s">
        <v>787</v>
      </c>
      <c r="C454" s="6">
        <v>147</v>
      </c>
      <c r="D454" s="27">
        <v>128</v>
      </c>
      <c r="E454" s="7">
        <v>4000</v>
      </c>
      <c r="F454" s="8" t="s">
        <v>21</v>
      </c>
      <c r="G454" s="8" t="s">
        <v>891</v>
      </c>
      <c r="H454" s="6" t="s">
        <v>29</v>
      </c>
      <c r="I454" s="9">
        <v>44012</v>
      </c>
      <c r="J454" s="7">
        <v>513120</v>
      </c>
      <c r="K454" s="9"/>
      <c r="L454" s="7">
        <v>0</v>
      </c>
      <c r="M454" s="9">
        <v>44013</v>
      </c>
      <c r="N454" s="7">
        <v>256000</v>
      </c>
      <c r="O454" s="6">
        <v>36</v>
      </c>
      <c r="P454" s="9">
        <v>44013</v>
      </c>
      <c r="Q454" s="7">
        <v>7111.11</v>
      </c>
      <c r="R454" s="9">
        <v>45078</v>
      </c>
      <c r="S454">
        <f t="shared" si="37"/>
        <v>3312</v>
      </c>
      <c r="T454" s="18">
        <f t="shared" si="38"/>
        <v>509808</v>
      </c>
      <c r="U454" s="19">
        <f t="shared" si="35"/>
        <v>3982.875</v>
      </c>
      <c r="V454" s="20">
        <f t="shared" si="39"/>
        <v>4.2996579104290777E-3</v>
      </c>
      <c r="W454" s="7">
        <v>513119.18999999977</v>
      </c>
      <c r="X454" s="7">
        <v>0.76999999972758815</v>
      </c>
      <c r="Y454" s="19">
        <f t="shared" si="36"/>
        <v>4008.75</v>
      </c>
    </row>
    <row r="455" spans="1:25" x14ac:dyDescent="0.35">
      <c r="A455" s="6" t="s">
        <v>892</v>
      </c>
      <c r="B455" s="6" t="s">
        <v>787</v>
      </c>
      <c r="C455" s="6">
        <v>148</v>
      </c>
      <c r="D455" s="27">
        <v>128</v>
      </c>
      <c r="E455" s="7">
        <v>4387</v>
      </c>
      <c r="F455" s="8" t="s">
        <v>21</v>
      </c>
      <c r="G455" s="8" t="s">
        <v>893</v>
      </c>
      <c r="H455" s="6">
        <v>60</v>
      </c>
      <c r="I455" s="9">
        <v>44368</v>
      </c>
      <c r="J455" s="7">
        <v>744993.3</v>
      </c>
      <c r="K455" s="9"/>
      <c r="L455" s="7">
        <v>0</v>
      </c>
      <c r="M455" s="9">
        <v>44378</v>
      </c>
      <c r="N455" s="7">
        <v>112307.2</v>
      </c>
      <c r="O455" s="6">
        <v>60</v>
      </c>
      <c r="P455" s="9">
        <v>44378</v>
      </c>
      <c r="Q455" s="7">
        <v>10544.77</v>
      </c>
      <c r="R455" s="9">
        <v>46174</v>
      </c>
      <c r="S455">
        <f t="shared" si="37"/>
        <v>5520</v>
      </c>
      <c r="T455" s="18">
        <f t="shared" si="38"/>
        <v>739473.3</v>
      </c>
      <c r="U455" s="19">
        <f t="shared" si="35"/>
        <v>5777.1351562500004</v>
      </c>
      <c r="V455" s="20">
        <f t="shared" si="39"/>
        <v>-0.24062707875997691</v>
      </c>
      <c r="W455" s="7">
        <v>629000.9300000004</v>
      </c>
      <c r="X455" s="7">
        <v>115992.47000000032</v>
      </c>
      <c r="Y455" s="19">
        <f t="shared" si="36"/>
        <v>5820.2601562500004</v>
      </c>
    </row>
    <row r="456" spans="1:25" x14ac:dyDescent="0.35">
      <c r="A456" s="6" t="s">
        <v>894</v>
      </c>
      <c r="B456" s="6" t="s">
        <v>787</v>
      </c>
      <c r="C456" s="6">
        <v>149</v>
      </c>
      <c r="D456" s="27">
        <v>128</v>
      </c>
      <c r="E456" s="7">
        <v>4387</v>
      </c>
      <c r="F456" s="8" t="s">
        <v>21</v>
      </c>
      <c r="G456" s="8" t="s">
        <v>895</v>
      </c>
      <c r="H456" s="6">
        <v>60</v>
      </c>
      <c r="I456" s="9">
        <v>44306</v>
      </c>
      <c r="J456" s="7">
        <v>744933.1</v>
      </c>
      <c r="K456" s="9"/>
      <c r="L456" s="7">
        <v>0</v>
      </c>
      <c r="M456" s="9">
        <v>44317</v>
      </c>
      <c r="N456" s="7">
        <v>112307</v>
      </c>
      <c r="O456" s="6">
        <v>60</v>
      </c>
      <c r="P456" s="9">
        <v>44317</v>
      </c>
      <c r="Q456" s="7">
        <v>10544.77</v>
      </c>
      <c r="R456" s="9">
        <v>46113</v>
      </c>
      <c r="S456">
        <f t="shared" si="37"/>
        <v>5520</v>
      </c>
      <c r="T456" s="18">
        <f t="shared" si="38"/>
        <v>739413.1</v>
      </c>
      <c r="U456" s="19">
        <f t="shared" si="35"/>
        <v>5776.6648437499998</v>
      </c>
      <c r="V456" s="20">
        <f t="shared" si="39"/>
        <v>-0.24056525371270809</v>
      </c>
      <c r="W456" s="7">
        <v>657986.07999999996</v>
      </c>
      <c r="X456" s="7">
        <v>87007.120000000694</v>
      </c>
      <c r="Y456" s="19">
        <f t="shared" si="36"/>
        <v>5819.7898437499998</v>
      </c>
    </row>
    <row r="457" spans="1:25" x14ac:dyDescent="0.35">
      <c r="A457" s="6" t="s">
        <v>896</v>
      </c>
      <c r="B457" s="6" t="s">
        <v>787</v>
      </c>
      <c r="C457" s="6">
        <v>15</v>
      </c>
      <c r="D457" s="27">
        <v>128</v>
      </c>
      <c r="E457" s="7">
        <v>4664</v>
      </c>
      <c r="F457" s="8" t="s">
        <v>21</v>
      </c>
      <c r="G457" s="8" t="s">
        <v>897</v>
      </c>
      <c r="H457" s="6" t="s">
        <v>447</v>
      </c>
      <c r="I457" s="9">
        <v>44337</v>
      </c>
      <c r="J457" s="7">
        <v>600304</v>
      </c>
      <c r="K457" s="9">
        <v>44287</v>
      </c>
      <c r="L457" s="7">
        <v>20000</v>
      </c>
      <c r="M457" s="9">
        <v>44348</v>
      </c>
      <c r="N457" s="7">
        <v>278496</v>
      </c>
      <c r="O457" s="6">
        <v>60</v>
      </c>
      <c r="P457" s="9">
        <v>44348</v>
      </c>
      <c r="Q457" s="7">
        <v>8383.56</v>
      </c>
      <c r="R457" s="9">
        <v>46143</v>
      </c>
      <c r="S457">
        <f t="shared" si="37"/>
        <v>5520</v>
      </c>
      <c r="T457" s="18">
        <f t="shared" si="38"/>
        <v>594784</v>
      </c>
      <c r="U457" s="19">
        <f t="shared" si="35"/>
        <v>4646.75</v>
      </c>
      <c r="V457" s="20">
        <f t="shared" si="39"/>
        <v>3.7122720180771118E-3</v>
      </c>
      <c r="W457" s="7">
        <v>600304</v>
      </c>
      <c r="X457" s="7">
        <v>0.16000000049825758</v>
      </c>
      <c r="Y457" s="19">
        <f t="shared" si="36"/>
        <v>4689.875</v>
      </c>
    </row>
    <row r="458" spans="1:25" x14ac:dyDescent="0.35">
      <c r="A458" s="6" t="s">
        <v>898</v>
      </c>
      <c r="B458" s="6" t="s">
        <v>787</v>
      </c>
      <c r="C458" s="6">
        <v>150</v>
      </c>
      <c r="D458" s="27">
        <v>128</v>
      </c>
      <c r="E458" s="7">
        <v>4387</v>
      </c>
      <c r="F458" s="8" t="s">
        <v>21</v>
      </c>
      <c r="G458" s="8" t="s">
        <v>899</v>
      </c>
      <c r="H458" s="6" t="s">
        <v>23</v>
      </c>
      <c r="I458" s="9">
        <v>44341</v>
      </c>
      <c r="J458" s="7">
        <v>563192</v>
      </c>
      <c r="K458" s="9"/>
      <c r="L458" s="7">
        <v>0</v>
      </c>
      <c r="M458" s="9">
        <v>44348</v>
      </c>
      <c r="N458" s="7">
        <v>190000</v>
      </c>
      <c r="O458" s="6">
        <v>18</v>
      </c>
      <c r="P458" s="9">
        <v>44348</v>
      </c>
      <c r="Q458" s="7">
        <v>20732.89</v>
      </c>
      <c r="R458" s="9">
        <v>44866</v>
      </c>
      <c r="S458">
        <f t="shared" si="37"/>
        <v>1656</v>
      </c>
      <c r="T458" s="18">
        <f t="shared" si="38"/>
        <v>561536</v>
      </c>
      <c r="U458" s="19">
        <f t="shared" si="35"/>
        <v>4387</v>
      </c>
      <c r="V458" s="20">
        <f t="shared" si="39"/>
        <v>0</v>
      </c>
      <c r="W458" s="7">
        <v>563335</v>
      </c>
      <c r="X458" s="7">
        <v>0</v>
      </c>
      <c r="Y458" s="19">
        <f t="shared" si="36"/>
        <v>4399.9375</v>
      </c>
    </row>
    <row r="459" spans="1:25" x14ac:dyDescent="0.35">
      <c r="A459" s="6" t="s">
        <v>900</v>
      </c>
      <c r="B459" s="6" t="s">
        <v>787</v>
      </c>
      <c r="C459" s="6">
        <v>151</v>
      </c>
      <c r="D459" s="27">
        <v>128</v>
      </c>
      <c r="E459" s="7">
        <v>4387</v>
      </c>
      <c r="F459" s="8" t="s">
        <v>21</v>
      </c>
      <c r="G459" s="8" t="s">
        <v>901</v>
      </c>
      <c r="H459" s="6" t="s">
        <v>23</v>
      </c>
      <c r="I459" s="9">
        <v>44341</v>
      </c>
      <c r="J459" s="7">
        <v>563192</v>
      </c>
      <c r="K459" s="9"/>
      <c r="L459" s="7">
        <v>0</v>
      </c>
      <c r="M459" s="9">
        <v>44348</v>
      </c>
      <c r="N459" s="7">
        <v>190000</v>
      </c>
      <c r="O459" s="6">
        <v>18</v>
      </c>
      <c r="P459" s="9">
        <v>44348</v>
      </c>
      <c r="Q459" s="7">
        <v>20732.89</v>
      </c>
      <c r="R459" s="9">
        <v>44866</v>
      </c>
      <c r="S459">
        <f t="shared" si="37"/>
        <v>1656</v>
      </c>
      <c r="T459" s="18">
        <f t="shared" si="38"/>
        <v>561536</v>
      </c>
      <c r="U459" s="19">
        <f t="shared" si="35"/>
        <v>4387</v>
      </c>
      <c r="V459" s="20">
        <f t="shared" si="39"/>
        <v>0</v>
      </c>
      <c r="W459" s="7">
        <v>563335</v>
      </c>
      <c r="X459" s="7">
        <v>0</v>
      </c>
      <c r="Y459" s="19">
        <f t="shared" si="36"/>
        <v>4399.9375</v>
      </c>
    </row>
    <row r="460" spans="1:25" x14ac:dyDescent="0.35">
      <c r="A460" s="6" t="s">
        <v>902</v>
      </c>
      <c r="B460" s="6" t="s">
        <v>787</v>
      </c>
      <c r="C460" s="6">
        <v>152</v>
      </c>
      <c r="D460" s="27">
        <v>128</v>
      </c>
      <c r="E460" s="7">
        <v>4387</v>
      </c>
      <c r="F460" s="8" t="s">
        <v>21</v>
      </c>
      <c r="G460" s="8" t="s">
        <v>903</v>
      </c>
      <c r="H460" s="6">
        <v>60</v>
      </c>
      <c r="I460" s="9">
        <v>44258</v>
      </c>
      <c r="J460" s="7">
        <v>693156.54</v>
      </c>
      <c r="K460" s="9"/>
      <c r="L460" s="7">
        <v>0</v>
      </c>
      <c r="M460" s="9">
        <v>44287</v>
      </c>
      <c r="N460" s="7">
        <v>112307</v>
      </c>
      <c r="O460" s="6">
        <v>60</v>
      </c>
      <c r="P460" s="9">
        <v>44287</v>
      </c>
      <c r="Q460" s="7">
        <v>10544.77</v>
      </c>
      <c r="R460" s="9">
        <v>46082</v>
      </c>
      <c r="S460">
        <f t="shared" si="37"/>
        <v>5520</v>
      </c>
      <c r="T460" s="18">
        <f t="shared" si="38"/>
        <v>687636.54</v>
      </c>
      <c r="U460" s="19">
        <f t="shared" si="35"/>
        <v>5372.1604687500003</v>
      </c>
      <c r="V460" s="20">
        <f t="shared" si="39"/>
        <v>-0.18338254683208088</v>
      </c>
      <c r="W460" s="7">
        <v>693156.54</v>
      </c>
      <c r="X460" s="7">
        <v>0.4599999999627471</v>
      </c>
      <c r="Y460" s="19">
        <f t="shared" si="36"/>
        <v>5415.2854687500003</v>
      </c>
    </row>
    <row r="461" spans="1:25" x14ac:dyDescent="0.35">
      <c r="A461" s="6" t="s">
        <v>904</v>
      </c>
      <c r="B461" s="6" t="s">
        <v>787</v>
      </c>
      <c r="C461" s="6">
        <v>153</v>
      </c>
      <c r="D461" s="27">
        <v>128</v>
      </c>
      <c r="E461" s="7">
        <v>4387</v>
      </c>
      <c r="F461" s="8" t="s">
        <v>21</v>
      </c>
      <c r="G461" s="8" t="s">
        <v>905</v>
      </c>
      <c r="H461" s="6">
        <v>60</v>
      </c>
      <c r="I461" s="9">
        <v>44362</v>
      </c>
      <c r="J461" s="7">
        <v>818458.36436190899</v>
      </c>
      <c r="K461" s="9"/>
      <c r="L461" s="7">
        <v>0</v>
      </c>
      <c r="M461" s="9">
        <v>44378</v>
      </c>
      <c r="N461" s="7">
        <v>112307</v>
      </c>
      <c r="O461" s="6">
        <v>60</v>
      </c>
      <c r="P461" s="9">
        <v>44378</v>
      </c>
      <c r="Q461" s="7">
        <v>10544.77</v>
      </c>
      <c r="R461" s="9">
        <v>46174</v>
      </c>
      <c r="S461">
        <f t="shared" si="37"/>
        <v>5520</v>
      </c>
      <c r="T461" s="18">
        <f t="shared" si="38"/>
        <v>812938.36436190899</v>
      </c>
      <c r="U461" s="19">
        <f t="shared" si="35"/>
        <v>6351.0809715774139</v>
      </c>
      <c r="V461" s="20">
        <f t="shared" si="39"/>
        <v>-0.30925144559912554</v>
      </c>
      <c r="W461" s="7">
        <v>345618.01</v>
      </c>
      <c r="X461" s="7">
        <v>472840.35436190898</v>
      </c>
      <c r="Y461" s="19">
        <f t="shared" si="36"/>
        <v>6394.2059715774139</v>
      </c>
    </row>
    <row r="462" spans="1:25" x14ac:dyDescent="0.35">
      <c r="A462" s="6" t="s">
        <v>906</v>
      </c>
      <c r="B462" s="6" t="s">
        <v>787</v>
      </c>
      <c r="C462" s="6">
        <v>154</v>
      </c>
      <c r="D462" s="27">
        <v>128</v>
      </c>
      <c r="E462" s="7">
        <v>4387</v>
      </c>
      <c r="F462" s="8" t="s">
        <v>21</v>
      </c>
      <c r="G462" s="8" t="s">
        <v>845</v>
      </c>
      <c r="H462" s="6">
        <v>60</v>
      </c>
      <c r="I462" s="9">
        <v>44481</v>
      </c>
      <c r="J462" s="7">
        <v>744993.3</v>
      </c>
      <c r="K462" s="9">
        <v>44317</v>
      </c>
      <c r="L462" s="7">
        <v>20000</v>
      </c>
      <c r="M462" s="9">
        <v>44481</v>
      </c>
      <c r="N462" s="7">
        <v>92307.199999999997</v>
      </c>
      <c r="O462" s="6">
        <v>60</v>
      </c>
      <c r="P462" s="9">
        <v>44481</v>
      </c>
      <c r="Q462" s="7">
        <v>10544.77</v>
      </c>
      <c r="R462" s="9">
        <v>46569</v>
      </c>
      <c r="S462">
        <f t="shared" si="37"/>
        <v>5520</v>
      </c>
      <c r="T462" s="18">
        <f t="shared" si="38"/>
        <v>739473.3</v>
      </c>
      <c r="U462" s="19">
        <f t="shared" si="35"/>
        <v>5777.1351562500004</v>
      </c>
      <c r="V462" s="20">
        <f t="shared" si="39"/>
        <v>-0.24062707875997691</v>
      </c>
      <c r="W462" s="7">
        <v>375926.45</v>
      </c>
      <c r="X462" s="7">
        <v>369066.75000000064</v>
      </c>
      <c r="Y462" s="19">
        <f t="shared" si="36"/>
        <v>5820.2601562500004</v>
      </c>
    </row>
    <row r="463" spans="1:25" x14ac:dyDescent="0.35">
      <c r="A463" s="6" t="s">
        <v>907</v>
      </c>
      <c r="B463" s="6" t="s">
        <v>787</v>
      </c>
      <c r="C463" s="6">
        <v>155</v>
      </c>
      <c r="D463" s="27">
        <v>128</v>
      </c>
      <c r="E463" s="7">
        <v>4387</v>
      </c>
      <c r="F463" s="8" t="s">
        <v>21</v>
      </c>
      <c r="G463" s="8" t="s">
        <v>845</v>
      </c>
      <c r="H463" s="6" t="s">
        <v>54</v>
      </c>
      <c r="I463" s="9">
        <v>44481</v>
      </c>
      <c r="J463" s="7">
        <v>527843.83999999997</v>
      </c>
      <c r="K463" s="9">
        <v>44317</v>
      </c>
      <c r="L463" s="7">
        <v>20000</v>
      </c>
      <c r="M463" s="9">
        <v>44501</v>
      </c>
      <c r="N463" s="7">
        <v>92307.199999999997</v>
      </c>
      <c r="O463" s="6">
        <v>0</v>
      </c>
      <c r="P463" s="9">
        <v>44501</v>
      </c>
      <c r="Q463" s="7">
        <v>0</v>
      </c>
      <c r="R463" s="9">
        <v>44501</v>
      </c>
      <c r="S463">
        <f t="shared" si="37"/>
        <v>0</v>
      </c>
      <c r="T463" s="18">
        <f t="shared" si="38"/>
        <v>527843.83999999997</v>
      </c>
      <c r="U463" s="19">
        <f t="shared" si="35"/>
        <v>4123.78</v>
      </c>
      <c r="V463" s="20">
        <f t="shared" si="39"/>
        <v>6.3829787234042534E-2</v>
      </c>
      <c r="W463" s="7">
        <v>527843.83999999997</v>
      </c>
      <c r="X463" s="7">
        <v>0</v>
      </c>
      <c r="Y463" s="19">
        <f t="shared" si="36"/>
        <v>4123.78</v>
      </c>
    </row>
    <row r="464" spans="1:25" x14ac:dyDescent="0.35">
      <c r="A464" s="6" t="s">
        <v>908</v>
      </c>
      <c r="B464" s="6" t="s">
        <v>787</v>
      </c>
      <c r="C464" s="6">
        <v>156</v>
      </c>
      <c r="D464" s="27">
        <v>128</v>
      </c>
      <c r="E464" s="7">
        <v>4387</v>
      </c>
      <c r="F464" s="8" t="s">
        <v>21</v>
      </c>
      <c r="G464" s="8" t="s">
        <v>845</v>
      </c>
      <c r="H464" s="6">
        <v>60</v>
      </c>
      <c r="I464" s="9">
        <v>44481</v>
      </c>
      <c r="J464" s="7">
        <v>744993.3</v>
      </c>
      <c r="K464" s="9">
        <v>44317</v>
      </c>
      <c r="L464" s="7">
        <v>20000</v>
      </c>
      <c r="M464" s="9">
        <v>44501</v>
      </c>
      <c r="N464" s="7">
        <v>92307.199999999997</v>
      </c>
      <c r="O464" s="6">
        <v>60</v>
      </c>
      <c r="P464" s="9">
        <v>44501</v>
      </c>
      <c r="Q464" s="7">
        <v>10544.77</v>
      </c>
      <c r="R464" s="9">
        <v>46569</v>
      </c>
      <c r="S464">
        <f t="shared" si="37"/>
        <v>5520</v>
      </c>
      <c r="T464" s="18">
        <f t="shared" si="38"/>
        <v>739473.3</v>
      </c>
      <c r="U464" s="19">
        <f t="shared" si="35"/>
        <v>5777.1351562500004</v>
      </c>
      <c r="V464" s="20">
        <f t="shared" si="39"/>
        <v>-0.24062707875997691</v>
      </c>
      <c r="W464" s="7">
        <v>375926.45</v>
      </c>
      <c r="X464" s="7">
        <v>369066.95000000071</v>
      </c>
      <c r="Y464" s="19">
        <f t="shared" si="36"/>
        <v>5820.2601562500004</v>
      </c>
    </row>
    <row r="465" spans="1:25" x14ac:dyDescent="0.35">
      <c r="A465" s="6" t="s">
        <v>909</v>
      </c>
      <c r="B465" s="6" t="s">
        <v>787</v>
      </c>
      <c r="C465" s="6">
        <v>157</v>
      </c>
      <c r="D465" s="27">
        <v>128</v>
      </c>
      <c r="E465" s="7">
        <v>4387</v>
      </c>
      <c r="F465" s="8" t="s">
        <v>21</v>
      </c>
      <c r="G465" s="8" t="s">
        <v>845</v>
      </c>
      <c r="H465" s="6">
        <v>60</v>
      </c>
      <c r="I465" s="9">
        <v>44481</v>
      </c>
      <c r="J465" s="7">
        <v>744993.3</v>
      </c>
      <c r="K465" s="9">
        <v>44317</v>
      </c>
      <c r="L465" s="7">
        <v>20000</v>
      </c>
      <c r="M465" s="9">
        <v>44501</v>
      </c>
      <c r="N465" s="7">
        <v>92307.199999999997</v>
      </c>
      <c r="O465" s="6">
        <v>60</v>
      </c>
      <c r="P465" s="9">
        <v>44501</v>
      </c>
      <c r="Q465" s="7">
        <v>10544.77</v>
      </c>
      <c r="R465" s="9">
        <v>46569</v>
      </c>
      <c r="S465">
        <f t="shared" si="37"/>
        <v>5520</v>
      </c>
      <c r="T465" s="18">
        <f t="shared" si="38"/>
        <v>739473.3</v>
      </c>
      <c r="U465" s="19">
        <f t="shared" si="35"/>
        <v>5777.1351562500004</v>
      </c>
      <c r="V465" s="20">
        <f t="shared" si="39"/>
        <v>-0.24062707875997691</v>
      </c>
      <c r="W465" s="7">
        <v>375926.45</v>
      </c>
      <c r="X465" s="7">
        <v>369066.95000000071</v>
      </c>
      <c r="Y465" s="19">
        <f t="shared" si="36"/>
        <v>5820.2601562500004</v>
      </c>
    </row>
    <row r="466" spans="1:25" x14ac:dyDescent="0.35">
      <c r="A466" s="6" t="s">
        <v>910</v>
      </c>
      <c r="B466" s="6" t="s">
        <v>787</v>
      </c>
      <c r="C466" s="6">
        <v>158</v>
      </c>
      <c r="D466" s="27">
        <v>128</v>
      </c>
      <c r="E466" s="7">
        <v>3975</v>
      </c>
      <c r="F466" s="8" t="s">
        <v>21</v>
      </c>
      <c r="G466" s="8" t="s">
        <v>911</v>
      </c>
      <c r="H466" s="6">
        <v>60</v>
      </c>
      <c r="I466" s="9">
        <v>43568</v>
      </c>
      <c r="J466" s="7">
        <v>736824.01</v>
      </c>
      <c r="K466" s="9">
        <v>43466</v>
      </c>
      <c r="L466" s="7">
        <v>30000</v>
      </c>
      <c r="M466" s="9">
        <v>43831</v>
      </c>
      <c r="N466" s="7">
        <v>80694.399999999994</v>
      </c>
      <c r="O466" s="6">
        <v>60</v>
      </c>
      <c r="P466" s="9">
        <v>43831</v>
      </c>
      <c r="Q466" s="7">
        <v>10435.49</v>
      </c>
      <c r="R466" s="9">
        <v>45627</v>
      </c>
      <c r="S466">
        <f t="shared" si="37"/>
        <v>5520</v>
      </c>
      <c r="T466" s="18">
        <f t="shared" si="38"/>
        <v>731304.01</v>
      </c>
      <c r="U466" s="19">
        <f t="shared" si="35"/>
        <v>5713.3125781250001</v>
      </c>
      <c r="V466" s="20">
        <f t="shared" si="39"/>
        <v>-0.30425651569994816</v>
      </c>
      <c r="W466" s="7">
        <v>736824.00999999966</v>
      </c>
      <c r="X466" s="7">
        <v>0</v>
      </c>
      <c r="Y466" s="19">
        <f t="shared" si="36"/>
        <v>5756.4375781250001</v>
      </c>
    </row>
    <row r="467" spans="1:25" x14ac:dyDescent="0.35">
      <c r="A467" s="6" t="s">
        <v>912</v>
      </c>
      <c r="B467" s="6" t="s">
        <v>787</v>
      </c>
      <c r="C467" s="6">
        <v>159</v>
      </c>
      <c r="D467" s="27">
        <v>139</v>
      </c>
      <c r="E467" s="7">
        <v>4550</v>
      </c>
      <c r="F467" s="8" t="s">
        <v>21</v>
      </c>
      <c r="G467" s="8" t="s">
        <v>913</v>
      </c>
      <c r="H467" s="6">
        <v>12</v>
      </c>
      <c r="I467" s="9">
        <v>44132</v>
      </c>
      <c r="J467" s="7">
        <v>634088</v>
      </c>
      <c r="K467" s="9"/>
      <c r="L467" s="7">
        <v>0</v>
      </c>
      <c r="M467" s="9">
        <v>44136</v>
      </c>
      <c r="N467" s="7">
        <v>126817.60000000001</v>
      </c>
      <c r="O467" s="6">
        <v>12</v>
      </c>
      <c r="P467" s="9">
        <v>44136</v>
      </c>
      <c r="Q467" s="7">
        <v>42272.53</v>
      </c>
      <c r="R467" s="9">
        <v>44470</v>
      </c>
      <c r="S467">
        <f t="shared" si="37"/>
        <v>1104</v>
      </c>
      <c r="T467" s="18">
        <f t="shared" si="38"/>
        <v>632984</v>
      </c>
      <c r="U467" s="19">
        <f t="shared" si="35"/>
        <v>4553.8417266187053</v>
      </c>
      <c r="V467" s="20">
        <f t="shared" si="39"/>
        <v>-8.4362321954434272E-4</v>
      </c>
      <c r="W467" s="7">
        <v>634088</v>
      </c>
      <c r="X467" s="7">
        <v>0</v>
      </c>
      <c r="Y467" s="19">
        <f t="shared" si="36"/>
        <v>4561.7841726618708</v>
      </c>
    </row>
    <row r="468" spans="1:25" x14ac:dyDescent="0.35">
      <c r="A468" s="6" t="s">
        <v>914</v>
      </c>
      <c r="B468" s="6" t="s">
        <v>787</v>
      </c>
      <c r="C468" s="6">
        <v>16</v>
      </c>
      <c r="D468" s="27">
        <v>128</v>
      </c>
      <c r="E468" s="7">
        <v>4380</v>
      </c>
      <c r="F468" s="8" t="s">
        <v>21</v>
      </c>
      <c r="G468" s="8" t="s">
        <v>915</v>
      </c>
      <c r="H468" s="6">
        <v>60</v>
      </c>
      <c r="I468" s="9">
        <v>44137</v>
      </c>
      <c r="J468" s="7">
        <v>595066.94999999995</v>
      </c>
      <c r="K468" s="9"/>
      <c r="L468" s="7">
        <v>0</v>
      </c>
      <c r="M468" s="9">
        <v>44166</v>
      </c>
      <c r="N468" s="7">
        <v>112128</v>
      </c>
      <c r="O468" s="6">
        <v>60</v>
      </c>
      <c r="P468" s="9">
        <v>44166</v>
      </c>
      <c r="Q468" s="7">
        <v>10528.09</v>
      </c>
      <c r="R468" s="9">
        <v>45962</v>
      </c>
      <c r="S468">
        <f t="shared" si="37"/>
        <v>5520</v>
      </c>
      <c r="T468" s="18">
        <f t="shared" si="38"/>
        <v>589546.94999999995</v>
      </c>
      <c r="U468" s="19">
        <f t="shared" si="35"/>
        <v>4605.8355468749996</v>
      </c>
      <c r="V468" s="20">
        <f t="shared" si="39"/>
        <v>-4.9032481636958614E-2</v>
      </c>
      <c r="W468" s="7">
        <v>595155.41</v>
      </c>
      <c r="X468" s="7">
        <v>0</v>
      </c>
      <c r="Y468" s="19">
        <f t="shared" si="36"/>
        <v>4648.9605468749996</v>
      </c>
    </row>
    <row r="469" spans="1:25" x14ac:dyDescent="0.35">
      <c r="A469" s="6" t="s">
        <v>916</v>
      </c>
      <c r="B469" s="6" t="s">
        <v>787</v>
      </c>
      <c r="C469" s="6">
        <v>160</v>
      </c>
      <c r="D469" s="27">
        <v>128</v>
      </c>
      <c r="E469" s="7">
        <v>4664</v>
      </c>
      <c r="F469" s="8" t="s">
        <v>21</v>
      </c>
      <c r="G469" s="8" t="s">
        <v>917</v>
      </c>
      <c r="H469" s="6">
        <v>36</v>
      </c>
      <c r="I469" s="9">
        <v>44383</v>
      </c>
      <c r="J469" s="7">
        <v>710339.02</v>
      </c>
      <c r="K469" s="9">
        <v>44317</v>
      </c>
      <c r="L469" s="7">
        <v>20000</v>
      </c>
      <c r="M469" s="9">
        <v>44409</v>
      </c>
      <c r="N469" s="7">
        <v>99398.399999999994</v>
      </c>
      <c r="O469" s="6">
        <v>36</v>
      </c>
      <c r="P469" s="9">
        <v>44409</v>
      </c>
      <c r="Q469" s="7">
        <v>16415.02</v>
      </c>
      <c r="R469" s="9">
        <v>45474</v>
      </c>
      <c r="S469">
        <f t="shared" si="37"/>
        <v>3312</v>
      </c>
      <c r="T469" s="18">
        <f t="shared" si="38"/>
        <v>707027.02</v>
      </c>
      <c r="U469" s="19">
        <f t="shared" si="35"/>
        <v>5523.6485937500001</v>
      </c>
      <c r="V469" s="20">
        <f t="shared" si="39"/>
        <v>-0.15563057264770452</v>
      </c>
      <c r="W469" s="7">
        <v>710440.79000000027</v>
      </c>
      <c r="X469" s="7">
        <v>0</v>
      </c>
      <c r="Y469" s="19">
        <f t="shared" si="36"/>
        <v>5549.5235937500001</v>
      </c>
    </row>
    <row r="470" spans="1:25" x14ac:dyDescent="0.35">
      <c r="A470" s="6" t="s">
        <v>918</v>
      </c>
      <c r="B470" s="6" t="s">
        <v>787</v>
      </c>
      <c r="C470" s="6">
        <v>161</v>
      </c>
      <c r="D470" s="27">
        <v>128</v>
      </c>
      <c r="E470" s="7">
        <v>4280</v>
      </c>
      <c r="F470" s="8" t="s">
        <v>21</v>
      </c>
      <c r="G470" s="8" t="s">
        <v>919</v>
      </c>
      <c r="H470" s="6" t="s">
        <v>29</v>
      </c>
      <c r="I470" s="9">
        <v>44240</v>
      </c>
      <c r="J470" s="7">
        <v>551152</v>
      </c>
      <c r="K470" s="9"/>
      <c r="L470" s="7">
        <v>0</v>
      </c>
      <c r="M470" s="9">
        <v>44256</v>
      </c>
      <c r="N470" s="7">
        <v>273920</v>
      </c>
      <c r="O470" s="6">
        <v>36</v>
      </c>
      <c r="P470" s="9">
        <v>44256</v>
      </c>
      <c r="Q470" s="7">
        <v>7700.89</v>
      </c>
      <c r="R470" s="9">
        <v>45323</v>
      </c>
      <c r="S470">
        <f t="shared" si="37"/>
        <v>3312</v>
      </c>
      <c r="T470" s="18">
        <f t="shared" si="38"/>
        <v>547840</v>
      </c>
      <c r="U470" s="19">
        <f t="shared" si="35"/>
        <v>4280</v>
      </c>
      <c r="V470" s="20">
        <f t="shared" si="39"/>
        <v>0</v>
      </c>
      <c r="W470" s="7">
        <v>551152.0400000005</v>
      </c>
      <c r="X470" s="7">
        <v>0</v>
      </c>
      <c r="Y470" s="19">
        <f t="shared" si="36"/>
        <v>4305.875</v>
      </c>
    </row>
    <row r="471" spans="1:25" x14ac:dyDescent="0.35">
      <c r="A471" s="6" t="s">
        <v>920</v>
      </c>
      <c r="B471" s="6" t="s">
        <v>787</v>
      </c>
      <c r="C471" s="6">
        <v>162</v>
      </c>
      <c r="D471" s="27">
        <v>128</v>
      </c>
      <c r="E471" s="7">
        <v>4280</v>
      </c>
      <c r="F471" s="8" t="s">
        <v>21</v>
      </c>
      <c r="G471" s="8" t="s">
        <v>921</v>
      </c>
      <c r="H471" s="6" t="s">
        <v>29</v>
      </c>
      <c r="I471" s="9">
        <v>44253</v>
      </c>
      <c r="J471" s="7">
        <v>551152</v>
      </c>
      <c r="K471" s="9">
        <v>44197</v>
      </c>
      <c r="L471" s="7">
        <v>20000</v>
      </c>
      <c r="M471" s="9">
        <v>44256</v>
      </c>
      <c r="N471" s="7">
        <v>253920</v>
      </c>
      <c r="O471" s="6">
        <v>36</v>
      </c>
      <c r="P471" s="9">
        <v>44256</v>
      </c>
      <c r="Q471" s="7">
        <v>7700.89</v>
      </c>
      <c r="R471" s="9">
        <v>45323</v>
      </c>
      <c r="S471">
        <f t="shared" si="37"/>
        <v>3312</v>
      </c>
      <c r="T471" s="18">
        <f t="shared" si="38"/>
        <v>547840</v>
      </c>
      <c r="U471" s="19">
        <f t="shared" si="35"/>
        <v>4280</v>
      </c>
      <c r="V471" s="20">
        <f t="shared" si="39"/>
        <v>0</v>
      </c>
      <c r="W471" s="7">
        <v>551156</v>
      </c>
      <c r="X471" s="7">
        <v>0</v>
      </c>
      <c r="Y471" s="19">
        <f t="shared" si="36"/>
        <v>4305.875</v>
      </c>
    </row>
    <row r="472" spans="1:25" x14ac:dyDescent="0.35">
      <c r="A472" s="6" t="s">
        <v>922</v>
      </c>
      <c r="B472" s="6" t="s">
        <v>787</v>
      </c>
      <c r="C472" s="6">
        <v>163</v>
      </c>
      <c r="D472" s="27">
        <v>128</v>
      </c>
      <c r="E472" s="11">
        <v>3800</v>
      </c>
      <c r="F472" s="8" t="s">
        <v>607</v>
      </c>
      <c r="G472" s="8" t="s">
        <v>923</v>
      </c>
      <c r="H472" s="6" t="s">
        <v>54</v>
      </c>
      <c r="I472" s="9">
        <v>44470</v>
      </c>
      <c r="J472" s="7">
        <v>486400</v>
      </c>
      <c r="K472" s="9"/>
      <c r="L472" s="7">
        <v>0</v>
      </c>
      <c r="M472" s="9">
        <v>44501</v>
      </c>
      <c r="N472" s="7">
        <v>486400</v>
      </c>
      <c r="O472" s="6">
        <v>0</v>
      </c>
      <c r="P472" s="9">
        <v>44501</v>
      </c>
      <c r="Q472" s="7">
        <v>0</v>
      </c>
      <c r="R472" s="9">
        <v>44501</v>
      </c>
      <c r="S472">
        <f t="shared" si="37"/>
        <v>0</v>
      </c>
      <c r="T472" s="18">
        <f t="shared" si="38"/>
        <v>486400</v>
      </c>
      <c r="U472" s="19">
        <f t="shared" si="35"/>
        <v>3800</v>
      </c>
      <c r="V472" s="20">
        <f t="shared" si="39"/>
        <v>0</v>
      </c>
      <c r="W472" s="7">
        <v>486400</v>
      </c>
      <c r="X472" s="7">
        <v>0</v>
      </c>
      <c r="Y472" s="19">
        <f t="shared" si="36"/>
        <v>3800</v>
      </c>
    </row>
    <row r="473" spans="1:25" x14ac:dyDescent="0.35">
      <c r="A473" s="6" t="s">
        <v>924</v>
      </c>
      <c r="B473" s="6" t="s">
        <v>787</v>
      </c>
      <c r="C473" s="6">
        <v>165</v>
      </c>
      <c r="D473" s="27">
        <v>128</v>
      </c>
      <c r="E473" s="11">
        <v>3800</v>
      </c>
      <c r="F473" s="8" t="s">
        <v>607</v>
      </c>
      <c r="G473" s="8" t="s">
        <v>925</v>
      </c>
      <c r="H473" s="6" t="s">
        <v>54</v>
      </c>
      <c r="I473" s="9">
        <v>45278</v>
      </c>
      <c r="J473" s="11">
        <v>486400</v>
      </c>
      <c r="K473" s="9"/>
      <c r="L473" s="11">
        <v>0</v>
      </c>
      <c r="M473" s="9">
        <v>45292</v>
      </c>
      <c r="N473" s="11">
        <v>486400</v>
      </c>
      <c r="O473" s="6"/>
      <c r="P473" s="9"/>
      <c r="Q473" s="11"/>
      <c r="R473" s="9">
        <v>45292</v>
      </c>
      <c r="S473">
        <f t="shared" si="37"/>
        <v>0</v>
      </c>
      <c r="T473" s="18">
        <f t="shared" si="38"/>
        <v>486400</v>
      </c>
      <c r="U473" s="19">
        <f t="shared" si="35"/>
        <v>3800</v>
      </c>
      <c r="V473" s="20">
        <f t="shared" si="39"/>
        <v>0</v>
      </c>
      <c r="W473" s="7">
        <v>0</v>
      </c>
      <c r="X473" s="7">
        <v>486400</v>
      </c>
      <c r="Y473" s="19">
        <f t="shared" si="36"/>
        <v>3800</v>
      </c>
    </row>
    <row r="474" spans="1:25" x14ac:dyDescent="0.35">
      <c r="A474" s="6" t="s">
        <v>926</v>
      </c>
      <c r="B474" s="6" t="s">
        <v>787</v>
      </c>
      <c r="C474" s="6">
        <v>166</v>
      </c>
      <c r="D474" s="27">
        <v>128</v>
      </c>
      <c r="E474" s="11">
        <v>3800</v>
      </c>
      <c r="F474" s="8" t="s">
        <v>607</v>
      </c>
      <c r="G474" s="8" t="s">
        <v>927</v>
      </c>
      <c r="H474" s="6" t="s">
        <v>188</v>
      </c>
      <c r="I474" s="9">
        <v>45321</v>
      </c>
      <c r="J474" s="11">
        <v>486400</v>
      </c>
      <c r="K474" s="9"/>
      <c r="L474" s="11">
        <v>0</v>
      </c>
      <c r="M474" s="9">
        <v>45322</v>
      </c>
      <c r="N474" s="7"/>
      <c r="O474" s="6">
        <v>1</v>
      </c>
      <c r="P474" s="9"/>
      <c r="Q474" s="7"/>
      <c r="R474" s="9">
        <v>45261</v>
      </c>
      <c r="S474">
        <f t="shared" si="37"/>
        <v>92</v>
      </c>
      <c r="T474" s="18">
        <f t="shared" si="38"/>
        <v>486308</v>
      </c>
      <c r="U474" s="19">
        <f t="shared" si="35"/>
        <v>3799.28125</v>
      </c>
      <c r="V474" s="20">
        <f t="shared" si="39"/>
        <v>1.8918051934169178E-4</v>
      </c>
      <c r="W474" s="7">
        <v>0</v>
      </c>
      <c r="X474" s="11">
        <v>486400</v>
      </c>
      <c r="Y474" s="19">
        <f t="shared" si="36"/>
        <v>3800</v>
      </c>
    </row>
    <row r="475" spans="1:25" x14ac:dyDescent="0.35">
      <c r="A475" s="6" t="s">
        <v>928</v>
      </c>
      <c r="B475" s="6" t="s">
        <v>787</v>
      </c>
      <c r="C475" s="6">
        <v>167</v>
      </c>
      <c r="D475" s="27">
        <v>128</v>
      </c>
      <c r="E475" s="7">
        <v>3800</v>
      </c>
      <c r="F475" s="8" t="s">
        <v>607</v>
      </c>
      <c r="G475" s="8" t="s">
        <v>929</v>
      </c>
      <c r="H475" s="6" t="s">
        <v>54</v>
      </c>
      <c r="I475" s="9">
        <v>45198</v>
      </c>
      <c r="J475" s="7">
        <v>486400</v>
      </c>
      <c r="K475" s="9"/>
      <c r="L475" s="7">
        <v>0</v>
      </c>
      <c r="M475" s="9">
        <v>45200</v>
      </c>
      <c r="N475" s="7">
        <v>486400</v>
      </c>
      <c r="O475" s="6">
        <v>0</v>
      </c>
      <c r="P475" s="9">
        <v>45200</v>
      </c>
      <c r="Q475" s="7">
        <v>0</v>
      </c>
      <c r="R475" s="9">
        <v>45200</v>
      </c>
      <c r="S475">
        <f t="shared" si="37"/>
        <v>0</v>
      </c>
      <c r="T475" s="18">
        <f t="shared" si="38"/>
        <v>486400</v>
      </c>
      <c r="U475" s="19">
        <f t="shared" si="35"/>
        <v>3800</v>
      </c>
      <c r="V475" s="20">
        <f t="shared" si="39"/>
        <v>0</v>
      </c>
      <c r="W475" s="7">
        <v>20000</v>
      </c>
      <c r="X475" s="7">
        <v>466400</v>
      </c>
      <c r="Y475" s="19">
        <f t="shared" si="36"/>
        <v>3800</v>
      </c>
    </row>
    <row r="476" spans="1:25" x14ac:dyDescent="0.35">
      <c r="A476" s="6" t="s">
        <v>930</v>
      </c>
      <c r="B476" s="6" t="s">
        <v>787</v>
      </c>
      <c r="C476" s="6">
        <v>168</v>
      </c>
      <c r="D476" s="27">
        <v>128</v>
      </c>
      <c r="E476" s="11">
        <v>3800</v>
      </c>
      <c r="F476" s="8" t="s">
        <v>607</v>
      </c>
      <c r="G476" s="8" t="s">
        <v>931</v>
      </c>
      <c r="H476" s="6" t="s">
        <v>54</v>
      </c>
      <c r="I476" s="9">
        <v>45138</v>
      </c>
      <c r="J476" s="7">
        <v>486400</v>
      </c>
      <c r="K476" s="9"/>
      <c r="L476" s="7">
        <v>0</v>
      </c>
      <c r="M476" s="9">
        <v>45139</v>
      </c>
      <c r="N476" s="7">
        <v>486400</v>
      </c>
      <c r="O476" s="6">
        <v>0</v>
      </c>
      <c r="P476" s="9">
        <v>45139</v>
      </c>
      <c r="Q476" s="7">
        <v>0</v>
      </c>
      <c r="R476" s="9">
        <v>45139</v>
      </c>
      <c r="S476">
        <f t="shared" si="37"/>
        <v>0</v>
      </c>
      <c r="T476" s="18">
        <f t="shared" si="38"/>
        <v>486400</v>
      </c>
      <c r="U476" s="19">
        <f t="shared" si="35"/>
        <v>3800</v>
      </c>
      <c r="V476" s="20">
        <f t="shared" si="39"/>
        <v>0</v>
      </c>
      <c r="W476" s="7">
        <v>0</v>
      </c>
      <c r="X476" s="7">
        <v>486400</v>
      </c>
      <c r="Y476" s="19">
        <f t="shared" si="36"/>
        <v>3800</v>
      </c>
    </row>
    <row r="477" spans="1:25" x14ac:dyDescent="0.35">
      <c r="A477" s="6" t="s">
        <v>932</v>
      </c>
      <c r="B477" s="6" t="s">
        <v>787</v>
      </c>
      <c r="C477" s="6">
        <v>169</v>
      </c>
      <c r="D477" s="27">
        <v>128</v>
      </c>
      <c r="E477" s="11">
        <v>3800</v>
      </c>
      <c r="F477" s="8" t="s">
        <v>607</v>
      </c>
      <c r="G477" s="8" t="s">
        <v>933</v>
      </c>
      <c r="H477" s="6" t="s">
        <v>54</v>
      </c>
      <c r="I477" s="9">
        <v>44774</v>
      </c>
      <c r="J477" s="7">
        <v>486400</v>
      </c>
      <c r="K477" s="9"/>
      <c r="L477" s="7">
        <v>0</v>
      </c>
      <c r="M477" s="9">
        <v>44805</v>
      </c>
      <c r="N477" s="7">
        <v>486400</v>
      </c>
      <c r="O477" s="6">
        <v>0</v>
      </c>
      <c r="P477" s="9">
        <v>44805</v>
      </c>
      <c r="Q477" s="7">
        <v>0</v>
      </c>
      <c r="R477" s="9">
        <v>44805</v>
      </c>
      <c r="S477">
        <f t="shared" si="37"/>
        <v>0</v>
      </c>
      <c r="T477" s="18">
        <f t="shared" si="38"/>
        <v>486400</v>
      </c>
      <c r="U477" s="19">
        <f t="shared" si="35"/>
        <v>3800</v>
      </c>
      <c r="V477" s="20">
        <f t="shared" si="39"/>
        <v>0</v>
      </c>
      <c r="W477" s="7">
        <v>486400</v>
      </c>
      <c r="X477" s="7">
        <v>0</v>
      </c>
      <c r="Y477" s="19">
        <f t="shared" si="36"/>
        <v>3800</v>
      </c>
    </row>
    <row r="478" spans="1:25" x14ac:dyDescent="0.35">
      <c r="A478" s="6" t="s">
        <v>934</v>
      </c>
      <c r="B478" s="6" t="s">
        <v>787</v>
      </c>
      <c r="C478" s="6">
        <v>17</v>
      </c>
      <c r="D478" s="27">
        <v>128</v>
      </c>
      <c r="E478" s="7">
        <v>4664</v>
      </c>
      <c r="F478" s="8" t="s">
        <v>21</v>
      </c>
      <c r="G478" s="8" t="s">
        <v>935</v>
      </c>
      <c r="H478" s="6" t="s">
        <v>447</v>
      </c>
      <c r="I478" s="9">
        <v>44310</v>
      </c>
      <c r="J478" s="7">
        <v>597819.99</v>
      </c>
      <c r="K478" s="9"/>
      <c r="L478" s="7">
        <v>0</v>
      </c>
      <c r="M478" s="9">
        <v>44317</v>
      </c>
      <c r="N478" s="7">
        <v>320000</v>
      </c>
      <c r="O478" s="6">
        <v>60</v>
      </c>
      <c r="P478" s="9">
        <v>44317</v>
      </c>
      <c r="Q478" s="7">
        <v>7786.22</v>
      </c>
      <c r="R478" s="9">
        <v>46113</v>
      </c>
      <c r="S478">
        <f t="shared" si="37"/>
        <v>5520</v>
      </c>
      <c r="T478" s="18">
        <f t="shared" si="38"/>
        <v>592299.99</v>
      </c>
      <c r="U478" s="19">
        <f t="shared" si="35"/>
        <v>4627.3436718749999</v>
      </c>
      <c r="V478" s="20">
        <f t="shared" si="39"/>
        <v>7.9216783373574629E-3</v>
      </c>
      <c r="W478" s="7">
        <v>597819.98999999987</v>
      </c>
      <c r="X478" s="7">
        <v>1.0000000125728548E-2</v>
      </c>
      <c r="Y478" s="19">
        <f t="shared" si="36"/>
        <v>4670.4686718749999</v>
      </c>
    </row>
    <row r="479" spans="1:25" x14ac:dyDescent="0.35">
      <c r="A479" s="6" t="s">
        <v>936</v>
      </c>
      <c r="B479" s="6" t="s">
        <v>787</v>
      </c>
      <c r="C479" s="6">
        <v>170</v>
      </c>
      <c r="D479" s="27">
        <v>128</v>
      </c>
      <c r="E479" s="11">
        <v>3800</v>
      </c>
      <c r="F479" s="8" t="s">
        <v>607</v>
      </c>
      <c r="G479" s="8" t="s">
        <v>937</v>
      </c>
      <c r="H479" s="6" t="s">
        <v>54</v>
      </c>
      <c r="I479" s="9">
        <v>44518</v>
      </c>
      <c r="J479" s="7">
        <v>486400</v>
      </c>
      <c r="K479" s="9"/>
      <c r="L479" s="7">
        <v>0</v>
      </c>
      <c r="M479" s="9">
        <v>44531</v>
      </c>
      <c r="N479" s="7">
        <v>486400</v>
      </c>
      <c r="O479" s="6">
        <v>0</v>
      </c>
      <c r="P479" s="9">
        <v>44531</v>
      </c>
      <c r="Q479" s="7">
        <v>0</v>
      </c>
      <c r="R479" s="9">
        <v>44531</v>
      </c>
      <c r="S479">
        <f t="shared" si="37"/>
        <v>0</v>
      </c>
      <c r="T479" s="18">
        <f t="shared" si="38"/>
        <v>486400</v>
      </c>
      <c r="U479" s="19">
        <f t="shared" si="35"/>
        <v>3800</v>
      </c>
      <c r="V479" s="20">
        <f t="shared" si="39"/>
        <v>0</v>
      </c>
      <c r="W479" s="7">
        <v>486400</v>
      </c>
      <c r="X479" s="7">
        <v>0</v>
      </c>
      <c r="Y479" s="19">
        <f t="shared" si="36"/>
        <v>3800</v>
      </c>
    </row>
    <row r="480" spans="1:25" x14ac:dyDescent="0.35">
      <c r="A480" s="6" t="s">
        <v>938</v>
      </c>
      <c r="B480" s="6" t="s">
        <v>787</v>
      </c>
      <c r="C480" s="6">
        <v>171</v>
      </c>
      <c r="D480" s="27">
        <v>128</v>
      </c>
      <c r="E480" s="11">
        <v>3800</v>
      </c>
      <c r="F480" s="8" t="s">
        <v>607</v>
      </c>
      <c r="G480" s="8" t="s">
        <v>939</v>
      </c>
      <c r="H480" s="6" t="s">
        <v>54</v>
      </c>
      <c r="I480" s="9">
        <v>44690</v>
      </c>
      <c r="J480" s="7">
        <v>486400</v>
      </c>
      <c r="K480" s="9"/>
      <c r="L480" s="7">
        <v>0</v>
      </c>
      <c r="M480" s="9">
        <v>44713</v>
      </c>
      <c r="N480" s="7">
        <v>486400</v>
      </c>
      <c r="O480" s="6">
        <v>0</v>
      </c>
      <c r="P480" s="9">
        <v>44713</v>
      </c>
      <c r="Q480" s="7">
        <v>0</v>
      </c>
      <c r="R480" s="9">
        <v>44713</v>
      </c>
      <c r="S480">
        <f t="shared" si="37"/>
        <v>0</v>
      </c>
      <c r="T480" s="18">
        <f t="shared" si="38"/>
        <v>486400</v>
      </c>
      <c r="U480" s="19">
        <f t="shared" si="35"/>
        <v>3800</v>
      </c>
      <c r="V480" s="20">
        <f t="shared" si="39"/>
        <v>0</v>
      </c>
      <c r="W480" s="7">
        <v>486400</v>
      </c>
      <c r="X480" s="7">
        <v>0</v>
      </c>
      <c r="Y480" s="19">
        <f t="shared" si="36"/>
        <v>3800</v>
      </c>
    </row>
    <row r="481" spans="1:25" x14ac:dyDescent="0.35">
      <c r="A481" s="6" t="s">
        <v>940</v>
      </c>
      <c r="B481" s="6" t="s">
        <v>787</v>
      </c>
      <c r="C481" s="6">
        <v>172</v>
      </c>
      <c r="D481" s="27">
        <v>128</v>
      </c>
      <c r="E481" s="11">
        <v>3800</v>
      </c>
      <c r="F481" s="8" t="s">
        <v>607</v>
      </c>
      <c r="G481" s="8" t="s">
        <v>941</v>
      </c>
      <c r="H481" s="6" t="s">
        <v>54</v>
      </c>
      <c r="I481" s="9">
        <v>44748</v>
      </c>
      <c r="J481" s="7">
        <v>486400</v>
      </c>
      <c r="K481" s="9"/>
      <c r="L481" s="7">
        <v>0</v>
      </c>
      <c r="M481" s="9">
        <v>44774</v>
      </c>
      <c r="N481" s="7">
        <v>486400</v>
      </c>
      <c r="O481" s="6">
        <v>0</v>
      </c>
      <c r="P481" s="9">
        <v>44774</v>
      </c>
      <c r="Q481" s="7">
        <v>0</v>
      </c>
      <c r="R481" s="9">
        <v>44774</v>
      </c>
      <c r="S481">
        <f t="shared" si="37"/>
        <v>0</v>
      </c>
      <c r="T481" s="18">
        <f t="shared" si="38"/>
        <v>486400</v>
      </c>
      <c r="U481" s="19">
        <f t="shared" si="35"/>
        <v>3800</v>
      </c>
      <c r="V481" s="20">
        <f t="shared" si="39"/>
        <v>0</v>
      </c>
      <c r="W481" s="7">
        <v>1980000</v>
      </c>
      <c r="X481" s="7">
        <v>0</v>
      </c>
      <c r="Y481" s="19">
        <f t="shared" si="36"/>
        <v>3800</v>
      </c>
    </row>
    <row r="482" spans="1:25" x14ac:dyDescent="0.35">
      <c r="A482" s="6" t="s">
        <v>942</v>
      </c>
      <c r="B482" s="6" t="s">
        <v>787</v>
      </c>
      <c r="C482" s="6">
        <v>173</v>
      </c>
      <c r="D482" s="27">
        <v>128</v>
      </c>
      <c r="E482" s="7">
        <v>4280</v>
      </c>
      <c r="F482" s="8" t="s">
        <v>21</v>
      </c>
      <c r="G482" s="8" t="s">
        <v>943</v>
      </c>
      <c r="H482" s="6" t="s">
        <v>54</v>
      </c>
      <c r="I482" s="9">
        <v>44249</v>
      </c>
      <c r="J482" s="7">
        <v>514969.59999999998</v>
      </c>
      <c r="K482" s="9">
        <v>44197</v>
      </c>
      <c r="L482" s="7">
        <v>20000</v>
      </c>
      <c r="M482" s="9">
        <v>44256</v>
      </c>
      <c r="N482" s="7">
        <v>494969.59999999998</v>
      </c>
      <c r="O482" s="6">
        <v>0</v>
      </c>
      <c r="P482" s="9">
        <v>44256</v>
      </c>
      <c r="Q482" s="7">
        <v>514969.59999999998</v>
      </c>
      <c r="R482" s="9">
        <v>44256</v>
      </c>
      <c r="S482">
        <f t="shared" si="37"/>
        <v>0</v>
      </c>
      <c r="T482" s="18">
        <f t="shared" si="38"/>
        <v>514969.59999999998</v>
      </c>
      <c r="U482" s="19">
        <f t="shared" si="35"/>
        <v>4023.2</v>
      </c>
      <c r="V482" s="20">
        <f t="shared" si="39"/>
        <v>6.3829787234042534E-2</v>
      </c>
      <c r="W482" s="7">
        <v>514969.59999999998</v>
      </c>
      <c r="X482" s="7">
        <v>0</v>
      </c>
      <c r="Y482" s="19">
        <f t="shared" si="36"/>
        <v>4023.2</v>
      </c>
    </row>
    <row r="483" spans="1:25" x14ac:dyDescent="0.35">
      <c r="A483" s="6" t="s">
        <v>944</v>
      </c>
      <c r="B483" s="6" t="s">
        <v>787</v>
      </c>
      <c r="C483" s="6">
        <v>174</v>
      </c>
      <c r="D483" s="27">
        <v>128</v>
      </c>
      <c r="E483" s="7">
        <v>4600</v>
      </c>
      <c r="F483" s="8" t="s">
        <v>21</v>
      </c>
      <c r="G483" s="8" t="s">
        <v>945</v>
      </c>
      <c r="H483" s="6">
        <v>12</v>
      </c>
      <c r="I483" s="9">
        <v>43389</v>
      </c>
      <c r="J483" s="7">
        <v>444584.45</v>
      </c>
      <c r="K483" s="9"/>
      <c r="L483" s="7">
        <v>0</v>
      </c>
      <c r="M483" s="9">
        <v>43831</v>
      </c>
      <c r="N483" s="7">
        <v>88704</v>
      </c>
      <c r="O483" s="6">
        <v>12</v>
      </c>
      <c r="P483" s="9">
        <v>43831</v>
      </c>
      <c r="Q483" s="7">
        <v>29656.7</v>
      </c>
      <c r="R483" s="9">
        <v>44166</v>
      </c>
      <c r="S483">
        <f t="shared" si="37"/>
        <v>1104</v>
      </c>
      <c r="T483" s="18">
        <f t="shared" si="38"/>
        <v>443480.45</v>
      </c>
      <c r="U483" s="19">
        <f t="shared" si="35"/>
        <v>3464.6910156250001</v>
      </c>
      <c r="V483" s="20">
        <f t="shared" si="39"/>
        <v>0.32767972071824136</v>
      </c>
      <c r="W483" s="7">
        <v>444584.7</v>
      </c>
      <c r="X483" s="7">
        <v>0</v>
      </c>
      <c r="Y483" s="19">
        <f t="shared" si="36"/>
        <v>3473.3160156250001</v>
      </c>
    </row>
    <row r="484" spans="1:25" x14ac:dyDescent="0.35">
      <c r="A484" s="6" t="s">
        <v>946</v>
      </c>
      <c r="B484" s="6" t="s">
        <v>787</v>
      </c>
      <c r="C484" s="6">
        <v>175</v>
      </c>
      <c r="D484" s="27">
        <v>128</v>
      </c>
      <c r="E484" s="7">
        <v>4550</v>
      </c>
      <c r="F484" s="8" t="s">
        <v>21</v>
      </c>
      <c r="G484" s="8" t="s">
        <v>947</v>
      </c>
      <c r="H484" s="6">
        <v>60</v>
      </c>
      <c r="I484" s="9">
        <v>44250</v>
      </c>
      <c r="J484" s="7">
        <v>746049.7</v>
      </c>
      <c r="K484" s="9"/>
      <c r="L484" s="7">
        <v>0</v>
      </c>
      <c r="M484" s="9">
        <v>44256</v>
      </c>
      <c r="N484" s="7">
        <v>116500</v>
      </c>
      <c r="O484" s="6">
        <v>60</v>
      </c>
      <c r="P484" s="9">
        <v>44256</v>
      </c>
      <c r="Q484" s="7">
        <v>10932.68</v>
      </c>
      <c r="R484" s="9">
        <v>46054</v>
      </c>
      <c r="S484">
        <f t="shared" si="37"/>
        <v>5520</v>
      </c>
      <c r="T484" s="18">
        <f t="shared" si="38"/>
        <v>740529.7</v>
      </c>
      <c r="U484" s="19">
        <f t="shared" si="35"/>
        <v>5785.3882812499996</v>
      </c>
      <c r="V484" s="20">
        <f t="shared" si="39"/>
        <v>-0.21353593245483604</v>
      </c>
      <c r="W484" s="7">
        <v>746049.7</v>
      </c>
      <c r="X484" s="7">
        <v>6.9849193096160889E-10</v>
      </c>
      <c r="Y484" s="19">
        <f t="shared" si="36"/>
        <v>5828.5132812499996</v>
      </c>
    </row>
    <row r="485" spans="1:25" x14ac:dyDescent="0.35">
      <c r="A485" s="6" t="s">
        <v>948</v>
      </c>
      <c r="B485" s="6" t="s">
        <v>787</v>
      </c>
      <c r="C485" s="6">
        <v>176</v>
      </c>
      <c r="D485" s="27">
        <v>128</v>
      </c>
      <c r="E485" s="7">
        <v>4600</v>
      </c>
      <c r="F485" s="8" t="s">
        <v>21</v>
      </c>
      <c r="G485" s="8" t="s">
        <v>949</v>
      </c>
      <c r="H485" s="6" t="s">
        <v>54</v>
      </c>
      <c r="I485" s="9">
        <v>43161</v>
      </c>
      <c r="J485" s="7">
        <v>498124.79999999999</v>
      </c>
      <c r="K485" s="9">
        <v>42948</v>
      </c>
      <c r="L485" s="7">
        <v>20000</v>
      </c>
      <c r="M485" s="9">
        <v>43191</v>
      </c>
      <c r="N485" s="7">
        <v>478124.79999999999</v>
      </c>
      <c r="O485" s="6">
        <v>0</v>
      </c>
      <c r="P485" s="9">
        <v>43191</v>
      </c>
      <c r="Q485" s="7">
        <v>0</v>
      </c>
      <c r="R485" s="9">
        <v>43191</v>
      </c>
      <c r="S485">
        <f t="shared" si="37"/>
        <v>0</v>
      </c>
      <c r="T485" s="18">
        <f t="shared" si="38"/>
        <v>498124.79999999999</v>
      </c>
      <c r="U485" s="19">
        <f t="shared" si="35"/>
        <v>3891.6</v>
      </c>
      <c r="V485" s="20">
        <f t="shared" si="39"/>
        <v>0.18203309692671388</v>
      </c>
      <c r="W485" s="7">
        <v>498125.26</v>
      </c>
      <c r="X485" s="7">
        <v>0</v>
      </c>
      <c r="Y485" s="19">
        <f t="shared" si="36"/>
        <v>3891.6</v>
      </c>
    </row>
    <row r="486" spans="1:25" x14ac:dyDescent="0.35">
      <c r="A486" s="6" t="s">
        <v>950</v>
      </c>
      <c r="B486" s="6" t="s">
        <v>787</v>
      </c>
      <c r="C486" s="6">
        <v>177</v>
      </c>
      <c r="D486" s="27">
        <v>128</v>
      </c>
      <c r="E486" s="7">
        <v>4600</v>
      </c>
      <c r="F486" s="8" t="s">
        <v>21</v>
      </c>
      <c r="G486" s="8" t="s">
        <v>951</v>
      </c>
      <c r="H486" s="6" t="s">
        <v>447</v>
      </c>
      <c r="I486" s="9">
        <v>43649</v>
      </c>
      <c r="J486" s="7">
        <v>661572.15</v>
      </c>
      <c r="K486" s="9"/>
      <c r="L486" s="7">
        <v>0</v>
      </c>
      <c r="M486" s="9">
        <v>43709</v>
      </c>
      <c r="N486" s="7">
        <v>280000</v>
      </c>
      <c r="O486" s="6">
        <v>60</v>
      </c>
      <c r="P486" s="9">
        <v>43709</v>
      </c>
      <c r="Q486" s="7">
        <v>5280.88</v>
      </c>
      <c r="R486" s="9">
        <v>45505</v>
      </c>
      <c r="S486">
        <f t="shared" si="37"/>
        <v>5520</v>
      </c>
      <c r="T486" s="18">
        <f t="shared" si="38"/>
        <v>656052.15</v>
      </c>
      <c r="U486" s="19">
        <f t="shared" si="35"/>
        <v>5125.4074218750002</v>
      </c>
      <c r="V486" s="20">
        <f t="shared" si="39"/>
        <v>-0.10251037207941471</v>
      </c>
      <c r="W486" s="7">
        <v>661571.79</v>
      </c>
      <c r="X486" s="7">
        <v>0.13000000023748726</v>
      </c>
      <c r="Y486" s="19">
        <f t="shared" si="36"/>
        <v>5168.5324218750002</v>
      </c>
    </row>
    <row r="487" spans="1:25" x14ac:dyDescent="0.35">
      <c r="A487" s="6" t="s">
        <v>952</v>
      </c>
      <c r="B487" s="6" t="s">
        <v>787</v>
      </c>
      <c r="C487" s="6">
        <v>178</v>
      </c>
      <c r="D487" s="27">
        <v>128</v>
      </c>
      <c r="E487" s="7">
        <v>4550</v>
      </c>
      <c r="F487" s="8" t="s">
        <v>21</v>
      </c>
      <c r="G487" s="8" t="s">
        <v>953</v>
      </c>
      <c r="H487" s="6">
        <v>60</v>
      </c>
      <c r="I487" s="9">
        <v>44250</v>
      </c>
      <c r="J487" s="7">
        <v>737866</v>
      </c>
      <c r="K487" s="9"/>
      <c r="L487" s="7">
        <v>0</v>
      </c>
      <c r="M487" s="9">
        <v>44256</v>
      </c>
      <c r="N487" s="7">
        <v>203840</v>
      </c>
      <c r="O487" s="6">
        <v>60</v>
      </c>
      <c r="P487" s="9">
        <v>44256</v>
      </c>
      <c r="Q487" s="7">
        <v>8900.43</v>
      </c>
      <c r="R487" s="9">
        <v>46054</v>
      </c>
      <c r="S487">
        <f t="shared" si="37"/>
        <v>5520</v>
      </c>
      <c r="T487" s="18">
        <f t="shared" si="38"/>
        <v>732346</v>
      </c>
      <c r="U487" s="19">
        <f t="shared" si="35"/>
        <v>5721.453125</v>
      </c>
      <c r="V487" s="20">
        <f t="shared" si="39"/>
        <v>-0.20474748274722598</v>
      </c>
      <c r="W487" s="7">
        <v>657791</v>
      </c>
      <c r="X487" s="7">
        <v>80074.800000000978</v>
      </c>
      <c r="Y487" s="19">
        <f t="shared" si="36"/>
        <v>5764.578125</v>
      </c>
    </row>
    <row r="488" spans="1:25" x14ac:dyDescent="0.35">
      <c r="A488" s="6" t="s">
        <v>954</v>
      </c>
      <c r="B488" s="6" t="s">
        <v>787</v>
      </c>
      <c r="C488" s="6">
        <v>179</v>
      </c>
      <c r="D488" s="27">
        <v>128</v>
      </c>
      <c r="E488" s="7">
        <v>4387</v>
      </c>
      <c r="F488" s="8" t="s">
        <v>21</v>
      </c>
      <c r="G488" s="8" t="s">
        <v>955</v>
      </c>
      <c r="H488" s="6" t="s">
        <v>29</v>
      </c>
      <c r="I488" s="9">
        <v>44329</v>
      </c>
      <c r="J488" s="7">
        <v>570258.12</v>
      </c>
      <c r="K488" s="9"/>
      <c r="L488" s="7">
        <v>0</v>
      </c>
      <c r="M488" s="9">
        <v>44348</v>
      </c>
      <c r="N488" s="7">
        <v>235845.12</v>
      </c>
      <c r="O488" s="6">
        <v>36</v>
      </c>
      <c r="P488" s="9">
        <v>44348</v>
      </c>
      <c r="Q488" s="7">
        <v>7889.25</v>
      </c>
      <c r="R488" s="9">
        <v>45413</v>
      </c>
      <c r="S488">
        <f t="shared" si="37"/>
        <v>3312</v>
      </c>
      <c r="T488" s="18">
        <f t="shared" si="38"/>
        <v>566946.12</v>
      </c>
      <c r="U488" s="19">
        <f t="shared" si="35"/>
        <v>4429.2665625</v>
      </c>
      <c r="V488" s="20">
        <f t="shared" si="39"/>
        <v>-9.5425646444144974E-3</v>
      </c>
      <c r="W488" s="7">
        <v>570258.12</v>
      </c>
      <c r="X488" s="7">
        <v>0</v>
      </c>
      <c r="Y488" s="19">
        <f t="shared" si="36"/>
        <v>4455.1415625</v>
      </c>
    </row>
    <row r="489" spans="1:25" x14ac:dyDescent="0.35">
      <c r="A489" s="6" t="s">
        <v>956</v>
      </c>
      <c r="B489" s="6" t="s">
        <v>787</v>
      </c>
      <c r="C489" s="6">
        <v>18</v>
      </c>
      <c r="D489" s="27">
        <v>128</v>
      </c>
      <c r="E489" s="7">
        <v>4664</v>
      </c>
      <c r="F489" s="8" t="s">
        <v>21</v>
      </c>
      <c r="G489" s="8" t="s">
        <v>957</v>
      </c>
      <c r="H489" s="6">
        <v>60</v>
      </c>
      <c r="I489" s="9">
        <v>44312</v>
      </c>
      <c r="J489" s="7">
        <v>791684</v>
      </c>
      <c r="K489" s="9"/>
      <c r="L489" s="7">
        <v>0</v>
      </c>
      <c r="M489" s="9">
        <v>44317</v>
      </c>
      <c r="N489" s="7">
        <v>119398</v>
      </c>
      <c r="O489" s="6">
        <v>60</v>
      </c>
      <c r="P489" s="9">
        <v>44317</v>
      </c>
      <c r="Q489" s="7">
        <v>11204.77</v>
      </c>
      <c r="R489" s="9">
        <v>46113</v>
      </c>
      <c r="S489">
        <f t="shared" si="37"/>
        <v>5520</v>
      </c>
      <c r="T489" s="18">
        <f t="shared" si="38"/>
        <v>786164</v>
      </c>
      <c r="U489" s="19">
        <f t="shared" si="35"/>
        <v>6141.90625</v>
      </c>
      <c r="V489" s="20">
        <f t="shared" si="39"/>
        <v>-0.24062663769900428</v>
      </c>
      <c r="W489" s="7">
        <v>679640.22000000032</v>
      </c>
      <c r="X489" s="7">
        <v>112043.98000000045</v>
      </c>
      <c r="Y489" s="19">
        <f t="shared" si="36"/>
        <v>6185.03125</v>
      </c>
    </row>
    <row r="490" spans="1:25" x14ac:dyDescent="0.35">
      <c r="A490" s="6" t="s">
        <v>958</v>
      </c>
      <c r="B490" s="6" t="s">
        <v>787</v>
      </c>
      <c r="C490" s="6">
        <v>180</v>
      </c>
      <c r="D490" s="27">
        <v>128</v>
      </c>
      <c r="E490" s="7">
        <v>4387</v>
      </c>
      <c r="F490" s="8" t="s">
        <v>21</v>
      </c>
      <c r="G490" s="8" t="s">
        <v>959</v>
      </c>
      <c r="H490" s="6">
        <v>60</v>
      </c>
      <c r="I490" s="9">
        <v>44539</v>
      </c>
      <c r="J490" s="7">
        <v>740757.94</v>
      </c>
      <c r="K490" s="9">
        <v>44317</v>
      </c>
      <c r="L490" s="7">
        <v>5000</v>
      </c>
      <c r="M490" s="9">
        <v>44562</v>
      </c>
      <c r="N490" s="7">
        <v>118000</v>
      </c>
      <c r="O490" s="6">
        <v>60</v>
      </c>
      <c r="P490" s="9">
        <v>44562</v>
      </c>
      <c r="Q490" s="7">
        <v>10295.969999999999</v>
      </c>
      <c r="R490" s="9">
        <v>46357</v>
      </c>
      <c r="S490">
        <f t="shared" si="37"/>
        <v>5520</v>
      </c>
      <c r="T490" s="18">
        <f t="shared" si="38"/>
        <v>735237.94</v>
      </c>
      <c r="U490" s="19">
        <f t="shared" si="35"/>
        <v>5744.0464062499996</v>
      </c>
      <c r="V490" s="20">
        <f t="shared" si="39"/>
        <v>-0.23625268848340442</v>
      </c>
      <c r="W490" s="7">
        <v>143000</v>
      </c>
      <c r="X490" s="7">
        <v>597758.19999999879</v>
      </c>
      <c r="Y490" s="19">
        <f t="shared" si="36"/>
        <v>5787.1714062499996</v>
      </c>
    </row>
    <row r="491" spans="1:25" x14ac:dyDescent="0.35">
      <c r="A491" s="6" t="s">
        <v>960</v>
      </c>
      <c r="B491" s="6" t="s">
        <v>787</v>
      </c>
      <c r="C491" s="6">
        <v>181</v>
      </c>
      <c r="D491" s="27">
        <v>128</v>
      </c>
      <c r="E491" s="7">
        <v>3800</v>
      </c>
      <c r="F491" s="8" t="s">
        <v>607</v>
      </c>
      <c r="G491" s="8" t="s">
        <v>961</v>
      </c>
      <c r="H491" s="6" t="s">
        <v>54</v>
      </c>
      <c r="I491" s="9">
        <v>45036</v>
      </c>
      <c r="J491" s="7">
        <v>486400</v>
      </c>
      <c r="K491" s="9"/>
      <c r="L491" s="7">
        <v>0</v>
      </c>
      <c r="M491" s="9">
        <v>45047</v>
      </c>
      <c r="N491" s="7">
        <v>486400</v>
      </c>
      <c r="O491" s="6">
        <v>0</v>
      </c>
      <c r="P491" s="9">
        <v>45047</v>
      </c>
      <c r="Q491" s="7">
        <v>0</v>
      </c>
      <c r="R491" s="9">
        <v>45047</v>
      </c>
      <c r="S491">
        <f t="shared" si="37"/>
        <v>0</v>
      </c>
      <c r="T491" s="18">
        <f t="shared" si="38"/>
        <v>486400</v>
      </c>
      <c r="U491" s="19">
        <f t="shared" si="35"/>
        <v>3800</v>
      </c>
      <c r="V491" s="20">
        <f t="shared" si="39"/>
        <v>0</v>
      </c>
      <c r="W491" s="7">
        <v>486400</v>
      </c>
      <c r="X491" s="7">
        <v>0</v>
      </c>
      <c r="Y491" s="19">
        <f t="shared" si="36"/>
        <v>3800</v>
      </c>
    </row>
    <row r="492" spans="1:25" x14ac:dyDescent="0.35">
      <c r="A492" s="6" t="s">
        <v>962</v>
      </c>
      <c r="B492" s="6" t="s">
        <v>787</v>
      </c>
      <c r="C492" s="6">
        <v>182</v>
      </c>
      <c r="D492" s="27">
        <v>128</v>
      </c>
      <c r="E492" s="7">
        <v>3800</v>
      </c>
      <c r="F492" s="8" t="s">
        <v>607</v>
      </c>
      <c r="G492" s="8" t="s">
        <v>963</v>
      </c>
      <c r="H492" s="6" t="s">
        <v>54</v>
      </c>
      <c r="I492" s="9">
        <v>45071</v>
      </c>
      <c r="J492" s="7">
        <v>486400</v>
      </c>
      <c r="K492" s="9"/>
      <c r="L492" s="7">
        <v>0</v>
      </c>
      <c r="M492" s="9">
        <v>45078</v>
      </c>
      <c r="N492" s="7">
        <v>486400</v>
      </c>
      <c r="O492" s="6">
        <v>0</v>
      </c>
      <c r="P492" s="9">
        <v>45078</v>
      </c>
      <c r="Q492" s="7">
        <v>0</v>
      </c>
      <c r="R492" s="9">
        <v>45078</v>
      </c>
      <c r="S492">
        <f t="shared" si="37"/>
        <v>0</v>
      </c>
      <c r="T492" s="18">
        <f t="shared" si="38"/>
        <v>486400</v>
      </c>
      <c r="U492" s="19">
        <f t="shared" si="35"/>
        <v>3800</v>
      </c>
      <c r="V492" s="20">
        <f t="shared" si="39"/>
        <v>0</v>
      </c>
      <c r="W492" s="7">
        <v>0</v>
      </c>
      <c r="X492" s="7">
        <v>486400</v>
      </c>
      <c r="Y492" s="19">
        <f t="shared" si="36"/>
        <v>3800</v>
      </c>
    </row>
    <row r="493" spans="1:25" x14ac:dyDescent="0.35">
      <c r="A493" s="6" t="s">
        <v>964</v>
      </c>
      <c r="B493" s="6" t="s">
        <v>787</v>
      </c>
      <c r="C493" s="6">
        <v>183</v>
      </c>
      <c r="D493" s="27">
        <v>128</v>
      </c>
      <c r="E493" s="7">
        <v>3800</v>
      </c>
      <c r="F493" s="8" t="s">
        <v>607</v>
      </c>
      <c r="G493" s="8" t="s">
        <v>965</v>
      </c>
      <c r="H493" s="6" t="s">
        <v>54</v>
      </c>
      <c r="I493" s="9">
        <v>44470</v>
      </c>
      <c r="J493" s="7">
        <v>486400</v>
      </c>
      <c r="K493" s="9"/>
      <c r="L493" s="7">
        <v>0</v>
      </c>
      <c r="M493" s="9">
        <v>44501</v>
      </c>
      <c r="N493" s="7">
        <v>486400</v>
      </c>
      <c r="O493" s="6">
        <v>0</v>
      </c>
      <c r="P493" s="9">
        <v>44501</v>
      </c>
      <c r="Q493" s="7">
        <v>0</v>
      </c>
      <c r="R493" s="9">
        <v>44501</v>
      </c>
      <c r="S493">
        <f t="shared" si="37"/>
        <v>0</v>
      </c>
      <c r="T493" s="18">
        <f t="shared" si="38"/>
        <v>486400</v>
      </c>
      <c r="U493" s="19">
        <f t="shared" si="35"/>
        <v>3800</v>
      </c>
      <c r="V493" s="20">
        <f t="shared" si="39"/>
        <v>0</v>
      </c>
      <c r="W493" s="7">
        <v>486400</v>
      </c>
      <c r="X493" s="7">
        <v>0</v>
      </c>
      <c r="Y493" s="19">
        <f t="shared" si="36"/>
        <v>3800</v>
      </c>
    </row>
    <row r="494" spans="1:25" x14ac:dyDescent="0.35">
      <c r="A494" s="6" t="s">
        <v>966</v>
      </c>
      <c r="B494" s="6" t="s">
        <v>787</v>
      </c>
      <c r="C494" s="6">
        <v>184</v>
      </c>
      <c r="D494" s="27">
        <v>128</v>
      </c>
      <c r="E494" s="7">
        <v>3800</v>
      </c>
      <c r="F494" s="8" t="s">
        <v>607</v>
      </c>
      <c r="G494" s="8" t="s">
        <v>967</v>
      </c>
      <c r="H494" s="6" t="s">
        <v>54</v>
      </c>
      <c r="I494" s="9">
        <v>45096</v>
      </c>
      <c r="J494" s="7">
        <v>486400</v>
      </c>
      <c r="K494" s="9"/>
      <c r="L494" s="7">
        <v>0</v>
      </c>
      <c r="M494" s="9">
        <v>45108</v>
      </c>
      <c r="N494" s="7">
        <v>486400</v>
      </c>
      <c r="O494" s="6">
        <v>0</v>
      </c>
      <c r="P494" s="9">
        <v>45108</v>
      </c>
      <c r="Q494" s="7">
        <v>0</v>
      </c>
      <c r="R494" s="9">
        <v>45108</v>
      </c>
      <c r="S494">
        <f t="shared" si="37"/>
        <v>0</v>
      </c>
      <c r="T494" s="18">
        <f t="shared" si="38"/>
        <v>486400</v>
      </c>
      <c r="U494" s="19">
        <f t="shared" si="35"/>
        <v>3800</v>
      </c>
      <c r="V494" s="20">
        <f t="shared" si="39"/>
        <v>0</v>
      </c>
      <c r="W494" s="7">
        <v>0</v>
      </c>
      <c r="X494" s="7">
        <v>486400</v>
      </c>
      <c r="Y494" s="19">
        <f t="shared" si="36"/>
        <v>3800</v>
      </c>
    </row>
    <row r="495" spans="1:25" x14ac:dyDescent="0.35">
      <c r="A495" s="6" t="s">
        <v>968</v>
      </c>
      <c r="B495" s="6" t="s">
        <v>787</v>
      </c>
      <c r="C495" s="6">
        <v>185</v>
      </c>
      <c r="D495" s="27">
        <v>128</v>
      </c>
      <c r="E495" s="11">
        <v>3800</v>
      </c>
      <c r="F495" s="8" t="s">
        <v>607</v>
      </c>
      <c r="G495" s="8" t="s">
        <v>969</v>
      </c>
      <c r="H495" s="6" t="s">
        <v>188</v>
      </c>
      <c r="I495" s="9">
        <v>45295</v>
      </c>
      <c r="J495" s="11">
        <v>486400</v>
      </c>
      <c r="K495" s="9"/>
      <c r="L495" s="11">
        <v>0</v>
      </c>
      <c r="M495" s="9">
        <v>45322</v>
      </c>
      <c r="N495" s="7"/>
      <c r="O495" s="6">
        <v>1</v>
      </c>
      <c r="P495" s="9"/>
      <c r="Q495" s="7"/>
      <c r="R495" s="9">
        <v>45261</v>
      </c>
      <c r="S495">
        <f t="shared" si="37"/>
        <v>92</v>
      </c>
      <c r="T495" s="18">
        <f t="shared" si="38"/>
        <v>486308</v>
      </c>
      <c r="U495" s="19">
        <f t="shared" si="35"/>
        <v>3799.28125</v>
      </c>
      <c r="V495" s="20">
        <f t="shared" si="39"/>
        <v>1.8918051934169178E-4</v>
      </c>
      <c r="W495" s="7">
        <v>0</v>
      </c>
      <c r="X495" s="11">
        <v>486400</v>
      </c>
      <c r="Y495" s="19">
        <f t="shared" si="36"/>
        <v>3800</v>
      </c>
    </row>
    <row r="496" spans="1:25" x14ac:dyDescent="0.35">
      <c r="A496" s="6" t="s">
        <v>970</v>
      </c>
      <c r="B496" s="6" t="s">
        <v>787</v>
      </c>
      <c r="C496" s="6">
        <v>186</v>
      </c>
      <c r="D496" s="27">
        <v>128</v>
      </c>
      <c r="E496" s="7">
        <v>3800</v>
      </c>
      <c r="F496" s="8" t="s">
        <v>607</v>
      </c>
      <c r="G496" s="8" t="s">
        <v>971</v>
      </c>
      <c r="H496" s="6" t="s">
        <v>54</v>
      </c>
      <c r="I496" s="9">
        <v>45135</v>
      </c>
      <c r="J496" s="7">
        <v>486400</v>
      </c>
      <c r="K496" s="9"/>
      <c r="L496" s="7">
        <v>0</v>
      </c>
      <c r="M496" s="9">
        <v>45139</v>
      </c>
      <c r="N496" s="7">
        <v>486400</v>
      </c>
      <c r="O496" s="6">
        <v>0</v>
      </c>
      <c r="P496" s="9">
        <v>45139</v>
      </c>
      <c r="Q496" s="7">
        <v>0</v>
      </c>
      <c r="R496" s="9">
        <v>45139</v>
      </c>
      <c r="S496">
        <f t="shared" si="37"/>
        <v>0</v>
      </c>
      <c r="T496" s="18">
        <f t="shared" si="38"/>
        <v>486400</v>
      </c>
      <c r="U496" s="19">
        <f t="shared" si="35"/>
        <v>3800</v>
      </c>
      <c r="V496" s="20">
        <f t="shared" si="39"/>
        <v>0</v>
      </c>
      <c r="W496" s="7">
        <v>0</v>
      </c>
      <c r="X496" s="7">
        <v>486000</v>
      </c>
      <c r="Y496" s="19">
        <f t="shared" si="36"/>
        <v>3800</v>
      </c>
    </row>
    <row r="497" spans="1:25" x14ac:dyDescent="0.35">
      <c r="A497" s="6" t="s">
        <v>972</v>
      </c>
      <c r="B497" s="6" t="s">
        <v>787</v>
      </c>
      <c r="C497" s="6">
        <v>187</v>
      </c>
      <c r="D497" s="27">
        <v>128</v>
      </c>
      <c r="E497" s="7">
        <v>3800</v>
      </c>
      <c r="F497" s="8" t="s">
        <v>607</v>
      </c>
      <c r="G497" s="8" t="s">
        <v>973</v>
      </c>
      <c r="H497" s="6" t="s">
        <v>54</v>
      </c>
      <c r="I497" s="9">
        <v>45229</v>
      </c>
      <c r="J497" s="7">
        <v>486400</v>
      </c>
      <c r="K497" s="9"/>
      <c r="L497" s="7">
        <v>0</v>
      </c>
      <c r="M497" s="9">
        <v>45231</v>
      </c>
      <c r="N497" s="7">
        <v>486400</v>
      </c>
      <c r="O497" s="6">
        <v>0</v>
      </c>
      <c r="P497" s="9">
        <v>45231</v>
      </c>
      <c r="Q497" s="7">
        <v>0</v>
      </c>
      <c r="R497" s="9">
        <v>45231</v>
      </c>
      <c r="S497">
        <f t="shared" si="37"/>
        <v>0</v>
      </c>
      <c r="T497" s="18">
        <f t="shared" si="38"/>
        <v>486400</v>
      </c>
      <c r="U497" s="19">
        <f t="shared" si="35"/>
        <v>3800</v>
      </c>
      <c r="V497" s="20">
        <f t="shared" si="39"/>
        <v>0</v>
      </c>
      <c r="W497" s="7">
        <v>0</v>
      </c>
      <c r="X497" s="7">
        <v>486400</v>
      </c>
      <c r="Y497" s="19">
        <f t="shared" si="36"/>
        <v>3800</v>
      </c>
    </row>
    <row r="498" spans="1:25" x14ac:dyDescent="0.35">
      <c r="A498" s="6" t="s">
        <v>974</v>
      </c>
      <c r="B498" s="6" t="s">
        <v>787</v>
      </c>
      <c r="C498" s="6">
        <v>188</v>
      </c>
      <c r="D498" s="27">
        <v>128</v>
      </c>
      <c r="E498" s="7">
        <v>3800</v>
      </c>
      <c r="F498" s="8" t="s">
        <v>607</v>
      </c>
      <c r="G498" s="8" t="s">
        <v>975</v>
      </c>
      <c r="H498" s="6" t="s">
        <v>54</v>
      </c>
      <c r="I498" s="9">
        <v>45231</v>
      </c>
      <c r="J498" s="7">
        <v>486400</v>
      </c>
      <c r="K498" s="9"/>
      <c r="L498" s="7">
        <v>0</v>
      </c>
      <c r="M498" s="9">
        <v>45261</v>
      </c>
      <c r="N498" s="7">
        <v>486400</v>
      </c>
      <c r="O498" s="6">
        <v>0</v>
      </c>
      <c r="P498" s="9">
        <v>45261</v>
      </c>
      <c r="Q498" s="7">
        <v>0</v>
      </c>
      <c r="R498" s="9">
        <v>45261</v>
      </c>
      <c r="S498">
        <f t="shared" si="37"/>
        <v>0</v>
      </c>
      <c r="T498" s="18">
        <f t="shared" si="38"/>
        <v>486400</v>
      </c>
      <c r="U498" s="19">
        <f t="shared" si="35"/>
        <v>3800</v>
      </c>
      <c r="V498" s="20">
        <f t="shared" si="39"/>
        <v>0</v>
      </c>
      <c r="W498" s="7">
        <v>486400</v>
      </c>
      <c r="X498" s="7">
        <v>0</v>
      </c>
      <c r="Y498" s="19">
        <f t="shared" si="36"/>
        <v>3800</v>
      </c>
    </row>
    <row r="499" spans="1:25" x14ac:dyDescent="0.35">
      <c r="A499" s="6" t="s">
        <v>976</v>
      </c>
      <c r="B499" s="6" t="s">
        <v>787</v>
      </c>
      <c r="C499" s="6">
        <v>189</v>
      </c>
      <c r="D499" s="27">
        <v>128</v>
      </c>
      <c r="E499" s="7">
        <v>3800</v>
      </c>
      <c r="F499" s="8" t="s">
        <v>607</v>
      </c>
      <c r="G499" s="8" t="s">
        <v>977</v>
      </c>
      <c r="H499" s="6" t="s">
        <v>54</v>
      </c>
      <c r="I499" s="9">
        <v>45083</v>
      </c>
      <c r="J499" s="7">
        <v>486400</v>
      </c>
      <c r="K499" s="9"/>
      <c r="L499" s="7">
        <v>0</v>
      </c>
      <c r="M499" s="9">
        <v>45108</v>
      </c>
      <c r="N499" s="7">
        <v>486400</v>
      </c>
      <c r="O499" s="6">
        <v>0</v>
      </c>
      <c r="P499" s="9">
        <v>45108</v>
      </c>
      <c r="Q499" s="7">
        <v>0</v>
      </c>
      <c r="R499" s="9">
        <v>45108</v>
      </c>
      <c r="S499">
        <f t="shared" si="37"/>
        <v>0</v>
      </c>
      <c r="T499" s="18">
        <f t="shared" si="38"/>
        <v>486400</v>
      </c>
      <c r="U499" s="19">
        <f t="shared" si="35"/>
        <v>3800</v>
      </c>
      <c r="V499" s="20">
        <f t="shared" si="39"/>
        <v>0</v>
      </c>
      <c r="W499" s="7">
        <v>486400</v>
      </c>
      <c r="X499" s="7">
        <v>0</v>
      </c>
      <c r="Y499" s="19">
        <f t="shared" si="36"/>
        <v>3800</v>
      </c>
    </row>
    <row r="500" spans="1:25" x14ac:dyDescent="0.35">
      <c r="A500" s="6" t="s">
        <v>978</v>
      </c>
      <c r="B500" s="6" t="s">
        <v>787</v>
      </c>
      <c r="C500" s="6">
        <v>19</v>
      </c>
      <c r="D500" s="27">
        <v>128</v>
      </c>
      <c r="E500" s="7">
        <v>4664</v>
      </c>
      <c r="F500" s="8" t="s">
        <v>21</v>
      </c>
      <c r="G500" s="8" t="s">
        <v>979</v>
      </c>
      <c r="H500" s="6">
        <v>60</v>
      </c>
      <c r="I500" s="9">
        <v>44312</v>
      </c>
      <c r="J500" s="7">
        <v>791684</v>
      </c>
      <c r="K500" s="9"/>
      <c r="L500" s="7">
        <v>0</v>
      </c>
      <c r="M500" s="9">
        <v>44317</v>
      </c>
      <c r="N500" s="7">
        <v>119398</v>
      </c>
      <c r="O500" s="6">
        <v>60</v>
      </c>
      <c r="P500" s="9">
        <v>44317</v>
      </c>
      <c r="Q500" s="7">
        <v>11204.77</v>
      </c>
      <c r="R500" s="9">
        <v>46113</v>
      </c>
      <c r="S500">
        <f t="shared" si="37"/>
        <v>5520</v>
      </c>
      <c r="T500" s="18">
        <f t="shared" si="38"/>
        <v>786164</v>
      </c>
      <c r="U500" s="19">
        <f t="shared" si="35"/>
        <v>6141.90625</v>
      </c>
      <c r="V500" s="20">
        <f t="shared" si="39"/>
        <v>-0.24062663769900428</v>
      </c>
      <c r="W500" s="7">
        <v>679568.10000000033</v>
      </c>
      <c r="X500" s="7">
        <v>112116.10000000044</v>
      </c>
      <c r="Y500" s="19">
        <f t="shared" si="36"/>
        <v>6185.03125</v>
      </c>
    </row>
    <row r="501" spans="1:25" x14ac:dyDescent="0.35">
      <c r="A501" s="6" t="s">
        <v>980</v>
      </c>
      <c r="B501" s="6" t="s">
        <v>787</v>
      </c>
      <c r="C501" s="6">
        <v>190</v>
      </c>
      <c r="D501" s="27">
        <v>128</v>
      </c>
      <c r="E501" s="7">
        <v>3800</v>
      </c>
      <c r="F501" s="8" t="s">
        <v>607</v>
      </c>
      <c r="G501" s="8" t="s">
        <v>981</v>
      </c>
      <c r="H501" s="6" t="s">
        <v>54</v>
      </c>
      <c r="I501" s="9">
        <v>44393</v>
      </c>
      <c r="J501" s="7">
        <v>486400</v>
      </c>
      <c r="K501" s="9"/>
      <c r="L501" s="7">
        <v>0</v>
      </c>
      <c r="M501" s="9">
        <v>44409</v>
      </c>
      <c r="N501" s="7">
        <v>486400</v>
      </c>
      <c r="O501" s="6">
        <v>0</v>
      </c>
      <c r="P501" s="9">
        <v>44409</v>
      </c>
      <c r="Q501" s="7">
        <v>0</v>
      </c>
      <c r="R501" s="9">
        <v>44409</v>
      </c>
      <c r="S501">
        <f t="shared" si="37"/>
        <v>0</v>
      </c>
      <c r="T501" s="18">
        <f t="shared" si="38"/>
        <v>486400</v>
      </c>
      <c r="U501" s="19">
        <f t="shared" si="35"/>
        <v>3800</v>
      </c>
      <c r="V501" s="20">
        <f t="shared" si="39"/>
        <v>0</v>
      </c>
      <c r="W501" s="7">
        <v>486400</v>
      </c>
      <c r="X501" s="7">
        <v>0</v>
      </c>
      <c r="Y501" s="19">
        <f t="shared" si="36"/>
        <v>3800</v>
      </c>
    </row>
    <row r="502" spans="1:25" x14ac:dyDescent="0.35">
      <c r="A502" s="6" t="s">
        <v>982</v>
      </c>
      <c r="B502" s="6" t="s">
        <v>787</v>
      </c>
      <c r="C502" s="6">
        <v>191</v>
      </c>
      <c r="D502" s="27">
        <v>128</v>
      </c>
      <c r="E502" s="7">
        <v>5000</v>
      </c>
      <c r="F502" s="8" t="s">
        <v>21</v>
      </c>
      <c r="G502" s="8" t="s">
        <v>983</v>
      </c>
      <c r="H502" s="6" t="s">
        <v>54</v>
      </c>
      <c r="I502" s="9">
        <v>45076</v>
      </c>
      <c r="J502" s="7">
        <v>640000</v>
      </c>
      <c r="K502" s="9"/>
      <c r="L502" s="7">
        <v>0</v>
      </c>
      <c r="M502" s="9">
        <v>45078</v>
      </c>
      <c r="N502" s="7">
        <v>0</v>
      </c>
      <c r="O502" s="6">
        <v>0</v>
      </c>
      <c r="P502" s="9">
        <v>45078</v>
      </c>
      <c r="Q502" s="7">
        <v>0</v>
      </c>
      <c r="R502" s="9">
        <v>45078</v>
      </c>
      <c r="S502">
        <f t="shared" si="37"/>
        <v>0</v>
      </c>
      <c r="T502" s="18">
        <f t="shared" si="38"/>
        <v>640000</v>
      </c>
      <c r="U502" s="19">
        <f t="shared" si="35"/>
        <v>5000</v>
      </c>
      <c r="V502" s="20">
        <f t="shared" si="39"/>
        <v>0</v>
      </c>
      <c r="W502" s="7">
        <v>847210.10000000009</v>
      </c>
      <c r="X502" s="7">
        <v>0</v>
      </c>
      <c r="Y502" s="19">
        <f t="shared" si="36"/>
        <v>5000</v>
      </c>
    </row>
    <row r="503" spans="1:25" x14ac:dyDescent="0.35">
      <c r="A503" s="6" t="s">
        <v>984</v>
      </c>
      <c r="B503" s="6" t="s">
        <v>787</v>
      </c>
      <c r="C503" s="6">
        <v>192</v>
      </c>
      <c r="D503" s="27">
        <v>128</v>
      </c>
      <c r="E503" s="7">
        <v>4387</v>
      </c>
      <c r="F503" s="8" t="s">
        <v>21</v>
      </c>
      <c r="G503" s="8" t="s">
        <v>985</v>
      </c>
      <c r="H503" s="6" t="s">
        <v>54</v>
      </c>
      <c r="I503" s="9">
        <v>44306</v>
      </c>
      <c r="J503" s="7">
        <v>527843.83999999997</v>
      </c>
      <c r="K503" s="9"/>
      <c r="L503" s="7">
        <v>0</v>
      </c>
      <c r="M503" s="9">
        <v>44317</v>
      </c>
      <c r="N503" s="7">
        <v>527843.83999999997</v>
      </c>
      <c r="O503" s="6">
        <v>0</v>
      </c>
      <c r="P503" s="9">
        <v>44317</v>
      </c>
      <c r="Q503" s="7">
        <v>0</v>
      </c>
      <c r="R503" s="9">
        <v>44317</v>
      </c>
      <c r="S503">
        <f t="shared" si="37"/>
        <v>0</v>
      </c>
      <c r="T503" s="18">
        <f t="shared" si="38"/>
        <v>527843.83999999997</v>
      </c>
      <c r="U503" s="19">
        <f t="shared" si="35"/>
        <v>4123.78</v>
      </c>
      <c r="V503" s="20">
        <f t="shared" si="39"/>
        <v>6.3829787234042534E-2</v>
      </c>
      <c r="W503" s="7">
        <v>527843.83999999997</v>
      </c>
      <c r="X503" s="7">
        <v>0</v>
      </c>
      <c r="Y503" s="19">
        <f t="shared" si="36"/>
        <v>4123.78</v>
      </c>
    </row>
    <row r="504" spans="1:25" x14ac:dyDescent="0.35">
      <c r="A504" s="6" t="s">
        <v>986</v>
      </c>
      <c r="B504" s="6" t="s">
        <v>787</v>
      </c>
      <c r="C504" s="6">
        <v>193</v>
      </c>
      <c r="D504" s="27">
        <v>128</v>
      </c>
      <c r="E504" s="7">
        <v>4664</v>
      </c>
      <c r="F504" s="8" t="s">
        <v>21</v>
      </c>
      <c r="G504" s="8" t="s">
        <v>987</v>
      </c>
      <c r="H504" s="6" t="s">
        <v>29</v>
      </c>
      <c r="I504" s="9">
        <v>44293</v>
      </c>
      <c r="J504" s="7">
        <v>600304</v>
      </c>
      <c r="K504" s="9">
        <v>44256</v>
      </c>
      <c r="L504" s="7">
        <v>20000</v>
      </c>
      <c r="M504" s="9">
        <v>44317</v>
      </c>
      <c r="N504" s="7">
        <v>278496</v>
      </c>
      <c r="O504" s="6">
        <v>36</v>
      </c>
      <c r="P504" s="9">
        <v>44317</v>
      </c>
      <c r="Q504" s="7">
        <v>8383.56</v>
      </c>
      <c r="R504" s="9">
        <v>45383</v>
      </c>
      <c r="S504">
        <f t="shared" si="37"/>
        <v>3312</v>
      </c>
      <c r="T504" s="18">
        <f t="shared" si="38"/>
        <v>596992</v>
      </c>
      <c r="U504" s="19">
        <f t="shared" si="35"/>
        <v>4664</v>
      </c>
      <c r="V504" s="20">
        <f t="shared" si="39"/>
        <v>0</v>
      </c>
      <c r="W504" s="7">
        <v>600304.1600000005</v>
      </c>
      <c r="X504" s="7">
        <v>0</v>
      </c>
      <c r="Y504" s="19">
        <f t="shared" si="36"/>
        <v>4689.875</v>
      </c>
    </row>
    <row r="505" spans="1:25" x14ac:dyDescent="0.35">
      <c r="A505" s="6" t="s">
        <v>988</v>
      </c>
      <c r="B505" s="6" t="s">
        <v>787</v>
      </c>
      <c r="C505" s="6">
        <v>194</v>
      </c>
      <c r="D505" s="27">
        <v>128</v>
      </c>
      <c r="E505" s="7">
        <v>4664</v>
      </c>
      <c r="F505" s="8" t="s">
        <v>21</v>
      </c>
      <c r="G505" s="8" t="s">
        <v>989</v>
      </c>
      <c r="H505" s="6">
        <v>60</v>
      </c>
      <c r="I505" s="9">
        <v>44370</v>
      </c>
      <c r="J505" s="7">
        <v>920208.64</v>
      </c>
      <c r="K505" s="9">
        <v>44197</v>
      </c>
      <c r="L505" s="7">
        <v>10000</v>
      </c>
      <c r="M505" s="9">
        <v>44378</v>
      </c>
      <c r="N505" s="7">
        <v>124948.18</v>
      </c>
      <c r="O505" s="6">
        <v>60</v>
      </c>
      <c r="P505" s="9">
        <v>44378</v>
      </c>
      <c r="Q505" s="7">
        <v>12652.03</v>
      </c>
      <c r="R505" s="9">
        <v>46174</v>
      </c>
      <c r="S505">
        <f t="shared" si="37"/>
        <v>5520</v>
      </c>
      <c r="T505" s="18">
        <f t="shared" si="38"/>
        <v>914688.64</v>
      </c>
      <c r="U505" s="19">
        <f t="shared" si="35"/>
        <v>7146.0050000000001</v>
      </c>
      <c r="V505" s="20">
        <f t="shared" si="39"/>
        <v>-0.34732763271226375</v>
      </c>
      <c r="W505" s="7">
        <v>504522.96000000008</v>
      </c>
      <c r="X505" s="7">
        <v>415685.68000000122</v>
      </c>
      <c r="Y505" s="19">
        <f t="shared" si="36"/>
        <v>7189.13</v>
      </c>
    </row>
    <row r="506" spans="1:25" x14ac:dyDescent="0.35">
      <c r="A506" s="6" t="s">
        <v>990</v>
      </c>
      <c r="B506" s="6" t="s">
        <v>787</v>
      </c>
      <c r="C506" s="6">
        <v>195</v>
      </c>
      <c r="D506" s="27">
        <v>128</v>
      </c>
      <c r="E506" s="7">
        <v>4550</v>
      </c>
      <c r="F506" s="8" t="s">
        <v>21</v>
      </c>
      <c r="G506" s="8" t="s">
        <v>991</v>
      </c>
      <c r="H506" s="6" t="s">
        <v>29</v>
      </c>
      <c r="I506" s="9">
        <v>44216</v>
      </c>
      <c r="J506" s="7">
        <v>585712</v>
      </c>
      <c r="K506" s="9"/>
      <c r="L506" s="7">
        <v>0</v>
      </c>
      <c r="M506" s="9">
        <v>44228</v>
      </c>
      <c r="N506" s="7">
        <v>291200</v>
      </c>
      <c r="O506" s="6">
        <v>36</v>
      </c>
      <c r="P506" s="9">
        <v>44228</v>
      </c>
      <c r="Q506" s="7">
        <v>8180.89</v>
      </c>
      <c r="R506" s="9">
        <v>45292</v>
      </c>
      <c r="S506">
        <f t="shared" si="37"/>
        <v>3312</v>
      </c>
      <c r="T506" s="18">
        <f t="shared" si="38"/>
        <v>582400</v>
      </c>
      <c r="U506" s="19">
        <f t="shared" si="35"/>
        <v>4550</v>
      </c>
      <c r="V506" s="20">
        <f t="shared" si="39"/>
        <v>0</v>
      </c>
      <c r="W506" s="7">
        <v>585715</v>
      </c>
      <c r="X506" s="7">
        <v>0</v>
      </c>
      <c r="Y506" s="19">
        <f t="shared" si="36"/>
        <v>4575.875</v>
      </c>
    </row>
    <row r="507" spans="1:25" x14ac:dyDescent="0.35">
      <c r="A507" s="6" t="s">
        <v>992</v>
      </c>
      <c r="B507" s="6" t="s">
        <v>787</v>
      </c>
      <c r="C507" s="6">
        <v>196</v>
      </c>
      <c r="D507" s="27">
        <v>128</v>
      </c>
      <c r="E507" s="7">
        <v>4387</v>
      </c>
      <c r="F507" s="8" t="s">
        <v>21</v>
      </c>
      <c r="G507" s="8" t="s">
        <v>993</v>
      </c>
      <c r="H507" s="6" t="s">
        <v>26</v>
      </c>
      <c r="I507" s="9">
        <v>44408</v>
      </c>
      <c r="J507" s="7">
        <v>563744</v>
      </c>
      <c r="K507" s="9">
        <v>44348</v>
      </c>
      <c r="L507" s="7">
        <v>10000</v>
      </c>
      <c r="M507" s="9">
        <v>44409</v>
      </c>
      <c r="N507" s="7">
        <v>186537.60000000001</v>
      </c>
      <c r="O507" s="6">
        <v>24</v>
      </c>
      <c r="P507" s="9">
        <v>44409</v>
      </c>
      <c r="Q507" s="7">
        <v>15300.27</v>
      </c>
      <c r="R507" s="9">
        <v>45108</v>
      </c>
      <c r="S507">
        <f t="shared" si="37"/>
        <v>2208</v>
      </c>
      <c r="T507" s="18">
        <f t="shared" si="38"/>
        <v>561536</v>
      </c>
      <c r="U507" s="19">
        <f t="shared" si="35"/>
        <v>4387</v>
      </c>
      <c r="V507" s="20">
        <f t="shared" si="39"/>
        <v>0</v>
      </c>
      <c r="W507" s="7">
        <v>563744</v>
      </c>
      <c r="X507" s="7">
        <v>8.000000030733645E-2</v>
      </c>
      <c r="Y507" s="19">
        <f t="shared" si="36"/>
        <v>4404.25</v>
      </c>
    </row>
    <row r="508" spans="1:25" x14ac:dyDescent="0.35">
      <c r="A508" s="6" t="s">
        <v>994</v>
      </c>
      <c r="B508" s="6" t="s">
        <v>787</v>
      </c>
      <c r="C508" s="6">
        <v>197</v>
      </c>
      <c r="D508" s="27">
        <v>128</v>
      </c>
      <c r="E508" s="7">
        <v>4387</v>
      </c>
      <c r="F508" s="8" t="s">
        <v>21</v>
      </c>
      <c r="G508" s="8" t="s">
        <v>995</v>
      </c>
      <c r="H508" s="6" t="s">
        <v>26</v>
      </c>
      <c r="I508" s="9">
        <v>44357</v>
      </c>
      <c r="J508" s="7">
        <v>561996</v>
      </c>
      <c r="K508" s="9"/>
      <c r="L508" s="7">
        <v>0</v>
      </c>
      <c r="M508" s="9">
        <v>44378</v>
      </c>
      <c r="N508" s="7">
        <v>200000</v>
      </c>
      <c r="O508" s="6">
        <v>24</v>
      </c>
      <c r="P508" s="9">
        <v>44378</v>
      </c>
      <c r="Q508" s="7">
        <v>15156</v>
      </c>
      <c r="R508" s="9">
        <v>45078</v>
      </c>
      <c r="S508">
        <f t="shared" si="37"/>
        <v>2208</v>
      </c>
      <c r="T508" s="18">
        <f t="shared" si="38"/>
        <v>559788</v>
      </c>
      <c r="U508" s="19">
        <f t="shared" si="35"/>
        <v>4373.34375</v>
      </c>
      <c r="V508" s="20">
        <f t="shared" si="39"/>
        <v>3.1226107026232075E-3</v>
      </c>
      <c r="W508" s="7">
        <v>561996</v>
      </c>
      <c r="X508" s="7">
        <v>0</v>
      </c>
      <c r="Y508" s="19">
        <f t="shared" si="36"/>
        <v>4390.59375</v>
      </c>
    </row>
    <row r="509" spans="1:25" x14ac:dyDescent="0.35">
      <c r="A509" s="6" t="s">
        <v>996</v>
      </c>
      <c r="B509" s="6" t="s">
        <v>787</v>
      </c>
      <c r="C509" s="6">
        <v>198</v>
      </c>
      <c r="D509" s="27">
        <v>128</v>
      </c>
      <c r="E509" s="7">
        <v>4387</v>
      </c>
      <c r="F509" s="8" t="s">
        <v>21</v>
      </c>
      <c r="G509" s="8" t="s">
        <v>997</v>
      </c>
      <c r="H509" s="6">
        <v>60</v>
      </c>
      <c r="I509" s="9">
        <v>44352</v>
      </c>
      <c r="J509" s="7">
        <v>583367.61</v>
      </c>
      <c r="K509" s="9"/>
      <c r="L509" s="7">
        <v>0</v>
      </c>
      <c r="M509" s="9">
        <v>44378</v>
      </c>
      <c r="N509" s="7">
        <v>250000</v>
      </c>
      <c r="O509" s="6">
        <v>60</v>
      </c>
      <c r="P509" s="9">
        <v>44378</v>
      </c>
      <c r="Q509" s="7">
        <v>7340.9</v>
      </c>
      <c r="R509" s="9">
        <v>46174</v>
      </c>
      <c r="S509">
        <f t="shared" si="37"/>
        <v>5520</v>
      </c>
      <c r="T509" s="18">
        <f t="shared" si="38"/>
        <v>577847.61</v>
      </c>
      <c r="U509" s="19">
        <f t="shared" si="35"/>
        <v>4514.4344531249999</v>
      </c>
      <c r="V509" s="20">
        <f t="shared" si="39"/>
        <v>-2.8228220931812764E-2</v>
      </c>
      <c r="W509" s="7">
        <v>584049.1</v>
      </c>
      <c r="X509" s="7">
        <v>0</v>
      </c>
      <c r="Y509" s="19">
        <f t="shared" si="36"/>
        <v>4557.5594531249999</v>
      </c>
    </row>
    <row r="510" spans="1:25" x14ac:dyDescent="0.35">
      <c r="A510" s="6" t="s">
        <v>998</v>
      </c>
      <c r="B510" s="6" t="s">
        <v>787</v>
      </c>
      <c r="C510" s="6">
        <v>199</v>
      </c>
      <c r="D510" s="27">
        <v>128</v>
      </c>
      <c r="E510" s="7">
        <v>4387</v>
      </c>
      <c r="F510" s="8" t="s">
        <v>21</v>
      </c>
      <c r="G510" s="8" t="s">
        <v>999</v>
      </c>
      <c r="H510" s="6" t="s">
        <v>29</v>
      </c>
      <c r="I510" s="9">
        <v>44359</v>
      </c>
      <c r="J510" s="7">
        <v>564848</v>
      </c>
      <c r="K510" s="9">
        <v>44317</v>
      </c>
      <c r="L510" s="7">
        <v>20000</v>
      </c>
      <c r="M510" s="9">
        <v>44378</v>
      </c>
      <c r="N510" s="7">
        <v>260768</v>
      </c>
      <c r="O510" s="6">
        <v>36</v>
      </c>
      <c r="P510" s="9">
        <v>44378</v>
      </c>
      <c r="Q510" s="7">
        <v>7891.11</v>
      </c>
      <c r="R510" s="9">
        <v>45444</v>
      </c>
      <c r="S510">
        <f t="shared" si="37"/>
        <v>3312</v>
      </c>
      <c r="T510" s="18">
        <f t="shared" si="38"/>
        <v>561536</v>
      </c>
      <c r="U510" s="19">
        <f t="shared" si="35"/>
        <v>4387</v>
      </c>
      <c r="V510" s="20">
        <f t="shared" si="39"/>
        <v>0</v>
      </c>
      <c r="W510" s="7">
        <v>564848</v>
      </c>
      <c r="X510" s="7">
        <v>0</v>
      </c>
      <c r="Y510" s="19">
        <f t="shared" si="36"/>
        <v>4412.875</v>
      </c>
    </row>
    <row r="511" spans="1:25" x14ac:dyDescent="0.35">
      <c r="A511" s="6" t="s">
        <v>1000</v>
      </c>
      <c r="B511" s="6" t="s">
        <v>787</v>
      </c>
      <c r="C511" s="6">
        <v>2</v>
      </c>
      <c r="D511" s="27">
        <v>127</v>
      </c>
      <c r="E511" s="7">
        <v>4850</v>
      </c>
      <c r="F511" s="8" t="s">
        <v>21</v>
      </c>
      <c r="G511" s="8" t="s">
        <v>1001</v>
      </c>
      <c r="H511" s="6" t="s">
        <v>447</v>
      </c>
      <c r="I511" s="9">
        <v>44239</v>
      </c>
      <c r="J511" s="7">
        <v>617904</v>
      </c>
      <c r="K511" s="9"/>
      <c r="L511" s="7">
        <v>0</v>
      </c>
      <c r="M511" s="9">
        <v>44256</v>
      </c>
      <c r="N511" s="7">
        <v>307296</v>
      </c>
      <c r="O511" s="6">
        <v>60</v>
      </c>
      <c r="P511" s="9">
        <v>44256</v>
      </c>
      <c r="Q511" s="7">
        <v>8628</v>
      </c>
      <c r="R511" s="9">
        <v>46054</v>
      </c>
      <c r="S511">
        <f t="shared" si="37"/>
        <v>5520</v>
      </c>
      <c r="T511" s="18">
        <f t="shared" si="38"/>
        <v>612384</v>
      </c>
      <c r="U511" s="19">
        <f t="shared" si="35"/>
        <v>4821.9212598425192</v>
      </c>
      <c r="V511" s="20">
        <f t="shared" si="39"/>
        <v>5.8231436484297294E-3</v>
      </c>
      <c r="W511" s="7">
        <v>617930</v>
      </c>
      <c r="X511" s="7">
        <v>0</v>
      </c>
      <c r="Y511" s="19">
        <f t="shared" si="36"/>
        <v>4865.3858267716532</v>
      </c>
    </row>
    <row r="512" spans="1:25" x14ac:dyDescent="0.35">
      <c r="A512" s="6" t="s">
        <v>1002</v>
      </c>
      <c r="B512" s="6" t="s">
        <v>787</v>
      </c>
      <c r="C512" s="6">
        <v>20</v>
      </c>
      <c r="D512" s="27">
        <v>128</v>
      </c>
      <c r="E512" s="7">
        <v>4664</v>
      </c>
      <c r="F512" s="8" t="s">
        <v>21</v>
      </c>
      <c r="G512" s="8" t="s">
        <v>1003</v>
      </c>
      <c r="H512" s="6" t="s">
        <v>447</v>
      </c>
      <c r="I512" s="9">
        <v>44306</v>
      </c>
      <c r="J512" s="7">
        <v>561172.47999999998</v>
      </c>
      <c r="K512" s="9"/>
      <c r="L512" s="7">
        <v>0</v>
      </c>
      <c r="M512" s="9">
        <v>44317</v>
      </c>
      <c r="N512" s="7">
        <v>561172.47999999998</v>
      </c>
      <c r="O512" s="6">
        <v>60</v>
      </c>
      <c r="P512" s="9">
        <v>44317</v>
      </c>
      <c r="Q512" s="7">
        <v>0</v>
      </c>
      <c r="R512" s="9">
        <v>46113</v>
      </c>
      <c r="S512">
        <f t="shared" si="37"/>
        <v>5520</v>
      </c>
      <c r="T512" s="18">
        <f t="shared" si="38"/>
        <v>555652.48</v>
      </c>
      <c r="U512" s="19">
        <f t="shared" si="35"/>
        <v>4341.0349999999999</v>
      </c>
      <c r="V512" s="20">
        <f t="shared" si="39"/>
        <v>7.4398156200076837E-2</v>
      </c>
      <c r="W512" s="7">
        <v>561142.4</v>
      </c>
      <c r="X512" s="7">
        <v>30.07999999995809</v>
      </c>
      <c r="Y512" s="19">
        <f t="shared" si="36"/>
        <v>4384.16</v>
      </c>
    </row>
    <row r="513" spans="1:25" x14ac:dyDescent="0.35">
      <c r="A513" s="6" t="s">
        <v>1004</v>
      </c>
      <c r="B513" s="6" t="s">
        <v>787</v>
      </c>
      <c r="C513" s="6">
        <v>200</v>
      </c>
      <c r="D513" s="27">
        <v>128</v>
      </c>
      <c r="E513" s="7">
        <v>4387</v>
      </c>
      <c r="F513" s="8" t="s">
        <v>21</v>
      </c>
      <c r="G513" s="8" t="s">
        <v>1005</v>
      </c>
      <c r="H513" s="6" t="s">
        <v>29</v>
      </c>
      <c r="I513" s="9">
        <v>44359</v>
      </c>
      <c r="J513" s="7">
        <v>564848</v>
      </c>
      <c r="K513" s="9">
        <v>44317</v>
      </c>
      <c r="L513" s="7">
        <v>20000</v>
      </c>
      <c r="M513" s="9">
        <v>44378</v>
      </c>
      <c r="N513" s="7">
        <v>260768</v>
      </c>
      <c r="O513" s="6">
        <v>36</v>
      </c>
      <c r="P513" s="9">
        <v>44378</v>
      </c>
      <c r="Q513" s="7">
        <v>7981.11</v>
      </c>
      <c r="R513" s="9">
        <v>45444</v>
      </c>
      <c r="S513">
        <f t="shared" si="37"/>
        <v>3312</v>
      </c>
      <c r="T513" s="18">
        <f t="shared" si="38"/>
        <v>561536</v>
      </c>
      <c r="U513" s="19">
        <f t="shared" si="35"/>
        <v>4387</v>
      </c>
      <c r="V513" s="20">
        <f t="shared" si="39"/>
        <v>0</v>
      </c>
      <c r="W513" s="7">
        <v>564848</v>
      </c>
      <c r="X513" s="7">
        <v>0.95999999949708581</v>
      </c>
      <c r="Y513" s="19">
        <f t="shared" si="36"/>
        <v>4412.875</v>
      </c>
    </row>
    <row r="514" spans="1:25" x14ac:dyDescent="0.35">
      <c r="A514" s="6" t="s">
        <v>1006</v>
      </c>
      <c r="B514" s="6" t="s">
        <v>787</v>
      </c>
      <c r="C514" s="6">
        <v>202</v>
      </c>
      <c r="D514" s="27">
        <v>128</v>
      </c>
      <c r="E514" s="7">
        <v>4000</v>
      </c>
      <c r="F514" s="8" t="s">
        <v>1007</v>
      </c>
      <c r="G514" s="8" t="s">
        <v>1008</v>
      </c>
      <c r="H514" s="6" t="s">
        <v>54</v>
      </c>
      <c r="I514" s="9">
        <v>45069</v>
      </c>
      <c r="J514" s="7">
        <v>512000</v>
      </c>
      <c r="K514" s="9"/>
      <c r="L514" s="7">
        <v>0</v>
      </c>
      <c r="M514" s="9">
        <v>45078</v>
      </c>
      <c r="N514" s="7">
        <v>512000</v>
      </c>
      <c r="O514" s="6">
        <v>0</v>
      </c>
      <c r="P514" s="9">
        <v>45078</v>
      </c>
      <c r="Q514" s="7">
        <v>0</v>
      </c>
      <c r="R514" s="9">
        <v>45078</v>
      </c>
      <c r="S514">
        <f t="shared" si="37"/>
        <v>0</v>
      </c>
      <c r="T514" s="18">
        <f t="shared" si="38"/>
        <v>512000</v>
      </c>
      <c r="U514" s="19">
        <f t="shared" ref="U514:U577" si="40">T514/D514</f>
        <v>4000</v>
      </c>
      <c r="V514" s="20">
        <f t="shared" si="39"/>
        <v>0</v>
      </c>
      <c r="W514" s="7">
        <v>0</v>
      </c>
      <c r="X514" s="7">
        <v>512000</v>
      </c>
      <c r="Y514" s="19">
        <f t="shared" ref="Y514:Y577" si="41">J514/D514</f>
        <v>4000</v>
      </c>
    </row>
    <row r="515" spans="1:25" x14ac:dyDescent="0.35">
      <c r="A515" s="6" t="s">
        <v>1009</v>
      </c>
      <c r="B515" s="6" t="s">
        <v>787</v>
      </c>
      <c r="C515" s="6">
        <v>204</v>
      </c>
      <c r="D515" s="27">
        <v>128</v>
      </c>
      <c r="E515" s="11">
        <v>4000</v>
      </c>
      <c r="F515" s="8" t="s">
        <v>1007</v>
      </c>
      <c r="G515" s="8" t="s">
        <v>1010</v>
      </c>
      <c r="H515" s="6" t="s">
        <v>188</v>
      </c>
      <c r="I515" s="9"/>
      <c r="J515" s="11">
        <v>512000</v>
      </c>
      <c r="K515" s="9">
        <v>45495</v>
      </c>
      <c r="L515" s="11">
        <v>0</v>
      </c>
      <c r="M515" s="9">
        <v>45581</v>
      </c>
      <c r="N515" s="11">
        <v>512000</v>
      </c>
      <c r="O515" s="6"/>
      <c r="P515" s="9"/>
      <c r="Q515" s="7"/>
      <c r="R515" s="9">
        <v>45581</v>
      </c>
      <c r="S515">
        <f t="shared" ref="S515:S578" si="42">O515*92</f>
        <v>0</v>
      </c>
      <c r="T515" s="18">
        <f t="shared" ref="T515:T578" si="43">J515-S515</f>
        <v>512000</v>
      </c>
      <c r="U515" s="19">
        <f t="shared" si="40"/>
        <v>4000</v>
      </c>
      <c r="V515" s="20">
        <f t="shared" ref="V515:V578" si="44">E515/U515-1</f>
        <v>0</v>
      </c>
      <c r="W515" s="7">
        <v>512000</v>
      </c>
      <c r="X515" s="7">
        <v>0</v>
      </c>
      <c r="Y515" s="19">
        <f t="shared" si="41"/>
        <v>4000</v>
      </c>
    </row>
    <row r="516" spans="1:25" x14ac:dyDescent="0.35">
      <c r="A516" s="6" t="s">
        <v>1011</v>
      </c>
      <c r="B516" s="6" t="s">
        <v>787</v>
      </c>
      <c r="C516" s="6">
        <v>205</v>
      </c>
      <c r="D516" s="27">
        <v>128</v>
      </c>
      <c r="E516" s="7">
        <v>4000</v>
      </c>
      <c r="F516" s="8" t="s">
        <v>1007</v>
      </c>
      <c r="G516" s="8" t="s">
        <v>1012</v>
      </c>
      <c r="H516" s="6" t="s">
        <v>54</v>
      </c>
      <c r="I516" s="9">
        <v>45287</v>
      </c>
      <c r="J516" s="11">
        <v>512000</v>
      </c>
      <c r="K516" s="9"/>
      <c r="L516" s="11">
        <v>0</v>
      </c>
      <c r="M516" s="9">
        <v>45292</v>
      </c>
      <c r="N516" s="11">
        <v>512000</v>
      </c>
      <c r="O516" s="6"/>
      <c r="P516" s="9"/>
      <c r="Q516" s="11"/>
      <c r="R516" s="9">
        <v>45292</v>
      </c>
      <c r="S516">
        <f t="shared" si="42"/>
        <v>0</v>
      </c>
      <c r="T516" s="18">
        <f t="shared" si="43"/>
        <v>512000</v>
      </c>
      <c r="U516" s="19">
        <f t="shared" si="40"/>
        <v>4000</v>
      </c>
      <c r="V516" s="20">
        <f t="shared" si="44"/>
        <v>0</v>
      </c>
      <c r="W516" s="7">
        <v>512000</v>
      </c>
      <c r="X516" s="7">
        <v>0</v>
      </c>
      <c r="Y516" s="19">
        <f t="shared" si="41"/>
        <v>4000</v>
      </c>
    </row>
    <row r="517" spans="1:25" x14ac:dyDescent="0.35">
      <c r="A517" s="6" t="s">
        <v>1013</v>
      </c>
      <c r="B517" s="6" t="s">
        <v>787</v>
      </c>
      <c r="C517" s="6">
        <v>206</v>
      </c>
      <c r="D517" s="27">
        <v>128</v>
      </c>
      <c r="E517" s="7">
        <v>4000</v>
      </c>
      <c r="F517" s="8" t="s">
        <v>1007</v>
      </c>
      <c r="G517" s="8" t="s">
        <v>1014</v>
      </c>
      <c r="H517" s="6" t="s">
        <v>54</v>
      </c>
      <c r="I517" s="9">
        <v>44950</v>
      </c>
      <c r="J517" s="7">
        <v>512000</v>
      </c>
      <c r="K517" s="9"/>
      <c r="L517" s="7">
        <v>0</v>
      </c>
      <c r="M517" s="9">
        <v>44958</v>
      </c>
      <c r="N517" s="7">
        <v>512000</v>
      </c>
      <c r="O517" s="6">
        <v>0</v>
      </c>
      <c r="P517" s="9">
        <v>44958</v>
      </c>
      <c r="Q517" s="7">
        <v>0</v>
      </c>
      <c r="R517" s="9">
        <v>44958</v>
      </c>
      <c r="S517">
        <f t="shared" si="42"/>
        <v>0</v>
      </c>
      <c r="T517" s="18">
        <f t="shared" si="43"/>
        <v>512000</v>
      </c>
      <c r="U517" s="19">
        <f t="shared" si="40"/>
        <v>4000</v>
      </c>
      <c r="V517" s="20">
        <f t="shared" si="44"/>
        <v>0</v>
      </c>
      <c r="W517" s="7">
        <v>0</v>
      </c>
      <c r="X517" s="7">
        <v>512000</v>
      </c>
      <c r="Y517" s="19">
        <f t="shared" si="41"/>
        <v>4000</v>
      </c>
    </row>
    <row r="518" spans="1:25" x14ac:dyDescent="0.35">
      <c r="A518" s="6" t="s">
        <v>1015</v>
      </c>
      <c r="B518" s="6" t="s">
        <v>787</v>
      </c>
      <c r="C518" s="6">
        <v>207</v>
      </c>
      <c r="D518" s="27">
        <v>128</v>
      </c>
      <c r="E518" s="7">
        <v>4000</v>
      </c>
      <c r="F518" s="8" t="s">
        <v>1007</v>
      </c>
      <c r="G518" s="8" t="s">
        <v>1016</v>
      </c>
      <c r="H518" s="6" t="s">
        <v>54</v>
      </c>
      <c r="I518" s="9">
        <v>45075</v>
      </c>
      <c r="J518" s="7">
        <v>512000</v>
      </c>
      <c r="K518" s="9"/>
      <c r="L518" s="7">
        <v>0</v>
      </c>
      <c r="M518" s="9">
        <v>45078</v>
      </c>
      <c r="N518" s="7">
        <v>512000</v>
      </c>
      <c r="O518" s="6">
        <v>0</v>
      </c>
      <c r="P518" s="9">
        <v>45078</v>
      </c>
      <c r="Q518" s="7">
        <v>0</v>
      </c>
      <c r="R518" s="9">
        <v>45078</v>
      </c>
      <c r="S518">
        <f t="shared" si="42"/>
        <v>0</v>
      </c>
      <c r="T518" s="18">
        <f t="shared" si="43"/>
        <v>512000</v>
      </c>
      <c r="U518" s="19">
        <f t="shared" si="40"/>
        <v>4000</v>
      </c>
      <c r="V518" s="20">
        <f t="shared" si="44"/>
        <v>0</v>
      </c>
      <c r="W518" s="7">
        <v>512000</v>
      </c>
      <c r="X518" s="7">
        <v>0</v>
      </c>
      <c r="Y518" s="19">
        <f t="shared" si="41"/>
        <v>4000</v>
      </c>
    </row>
    <row r="519" spans="1:25" x14ac:dyDescent="0.35">
      <c r="A519" s="6" t="s">
        <v>1017</v>
      </c>
      <c r="B519" s="6" t="s">
        <v>787</v>
      </c>
      <c r="C519" s="6">
        <v>208</v>
      </c>
      <c r="D519" s="27">
        <v>128</v>
      </c>
      <c r="E519" s="7">
        <v>4000</v>
      </c>
      <c r="F519" s="8" t="s">
        <v>21</v>
      </c>
      <c r="G519" s="8" t="s">
        <v>1018</v>
      </c>
      <c r="H519" s="6" t="s">
        <v>29</v>
      </c>
      <c r="I519" s="9">
        <v>44034</v>
      </c>
      <c r="J519" s="7">
        <v>515257</v>
      </c>
      <c r="K519" s="9"/>
      <c r="L519" s="7">
        <v>0</v>
      </c>
      <c r="M519" s="9">
        <v>44044</v>
      </c>
      <c r="N519" s="7">
        <v>281600</v>
      </c>
      <c r="O519" s="6">
        <v>36</v>
      </c>
      <c r="P519" s="9">
        <v>44044</v>
      </c>
      <c r="Q519" s="7">
        <v>6490.48</v>
      </c>
      <c r="R519" s="9">
        <v>45108</v>
      </c>
      <c r="S519">
        <f t="shared" si="42"/>
        <v>3312</v>
      </c>
      <c r="T519" s="18">
        <f t="shared" si="43"/>
        <v>511945</v>
      </c>
      <c r="U519" s="19">
        <f t="shared" si="40"/>
        <v>3999.5703125</v>
      </c>
      <c r="V519" s="20">
        <f t="shared" si="44"/>
        <v>1.0743341569896536E-4</v>
      </c>
      <c r="W519" s="7">
        <v>515255.16000000003</v>
      </c>
      <c r="X519" s="7">
        <v>2.1199999992968515</v>
      </c>
      <c r="Y519" s="19">
        <f t="shared" si="41"/>
        <v>4025.4453125</v>
      </c>
    </row>
    <row r="520" spans="1:25" x14ac:dyDescent="0.35">
      <c r="A520" s="6" t="s">
        <v>1019</v>
      </c>
      <c r="B520" s="6" t="s">
        <v>787</v>
      </c>
      <c r="C520" s="6">
        <v>209</v>
      </c>
      <c r="D520" s="27">
        <v>128</v>
      </c>
      <c r="E520" s="7">
        <v>4387</v>
      </c>
      <c r="F520" s="8" t="s">
        <v>21</v>
      </c>
      <c r="G520" s="8" t="s">
        <v>1020</v>
      </c>
      <c r="H520" s="6">
        <v>60</v>
      </c>
      <c r="I520" s="9">
        <v>44341</v>
      </c>
      <c r="J520" s="7">
        <v>745765.18919159751</v>
      </c>
      <c r="K520" s="9"/>
      <c r="L520" s="7">
        <v>0</v>
      </c>
      <c r="M520" s="9">
        <v>44348</v>
      </c>
      <c r="N520" s="7">
        <v>120000</v>
      </c>
      <c r="O520" s="6">
        <v>60</v>
      </c>
      <c r="P520" s="9">
        <v>44348</v>
      </c>
      <c r="Q520" s="7">
        <v>10365.76</v>
      </c>
      <c r="R520" s="9">
        <v>46143</v>
      </c>
      <c r="S520">
        <f t="shared" si="42"/>
        <v>5520</v>
      </c>
      <c r="T520" s="18">
        <f t="shared" si="43"/>
        <v>740245.18919159751</v>
      </c>
      <c r="U520" s="19">
        <f t="shared" si="40"/>
        <v>5783.1655405593556</v>
      </c>
      <c r="V520" s="20">
        <f t="shared" si="44"/>
        <v>-0.24141891335593979</v>
      </c>
      <c r="W520" s="7">
        <v>617604.09</v>
      </c>
      <c r="X520" s="7">
        <v>128161.09919159755</v>
      </c>
      <c r="Y520" s="19">
        <f t="shared" si="41"/>
        <v>5826.2905405593556</v>
      </c>
    </row>
    <row r="521" spans="1:25" x14ac:dyDescent="0.35">
      <c r="A521" s="6" t="s">
        <v>1021</v>
      </c>
      <c r="B521" s="6" t="s">
        <v>787</v>
      </c>
      <c r="C521" s="6">
        <v>21</v>
      </c>
      <c r="D521" s="27">
        <v>128</v>
      </c>
      <c r="E521" s="7">
        <v>4664</v>
      </c>
      <c r="F521" s="8" t="s">
        <v>21</v>
      </c>
      <c r="G521" s="8" t="s">
        <v>1003</v>
      </c>
      <c r="H521" s="6" t="s">
        <v>447</v>
      </c>
      <c r="I521" s="9">
        <v>44306</v>
      </c>
      <c r="J521" s="7">
        <v>561172.47999999998</v>
      </c>
      <c r="K521" s="9"/>
      <c r="L521" s="7">
        <v>0</v>
      </c>
      <c r="M521" s="9">
        <v>44317</v>
      </c>
      <c r="N521" s="7">
        <v>561172.47999999998</v>
      </c>
      <c r="O521" s="6">
        <v>60</v>
      </c>
      <c r="P521" s="9">
        <v>44317</v>
      </c>
      <c r="Q521" s="7">
        <v>0</v>
      </c>
      <c r="R521" s="9">
        <v>46113</v>
      </c>
      <c r="S521">
        <f t="shared" si="42"/>
        <v>5520</v>
      </c>
      <c r="T521" s="18">
        <f t="shared" si="43"/>
        <v>555652.48</v>
      </c>
      <c r="U521" s="19">
        <f t="shared" si="40"/>
        <v>4341.0349999999999</v>
      </c>
      <c r="V521" s="20">
        <f t="shared" si="44"/>
        <v>7.4398156200076837E-2</v>
      </c>
      <c r="W521" s="7">
        <v>561142.4</v>
      </c>
      <c r="X521" s="7">
        <v>30.07999999995809</v>
      </c>
      <c r="Y521" s="19">
        <f t="shared" si="41"/>
        <v>4384.16</v>
      </c>
    </row>
    <row r="522" spans="1:25" x14ac:dyDescent="0.35">
      <c r="A522" s="6" t="s">
        <v>1022</v>
      </c>
      <c r="B522" s="6" t="s">
        <v>787</v>
      </c>
      <c r="C522" s="6">
        <v>210</v>
      </c>
      <c r="D522" s="27">
        <v>128</v>
      </c>
      <c r="E522" s="7">
        <v>4550</v>
      </c>
      <c r="F522" s="8" t="s">
        <v>21</v>
      </c>
      <c r="G522" s="8" t="s">
        <v>1023</v>
      </c>
      <c r="H522" s="6" t="s">
        <v>26</v>
      </c>
      <c r="I522" s="9">
        <v>44177</v>
      </c>
      <c r="J522" s="7">
        <v>584615</v>
      </c>
      <c r="K522" s="9">
        <v>44136</v>
      </c>
      <c r="L522" s="7">
        <v>20000</v>
      </c>
      <c r="M522" s="9">
        <v>44197</v>
      </c>
      <c r="N522" s="7">
        <v>185000</v>
      </c>
      <c r="O522" s="6">
        <v>24</v>
      </c>
      <c r="P522" s="9">
        <v>44197</v>
      </c>
      <c r="Q522" s="7">
        <v>15817</v>
      </c>
      <c r="R522" s="9">
        <v>44896</v>
      </c>
      <c r="S522">
        <f t="shared" si="42"/>
        <v>2208</v>
      </c>
      <c r="T522" s="18">
        <f t="shared" si="43"/>
        <v>582407</v>
      </c>
      <c r="U522" s="19">
        <f t="shared" si="40"/>
        <v>4550.0546875</v>
      </c>
      <c r="V522" s="20">
        <f t="shared" si="44"/>
        <v>-1.2019086309100757E-5</v>
      </c>
      <c r="W522" s="7">
        <v>584618</v>
      </c>
      <c r="X522" s="7">
        <v>0</v>
      </c>
      <c r="Y522" s="19">
        <f t="shared" si="41"/>
        <v>4567.3046875</v>
      </c>
    </row>
    <row r="523" spans="1:25" x14ac:dyDescent="0.35">
      <c r="A523" s="6" t="s">
        <v>1024</v>
      </c>
      <c r="B523" s="6" t="s">
        <v>787</v>
      </c>
      <c r="C523" s="6">
        <v>211</v>
      </c>
      <c r="D523" s="27">
        <v>128</v>
      </c>
      <c r="E523" s="7">
        <v>4550</v>
      </c>
      <c r="F523" s="8" t="s">
        <v>21</v>
      </c>
      <c r="G523" s="8" t="s">
        <v>1025</v>
      </c>
      <c r="H523" s="6" t="s">
        <v>29</v>
      </c>
      <c r="I523" s="9">
        <v>44226</v>
      </c>
      <c r="J523" s="7">
        <v>585712</v>
      </c>
      <c r="K523" s="9">
        <v>44166</v>
      </c>
      <c r="L523" s="7">
        <v>40000</v>
      </c>
      <c r="M523" s="9">
        <v>44228</v>
      </c>
      <c r="N523" s="7">
        <v>251200</v>
      </c>
      <c r="O523" s="6">
        <v>36</v>
      </c>
      <c r="P523" s="9">
        <v>44228</v>
      </c>
      <c r="Q523" s="7">
        <v>8180.89</v>
      </c>
      <c r="R523" s="9">
        <v>45292</v>
      </c>
      <c r="S523">
        <f t="shared" si="42"/>
        <v>3312</v>
      </c>
      <c r="T523" s="18">
        <f t="shared" si="43"/>
        <v>582400</v>
      </c>
      <c r="U523" s="19">
        <f t="shared" si="40"/>
        <v>4550</v>
      </c>
      <c r="V523" s="20">
        <f t="shared" si="44"/>
        <v>0</v>
      </c>
      <c r="W523" s="7">
        <v>585712.0400000005</v>
      </c>
      <c r="X523" s="7">
        <v>0</v>
      </c>
      <c r="Y523" s="19">
        <f t="shared" si="41"/>
        <v>4575.875</v>
      </c>
    </row>
    <row r="524" spans="1:25" x14ac:dyDescent="0.35">
      <c r="A524" s="6" t="s">
        <v>1026</v>
      </c>
      <c r="B524" s="6" t="s">
        <v>787</v>
      </c>
      <c r="C524" s="6">
        <v>212</v>
      </c>
      <c r="D524" s="27">
        <v>128</v>
      </c>
      <c r="E524" s="7">
        <v>4664</v>
      </c>
      <c r="F524" s="8" t="s">
        <v>21</v>
      </c>
      <c r="G524" s="8" t="s">
        <v>1027</v>
      </c>
      <c r="H524" s="6" t="s">
        <v>54</v>
      </c>
      <c r="I524" s="9">
        <v>44324</v>
      </c>
      <c r="J524" s="7">
        <v>561172.47999999998</v>
      </c>
      <c r="K524" s="9"/>
      <c r="L524" s="7">
        <v>0</v>
      </c>
      <c r="M524" s="9">
        <v>44348</v>
      </c>
      <c r="N524" s="7">
        <v>561172.47999999998</v>
      </c>
      <c r="O524" s="6">
        <v>0</v>
      </c>
      <c r="P524" s="9">
        <v>44348</v>
      </c>
      <c r="Q524" s="7">
        <v>0</v>
      </c>
      <c r="R524" s="9">
        <v>44348</v>
      </c>
      <c r="S524">
        <f t="shared" si="42"/>
        <v>0</v>
      </c>
      <c r="T524" s="18">
        <f t="shared" si="43"/>
        <v>561172.47999999998</v>
      </c>
      <c r="U524" s="19">
        <f t="shared" si="40"/>
        <v>4384.16</v>
      </c>
      <c r="V524" s="20">
        <f t="shared" si="44"/>
        <v>6.3829787234042534E-2</v>
      </c>
      <c r="W524" s="7">
        <v>561173</v>
      </c>
      <c r="X524" s="7">
        <v>0</v>
      </c>
      <c r="Y524" s="19">
        <f t="shared" si="41"/>
        <v>4384.16</v>
      </c>
    </row>
    <row r="525" spans="1:25" x14ac:dyDescent="0.35">
      <c r="A525" s="6" t="s">
        <v>1028</v>
      </c>
      <c r="B525" s="6" t="s">
        <v>787</v>
      </c>
      <c r="C525" s="6">
        <v>213</v>
      </c>
      <c r="D525" s="27">
        <v>128</v>
      </c>
      <c r="E525" s="7">
        <v>4000</v>
      </c>
      <c r="F525" s="8" t="s">
        <v>21</v>
      </c>
      <c r="G525" s="8" t="s">
        <v>1029</v>
      </c>
      <c r="H525" s="6" t="s">
        <v>29</v>
      </c>
      <c r="I525" s="9">
        <v>44039</v>
      </c>
      <c r="J525" s="7">
        <v>515257.28</v>
      </c>
      <c r="K525" s="9"/>
      <c r="L525" s="7">
        <v>0</v>
      </c>
      <c r="M525" s="9">
        <v>44044</v>
      </c>
      <c r="N525" s="7">
        <v>281600</v>
      </c>
      <c r="O525" s="6">
        <v>36</v>
      </c>
      <c r="P525" s="9">
        <v>44044</v>
      </c>
      <c r="Q525" s="7">
        <v>6490.48</v>
      </c>
      <c r="R525" s="9">
        <v>45108</v>
      </c>
      <c r="S525">
        <f t="shared" si="42"/>
        <v>3312</v>
      </c>
      <c r="T525" s="18">
        <f t="shared" si="43"/>
        <v>511945.28</v>
      </c>
      <c r="U525" s="19">
        <f t="shared" si="40"/>
        <v>3999.5725000000002</v>
      </c>
      <c r="V525" s="20">
        <f t="shared" si="44"/>
        <v>1.0688642348655186E-4</v>
      </c>
      <c r="W525" s="7">
        <v>515257.33</v>
      </c>
      <c r="X525" s="7">
        <v>0</v>
      </c>
      <c r="Y525" s="19">
        <f t="shared" si="41"/>
        <v>4025.4475000000002</v>
      </c>
    </row>
    <row r="526" spans="1:25" x14ac:dyDescent="0.35">
      <c r="A526" s="6" t="s">
        <v>1030</v>
      </c>
      <c r="B526" s="6" t="s">
        <v>787</v>
      </c>
      <c r="C526" s="6">
        <v>214</v>
      </c>
      <c r="D526" s="27">
        <v>128</v>
      </c>
      <c r="E526" s="7">
        <v>4000</v>
      </c>
      <c r="F526" s="8" t="s">
        <v>1007</v>
      </c>
      <c r="G526" s="8" t="s">
        <v>1031</v>
      </c>
      <c r="H526" s="6" t="s">
        <v>54</v>
      </c>
      <c r="I526" s="9">
        <v>44692</v>
      </c>
      <c r="J526" s="7">
        <v>512000</v>
      </c>
      <c r="K526" s="9"/>
      <c r="L526" s="7">
        <v>0</v>
      </c>
      <c r="M526" s="9">
        <v>44713</v>
      </c>
      <c r="N526" s="7">
        <v>512000</v>
      </c>
      <c r="O526" s="6">
        <v>0</v>
      </c>
      <c r="P526" s="9">
        <v>44713</v>
      </c>
      <c r="Q526" s="7">
        <v>0</v>
      </c>
      <c r="R526" s="9">
        <v>44713</v>
      </c>
      <c r="S526">
        <f t="shared" si="42"/>
        <v>0</v>
      </c>
      <c r="T526" s="18">
        <f t="shared" si="43"/>
        <v>512000</v>
      </c>
      <c r="U526" s="19">
        <f t="shared" si="40"/>
        <v>4000</v>
      </c>
      <c r="V526" s="20">
        <f t="shared" si="44"/>
        <v>0</v>
      </c>
      <c r="W526" s="7">
        <v>512000</v>
      </c>
      <c r="X526" s="7">
        <v>0</v>
      </c>
      <c r="Y526" s="19">
        <f t="shared" si="41"/>
        <v>4000</v>
      </c>
    </row>
    <row r="527" spans="1:25" x14ac:dyDescent="0.35">
      <c r="A527" s="6" t="s">
        <v>1032</v>
      </c>
      <c r="B527" s="6" t="s">
        <v>787</v>
      </c>
      <c r="C527" s="6">
        <v>215</v>
      </c>
      <c r="D527" s="27">
        <v>128</v>
      </c>
      <c r="E527" s="7">
        <v>4000</v>
      </c>
      <c r="F527" s="8" t="s">
        <v>1007</v>
      </c>
      <c r="G527" s="8" t="s">
        <v>1033</v>
      </c>
      <c r="H527" s="6" t="s">
        <v>54</v>
      </c>
      <c r="I527" s="9">
        <v>44865</v>
      </c>
      <c r="J527" s="7">
        <v>512000</v>
      </c>
      <c r="K527" s="9"/>
      <c r="L527" s="7">
        <v>0</v>
      </c>
      <c r="M527" s="9">
        <v>44866</v>
      </c>
      <c r="N527" s="7">
        <v>512000</v>
      </c>
      <c r="O527" s="6">
        <v>0</v>
      </c>
      <c r="P527" s="9">
        <v>44866</v>
      </c>
      <c r="Q527" s="7">
        <v>0</v>
      </c>
      <c r="R527" s="9">
        <v>44866</v>
      </c>
      <c r="S527">
        <f t="shared" si="42"/>
        <v>0</v>
      </c>
      <c r="T527" s="18">
        <f t="shared" si="43"/>
        <v>512000</v>
      </c>
      <c r="U527" s="19">
        <f t="shared" si="40"/>
        <v>4000</v>
      </c>
      <c r="V527" s="20">
        <f t="shared" si="44"/>
        <v>0</v>
      </c>
      <c r="W527" s="7">
        <v>512000</v>
      </c>
      <c r="X527" s="7">
        <v>0</v>
      </c>
      <c r="Y527" s="19">
        <f t="shared" si="41"/>
        <v>4000</v>
      </c>
    </row>
    <row r="528" spans="1:25" x14ac:dyDescent="0.35">
      <c r="A528" s="6" t="s">
        <v>1034</v>
      </c>
      <c r="B528" s="6" t="s">
        <v>787</v>
      </c>
      <c r="C528" s="6">
        <v>216</v>
      </c>
      <c r="D528" s="27">
        <v>128</v>
      </c>
      <c r="E528" s="7">
        <v>4000</v>
      </c>
      <c r="F528" s="8" t="s">
        <v>1007</v>
      </c>
      <c r="G528" s="8" t="s">
        <v>1035</v>
      </c>
      <c r="H528" s="6" t="s">
        <v>54</v>
      </c>
      <c r="I528" s="9">
        <v>45096</v>
      </c>
      <c r="J528" s="7">
        <v>512000</v>
      </c>
      <c r="K528" s="9"/>
      <c r="L528" s="7">
        <v>0</v>
      </c>
      <c r="M528" s="9">
        <v>45108</v>
      </c>
      <c r="N528" s="7">
        <v>512000</v>
      </c>
      <c r="O528" s="6">
        <v>0</v>
      </c>
      <c r="P528" s="9">
        <v>45108</v>
      </c>
      <c r="Q528" s="7">
        <v>0</v>
      </c>
      <c r="R528" s="9">
        <v>45108</v>
      </c>
      <c r="S528">
        <f t="shared" si="42"/>
        <v>0</v>
      </c>
      <c r="T528" s="18">
        <f t="shared" si="43"/>
        <v>512000</v>
      </c>
      <c r="U528" s="19">
        <f t="shared" si="40"/>
        <v>4000</v>
      </c>
      <c r="V528" s="20">
        <f t="shared" si="44"/>
        <v>0</v>
      </c>
      <c r="W528" s="7">
        <v>0</v>
      </c>
      <c r="X528" s="7">
        <v>512000</v>
      </c>
      <c r="Y528" s="19">
        <f t="shared" si="41"/>
        <v>4000</v>
      </c>
    </row>
    <row r="529" spans="1:25" x14ac:dyDescent="0.35">
      <c r="A529" s="6" t="s">
        <v>1036</v>
      </c>
      <c r="B529" s="6" t="s">
        <v>787</v>
      </c>
      <c r="C529" s="6">
        <v>217</v>
      </c>
      <c r="D529" s="27">
        <v>128</v>
      </c>
      <c r="E529" s="7">
        <v>4000</v>
      </c>
      <c r="F529" s="8" t="s">
        <v>1007</v>
      </c>
      <c r="G529" s="8" t="s">
        <v>1037</v>
      </c>
      <c r="H529" s="6" t="s">
        <v>54</v>
      </c>
      <c r="I529" s="9">
        <v>44903</v>
      </c>
      <c r="J529" s="7">
        <v>512000</v>
      </c>
      <c r="K529" s="9"/>
      <c r="L529" s="7">
        <v>0</v>
      </c>
      <c r="M529" s="9">
        <v>44927</v>
      </c>
      <c r="N529" s="7">
        <v>512000</v>
      </c>
      <c r="O529" s="6">
        <v>0</v>
      </c>
      <c r="P529" s="9">
        <v>44927</v>
      </c>
      <c r="Q529" s="7">
        <v>0</v>
      </c>
      <c r="R529" s="9">
        <v>44927</v>
      </c>
      <c r="S529">
        <f t="shared" si="42"/>
        <v>0</v>
      </c>
      <c r="T529" s="18">
        <f t="shared" si="43"/>
        <v>512000</v>
      </c>
      <c r="U529" s="19">
        <f t="shared" si="40"/>
        <v>4000</v>
      </c>
      <c r="V529" s="20">
        <f t="shared" si="44"/>
        <v>0</v>
      </c>
      <c r="W529" s="7">
        <v>512000</v>
      </c>
      <c r="X529" s="7">
        <v>0</v>
      </c>
      <c r="Y529" s="19">
        <f t="shared" si="41"/>
        <v>4000</v>
      </c>
    </row>
    <row r="530" spans="1:25" x14ac:dyDescent="0.35">
      <c r="A530" s="6" t="s">
        <v>1038</v>
      </c>
      <c r="B530" s="6" t="s">
        <v>787</v>
      </c>
      <c r="C530" s="6">
        <v>218</v>
      </c>
      <c r="D530" s="27">
        <v>128</v>
      </c>
      <c r="E530" s="11">
        <v>4000</v>
      </c>
      <c r="F530" s="8" t="s">
        <v>1007</v>
      </c>
      <c r="G530" s="8" t="s">
        <v>1039</v>
      </c>
      <c r="H530" s="6" t="s">
        <v>188</v>
      </c>
      <c r="I530" s="9">
        <v>45322</v>
      </c>
      <c r="J530" s="11">
        <v>512000</v>
      </c>
      <c r="K530" s="9"/>
      <c r="L530" s="11">
        <v>0</v>
      </c>
      <c r="M530" s="9">
        <v>45322</v>
      </c>
      <c r="N530" s="7"/>
      <c r="O530" s="6">
        <v>1</v>
      </c>
      <c r="P530" s="9"/>
      <c r="Q530" s="7"/>
      <c r="R530" s="9">
        <v>45261</v>
      </c>
      <c r="S530">
        <f t="shared" si="42"/>
        <v>92</v>
      </c>
      <c r="T530" s="18">
        <f t="shared" si="43"/>
        <v>511908</v>
      </c>
      <c r="U530" s="19">
        <f t="shared" si="40"/>
        <v>3999.28125</v>
      </c>
      <c r="V530" s="20">
        <f t="shared" si="44"/>
        <v>1.7971979340036803E-4</v>
      </c>
      <c r="W530" s="7">
        <v>512000</v>
      </c>
      <c r="X530" s="7">
        <v>0</v>
      </c>
      <c r="Y530" s="19">
        <f t="shared" si="41"/>
        <v>4000</v>
      </c>
    </row>
    <row r="531" spans="1:25" x14ac:dyDescent="0.35">
      <c r="A531" s="6" t="s">
        <v>1040</v>
      </c>
      <c r="B531" s="6" t="s">
        <v>787</v>
      </c>
      <c r="C531" s="6">
        <v>219</v>
      </c>
      <c r="D531" s="27">
        <v>128</v>
      </c>
      <c r="E531" s="7">
        <v>4000</v>
      </c>
      <c r="F531" s="8" t="s">
        <v>1007</v>
      </c>
      <c r="G531" s="8" t="s">
        <v>1041</v>
      </c>
      <c r="H531" s="6" t="s">
        <v>54</v>
      </c>
      <c r="I531" s="9">
        <v>44964</v>
      </c>
      <c r="J531" s="7">
        <v>512000</v>
      </c>
      <c r="K531" s="9"/>
      <c r="L531" s="7">
        <v>0</v>
      </c>
      <c r="M531" s="9">
        <v>44986</v>
      </c>
      <c r="N531" s="7">
        <v>512000</v>
      </c>
      <c r="O531" s="6">
        <v>0</v>
      </c>
      <c r="P531" s="9">
        <v>44986</v>
      </c>
      <c r="Q531" s="7">
        <v>0</v>
      </c>
      <c r="R531" s="9">
        <v>44986</v>
      </c>
      <c r="S531">
        <f t="shared" si="42"/>
        <v>0</v>
      </c>
      <c r="T531" s="18">
        <f t="shared" si="43"/>
        <v>512000</v>
      </c>
      <c r="U531" s="19">
        <f t="shared" si="40"/>
        <v>4000</v>
      </c>
      <c r="V531" s="20">
        <f t="shared" si="44"/>
        <v>0</v>
      </c>
      <c r="W531" s="7">
        <v>0</v>
      </c>
      <c r="X531" s="7">
        <v>512000</v>
      </c>
      <c r="Y531" s="19">
        <f t="shared" si="41"/>
        <v>4000</v>
      </c>
    </row>
    <row r="532" spans="1:25" x14ac:dyDescent="0.35">
      <c r="A532" s="6" t="s">
        <v>1042</v>
      </c>
      <c r="B532" s="6" t="s">
        <v>787</v>
      </c>
      <c r="C532" s="6">
        <v>22</v>
      </c>
      <c r="D532" s="27">
        <v>128</v>
      </c>
      <c r="E532" s="7">
        <v>4664</v>
      </c>
      <c r="F532" s="8" t="s">
        <v>21</v>
      </c>
      <c r="G532" s="8" t="s">
        <v>1043</v>
      </c>
      <c r="H532" s="6" t="s">
        <v>157</v>
      </c>
      <c r="I532" s="9">
        <v>44345</v>
      </c>
      <c r="J532" s="7">
        <v>598648</v>
      </c>
      <c r="K532" s="9">
        <v>44287</v>
      </c>
      <c r="L532" s="7">
        <v>5000</v>
      </c>
      <c r="M532" s="9">
        <v>44348</v>
      </c>
      <c r="N532" s="7">
        <v>144248</v>
      </c>
      <c r="O532" s="6">
        <v>60</v>
      </c>
      <c r="P532" s="9">
        <v>44348</v>
      </c>
      <c r="Q532" s="7">
        <v>24966.67</v>
      </c>
      <c r="R532" s="9">
        <v>46143</v>
      </c>
      <c r="S532">
        <f t="shared" si="42"/>
        <v>5520</v>
      </c>
      <c r="T532" s="18">
        <f t="shared" si="43"/>
        <v>593128</v>
      </c>
      <c r="U532" s="19">
        <f t="shared" si="40"/>
        <v>4633.8125</v>
      </c>
      <c r="V532" s="20">
        <f t="shared" si="44"/>
        <v>6.5146140462093438E-3</v>
      </c>
      <c r="W532" s="7">
        <v>598648</v>
      </c>
      <c r="X532" s="7">
        <v>5.9999999823048711E-2</v>
      </c>
      <c r="Y532" s="19">
        <f t="shared" si="41"/>
        <v>4676.9375</v>
      </c>
    </row>
    <row r="533" spans="1:25" x14ac:dyDescent="0.35">
      <c r="A533" s="6" t="s">
        <v>1044</v>
      </c>
      <c r="B533" s="6" t="s">
        <v>787</v>
      </c>
      <c r="C533" s="6">
        <v>220</v>
      </c>
      <c r="D533" s="27">
        <v>128</v>
      </c>
      <c r="E533" s="7">
        <v>4000</v>
      </c>
      <c r="F533" s="8" t="s">
        <v>1007</v>
      </c>
      <c r="G533" s="8" t="s">
        <v>1045</v>
      </c>
      <c r="H533" s="6" t="s">
        <v>54</v>
      </c>
      <c r="I533" s="9">
        <v>45282</v>
      </c>
      <c r="J533" s="11">
        <v>512000</v>
      </c>
      <c r="K533" s="9"/>
      <c r="L533" s="11">
        <v>0</v>
      </c>
      <c r="M533" s="9">
        <v>45292</v>
      </c>
      <c r="N533" s="11">
        <v>512000</v>
      </c>
      <c r="O533" s="6"/>
      <c r="P533" s="9"/>
      <c r="Q533" s="11"/>
      <c r="R533" s="9">
        <v>45292</v>
      </c>
      <c r="S533">
        <f t="shared" si="42"/>
        <v>0</v>
      </c>
      <c r="T533" s="18">
        <f t="shared" si="43"/>
        <v>512000</v>
      </c>
      <c r="U533" s="19">
        <f t="shared" si="40"/>
        <v>4000</v>
      </c>
      <c r="V533" s="20">
        <f t="shared" si="44"/>
        <v>0</v>
      </c>
      <c r="W533" s="7">
        <v>0</v>
      </c>
      <c r="X533" s="7">
        <v>512000</v>
      </c>
      <c r="Y533" s="19">
        <f t="shared" si="41"/>
        <v>4000</v>
      </c>
    </row>
    <row r="534" spans="1:25" x14ac:dyDescent="0.35">
      <c r="A534" s="6" t="s">
        <v>1046</v>
      </c>
      <c r="B534" s="6" t="s">
        <v>787</v>
      </c>
      <c r="C534" s="6">
        <v>221</v>
      </c>
      <c r="D534" s="27">
        <v>128</v>
      </c>
      <c r="E534" s="7">
        <v>4387</v>
      </c>
      <c r="F534" s="8" t="s">
        <v>21</v>
      </c>
      <c r="G534" s="8" t="s">
        <v>1047</v>
      </c>
      <c r="H534" s="6">
        <v>60</v>
      </c>
      <c r="I534" s="9">
        <v>44457</v>
      </c>
      <c r="J534" s="7">
        <v>728854.15</v>
      </c>
      <c r="K534" s="9">
        <v>44348</v>
      </c>
      <c r="L534" s="7">
        <v>30000</v>
      </c>
      <c r="M534" s="9">
        <v>44470</v>
      </c>
      <c r="N534" s="7">
        <v>110700</v>
      </c>
      <c r="O534" s="6">
        <v>60</v>
      </c>
      <c r="P534" s="9">
        <v>44470</v>
      </c>
      <c r="Q534" s="7">
        <v>9884.1200000000008</v>
      </c>
      <c r="R534" s="9">
        <v>46266</v>
      </c>
      <c r="S534">
        <f t="shared" si="42"/>
        <v>5520</v>
      </c>
      <c r="T534" s="18">
        <f t="shared" si="43"/>
        <v>723334.15</v>
      </c>
      <c r="U534" s="19">
        <f t="shared" si="40"/>
        <v>5651.0480468750002</v>
      </c>
      <c r="V534" s="20">
        <f t="shared" si="44"/>
        <v>-0.22368382579475887</v>
      </c>
      <c r="W534" s="7">
        <v>638234.12</v>
      </c>
      <c r="X534" s="7">
        <v>90720.032487786724</v>
      </c>
      <c r="Y534" s="19">
        <f t="shared" si="41"/>
        <v>5694.1730468750002</v>
      </c>
    </row>
    <row r="535" spans="1:25" x14ac:dyDescent="0.35">
      <c r="A535" s="6" t="s">
        <v>1048</v>
      </c>
      <c r="B535" s="6" t="s">
        <v>787</v>
      </c>
      <c r="C535" s="6">
        <v>222</v>
      </c>
      <c r="D535" s="27">
        <v>128</v>
      </c>
      <c r="E535" s="7">
        <v>4387</v>
      </c>
      <c r="F535" s="8" t="s">
        <v>21</v>
      </c>
      <c r="G535" s="8" t="s">
        <v>1049</v>
      </c>
      <c r="H535" s="6" t="s">
        <v>26</v>
      </c>
      <c r="I535" s="9">
        <v>44408</v>
      </c>
      <c r="J535" s="7">
        <v>563744</v>
      </c>
      <c r="K535" s="9">
        <v>44348</v>
      </c>
      <c r="L535" s="7">
        <v>10000</v>
      </c>
      <c r="M535" s="9">
        <v>44409</v>
      </c>
      <c r="N535" s="7">
        <v>186537.60000000001</v>
      </c>
      <c r="O535" s="6">
        <v>24</v>
      </c>
      <c r="P535" s="9">
        <v>44409</v>
      </c>
      <c r="Q535" s="7">
        <v>15300.27</v>
      </c>
      <c r="R535" s="9">
        <v>45108</v>
      </c>
      <c r="S535">
        <f t="shared" si="42"/>
        <v>2208</v>
      </c>
      <c r="T535" s="18">
        <f t="shared" si="43"/>
        <v>561536</v>
      </c>
      <c r="U535" s="19">
        <f t="shared" si="40"/>
        <v>4387</v>
      </c>
      <c r="V535" s="20">
        <f t="shared" si="44"/>
        <v>0</v>
      </c>
      <c r="W535" s="7">
        <v>563744</v>
      </c>
      <c r="X535" s="7">
        <v>8.000000030733645E-2</v>
      </c>
      <c r="Y535" s="19">
        <f t="shared" si="41"/>
        <v>4404.25</v>
      </c>
    </row>
    <row r="536" spans="1:25" x14ac:dyDescent="0.35">
      <c r="A536" s="6" t="s">
        <v>1050</v>
      </c>
      <c r="B536" s="6" t="s">
        <v>787</v>
      </c>
      <c r="C536" s="6">
        <v>223</v>
      </c>
      <c r="D536" s="27">
        <v>128</v>
      </c>
      <c r="E536" s="7">
        <v>4387</v>
      </c>
      <c r="F536" s="8" t="s">
        <v>21</v>
      </c>
      <c r="G536" s="8" t="s">
        <v>1051</v>
      </c>
      <c r="H536" s="6" t="s">
        <v>26</v>
      </c>
      <c r="I536" s="9">
        <v>44408</v>
      </c>
      <c r="J536" s="7">
        <v>563744</v>
      </c>
      <c r="K536" s="9">
        <v>44348</v>
      </c>
      <c r="L536" s="7">
        <v>10000</v>
      </c>
      <c r="M536" s="9">
        <v>44409</v>
      </c>
      <c r="N536" s="7">
        <v>186537.60000000001</v>
      </c>
      <c r="O536" s="6">
        <v>24</v>
      </c>
      <c r="P536" s="9">
        <v>44409</v>
      </c>
      <c r="Q536" s="7">
        <v>15300.27</v>
      </c>
      <c r="R536" s="9">
        <v>45108</v>
      </c>
      <c r="S536">
        <f t="shared" si="42"/>
        <v>2208</v>
      </c>
      <c r="T536" s="18">
        <f t="shared" si="43"/>
        <v>561536</v>
      </c>
      <c r="U536" s="19">
        <f t="shared" si="40"/>
        <v>4387</v>
      </c>
      <c r="V536" s="20">
        <f t="shared" si="44"/>
        <v>0</v>
      </c>
      <c r="W536" s="7">
        <v>563744</v>
      </c>
      <c r="X536" s="7">
        <v>8.000000030733645E-2</v>
      </c>
      <c r="Y536" s="19">
        <f t="shared" si="41"/>
        <v>4404.25</v>
      </c>
    </row>
    <row r="537" spans="1:25" x14ac:dyDescent="0.35">
      <c r="A537" s="6" t="s">
        <v>1052</v>
      </c>
      <c r="B537" s="6" t="s">
        <v>787</v>
      </c>
      <c r="C537" s="6">
        <v>224</v>
      </c>
      <c r="D537" s="27">
        <v>128</v>
      </c>
      <c r="E537" s="11">
        <v>4387</v>
      </c>
      <c r="F537" s="8" t="s">
        <v>21</v>
      </c>
      <c r="G537" s="8" t="s">
        <v>1053</v>
      </c>
      <c r="H537" s="6">
        <v>24</v>
      </c>
      <c r="I537" s="9">
        <v>44411</v>
      </c>
      <c r="J537" s="11">
        <v>563744</v>
      </c>
      <c r="K537" s="9">
        <v>44348</v>
      </c>
      <c r="L537" s="11">
        <v>20000</v>
      </c>
      <c r="M537" s="9">
        <v>44378</v>
      </c>
      <c r="N537" s="11">
        <v>186537.60000000001</v>
      </c>
      <c r="O537" s="6">
        <v>24</v>
      </c>
      <c r="P537" s="9">
        <v>44409</v>
      </c>
      <c r="Q537" s="11">
        <v>15300</v>
      </c>
      <c r="R537" s="9">
        <v>45292</v>
      </c>
      <c r="S537">
        <f t="shared" si="42"/>
        <v>2208</v>
      </c>
      <c r="T537" s="18">
        <f t="shared" si="43"/>
        <v>561536</v>
      </c>
      <c r="U537" s="19">
        <f t="shared" si="40"/>
        <v>4387</v>
      </c>
      <c r="V537" s="20">
        <f t="shared" si="44"/>
        <v>0</v>
      </c>
      <c r="W537" s="7">
        <v>563744</v>
      </c>
      <c r="X537" s="7">
        <v>8.000000030733645E-2</v>
      </c>
      <c r="Y537" s="19">
        <f t="shared" si="41"/>
        <v>4404.25</v>
      </c>
    </row>
    <row r="538" spans="1:25" x14ac:dyDescent="0.35">
      <c r="A538" s="6" t="s">
        <v>1054</v>
      </c>
      <c r="B538" s="6" t="s">
        <v>787</v>
      </c>
      <c r="C538" s="6">
        <v>225</v>
      </c>
      <c r="D538" s="27">
        <v>128</v>
      </c>
      <c r="E538" s="7">
        <v>4664</v>
      </c>
      <c r="F538" s="8" t="s">
        <v>21</v>
      </c>
      <c r="G538" s="8" t="s">
        <v>1055</v>
      </c>
      <c r="H538" s="6">
        <v>60</v>
      </c>
      <c r="I538" s="9">
        <v>44373</v>
      </c>
      <c r="J538" s="7">
        <v>791684.46</v>
      </c>
      <c r="K538" s="9"/>
      <c r="L538" s="7">
        <v>0</v>
      </c>
      <c r="M538" s="9">
        <v>44378</v>
      </c>
      <c r="N538" s="7">
        <v>119398.39999999999</v>
      </c>
      <c r="O538" s="6">
        <v>60</v>
      </c>
      <c r="P538" s="9">
        <v>44378</v>
      </c>
      <c r="Q538" s="7">
        <v>11204.77</v>
      </c>
      <c r="R538" s="9">
        <v>46174</v>
      </c>
      <c r="S538">
        <f t="shared" si="42"/>
        <v>5520</v>
      </c>
      <c r="T538" s="18">
        <f t="shared" si="43"/>
        <v>786164.46</v>
      </c>
      <c r="U538" s="19">
        <f t="shared" si="40"/>
        <v>6141.9098437499997</v>
      </c>
      <c r="V538" s="20">
        <f t="shared" si="44"/>
        <v>-0.24062708202301586</v>
      </c>
      <c r="W538" s="7">
        <v>657238.4</v>
      </c>
      <c r="X538" s="7">
        <v>134446.20000000077</v>
      </c>
      <c r="Y538" s="19">
        <f t="shared" si="41"/>
        <v>6185.0348437499997</v>
      </c>
    </row>
    <row r="539" spans="1:25" x14ac:dyDescent="0.35">
      <c r="A539" s="6" t="s">
        <v>1056</v>
      </c>
      <c r="B539" s="6" t="s">
        <v>787</v>
      </c>
      <c r="C539" s="6">
        <v>226</v>
      </c>
      <c r="D539" s="27">
        <v>127</v>
      </c>
      <c r="E539" s="7">
        <v>4332.5</v>
      </c>
      <c r="F539" s="8" t="s">
        <v>21</v>
      </c>
      <c r="G539" s="8" t="s">
        <v>1057</v>
      </c>
      <c r="H539" s="6">
        <v>60</v>
      </c>
      <c r="I539" s="9">
        <v>44285</v>
      </c>
      <c r="J539" s="7">
        <v>730403</v>
      </c>
      <c r="K539" s="9">
        <v>44228</v>
      </c>
      <c r="L539" s="7">
        <v>20000</v>
      </c>
      <c r="M539" s="9">
        <v>44287</v>
      </c>
      <c r="N539" s="7">
        <v>90215</v>
      </c>
      <c r="O539" s="6">
        <v>60</v>
      </c>
      <c r="P539" s="9">
        <v>44287</v>
      </c>
      <c r="Q539" s="7">
        <v>9724.2233975731579</v>
      </c>
      <c r="R539" s="9">
        <v>46082</v>
      </c>
      <c r="S539">
        <f t="shared" si="42"/>
        <v>5520</v>
      </c>
      <c r="T539" s="18">
        <f t="shared" si="43"/>
        <v>724883</v>
      </c>
      <c r="U539" s="19">
        <f t="shared" si="40"/>
        <v>5707.7401574803152</v>
      </c>
      <c r="V539" s="20">
        <f t="shared" si="44"/>
        <v>-0.24094302114962007</v>
      </c>
      <c r="W539" s="7">
        <v>505213.39</v>
      </c>
      <c r="X539" s="7">
        <v>248529.78863047308</v>
      </c>
      <c r="Y539" s="19">
        <f t="shared" si="41"/>
        <v>5751.2047244094492</v>
      </c>
    </row>
    <row r="540" spans="1:25" x14ac:dyDescent="0.35">
      <c r="A540" s="6" t="s">
        <v>1058</v>
      </c>
      <c r="B540" s="6" t="s">
        <v>787</v>
      </c>
      <c r="C540" s="6">
        <v>23</v>
      </c>
      <c r="D540" s="27">
        <v>160</v>
      </c>
      <c r="E540" s="7">
        <v>4600</v>
      </c>
      <c r="F540" s="8" t="s">
        <v>21</v>
      </c>
      <c r="G540" s="8" t="s">
        <v>1059</v>
      </c>
      <c r="H540" s="6" t="s">
        <v>157</v>
      </c>
      <c r="I540" s="9">
        <v>43650</v>
      </c>
      <c r="J540" s="7">
        <v>701827</v>
      </c>
      <c r="K540" s="9"/>
      <c r="L540" s="7">
        <v>0</v>
      </c>
      <c r="M540" s="9">
        <v>43132</v>
      </c>
      <c r="N540" s="7">
        <v>200000</v>
      </c>
      <c r="O540" s="6">
        <v>60</v>
      </c>
      <c r="P540" s="9">
        <v>43132</v>
      </c>
      <c r="Q540" s="7">
        <v>11606.08</v>
      </c>
      <c r="R540" s="9">
        <v>44927</v>
      </c>
      <c r="S540">
        <f t="shared" si="42"/>
        <v>5520</v>
      </c>
      <c r="T540" s="18">
        <f t="shared" si="43"/>
        <v>696307</v>
      </c>
      <c r="U540" s="19">
        <f t="shared" si="40"/>
        <v>4351.9187499999998</v>
      </c>
      <c r="V540" s="20">
        <f t="shared" si="44"/>
        <v>5.7005027954623477E-2</v>
      </c>
      <c r="W540" s="7">
        <v>701827.35</v>
      </c>
      <c r="X540" s="7">
        <v>0</v>
      </c>
      <c r="Y540" s="19">
        <f t="shared" si="41"/>
        <v>4386.4187499999998</v>
      </c>
    </row>
    <row r="541" spans="1:25" x14ac:dyDescent="0.35">
      <c r="A541" s="6" t="s">
        <v>1060</v>
      </c>
      <c r="B541" s="6" t="s">
        <v>787</v>
      </c>
      <c r="C541" s="6">
        <v>24</v>
      </c>
      <c r="D541" s="27">
        <v>128</v>
      </c>
      <c r="E541" s="7">
        <v>4900</v>
      </c>
      <c r="F541" s="8" t="s">
        <v>21</v>
      </c>
      <c r="G541" s="8" t="s">
        <v>1061</v>
      </c>
      <c r="H541" s="6" t="s">
        <v>447</v>
      </c>
      <c r="I541" s="9">
        <v>43325</v>
      </c>
      <c r="J541" s="7">
        <v>912600.17</v>
      </c>
      <c r="K541" s="9">
        <v>43282</v>
      </c>
      <c r="L541" s="7">
        <v>20000</v>
      </c>
      <c r="M541" s="9">
        <v>43344</v>
      </c>
      <c r="N541" s="7">
        <v>117349.18</v>
      </c>
      <c r="O541" s="6">
        <v>60</v>
      </c>
      <c r="P541" s="9">
        <v>43344</v>
      </c>
      <c r="Q541" s="7">
        <v>12920.85</v>
      </c>
      <c r="R541" s="9">
        <v>45139</v>
      </c>
      <c r="S541">
        <f t="shared" si="42"/>
        <v>5520</v>
      </c>
      <c r="T541" s="18">
        <f t="shared" si="43"/>
        <v>907080.17</v>
      </c>
      <c r="U541" s="19">
        <f t="shared" si="40"/>
        <v>7086.5638281250003</v>
      </c>
      <c r="V541" s="20">
        <f t="shared" si="44"/>
        <v>-0.30855064332406257</v>
      </c>
      <c r="W541" s="7">
        <v>912598.62999999896</v>
      </c>
      <c r="X541" s="7">
        <v>1.5499999999301508</v>
      </c>
      <c r="Y541" s="19">
        <f t="shared" si="41"/>
        <v>7129.6888281250003</v>
      </c>
    </row>
    <row r="542" spans="1:25" x14ac:dyDescent="0.35">
      <c r="A542" s="6" t="s">
        <v>1062</v>
      </c>
      <c r="B542" s="6" t="s">
        <v>787</v>
      </c>
      <c r="C542" s="6">
        <v>25</v>
      </c>
      <c r="D542" s="27">
        <v>128</v>
      </c>
      <c r="E542" s="7">
        <v>3850</v>
      </c>
      <c r="F542" s="8" t="s">
        <v>21</v>
      </c>
      <c r="G542" s="8" t="s">
        <v>1061</v>
      </c>
      <c r="H542" s="6" t="s">
        <v>447</v>
      </c>
      <c r="I542" s="9">
        <v>43325</v>
      </c>
      <c r="J542" s="7">
        <v>870919.98</v>
      </c>
      <c r="K542" s="9">
        <v>43282</v>
      </c>
      <c r="L542" s="7">
        <v>20000</v>
      </c>
      <c r="M542" s="9">
        <v>43132</v>
      </c>
      <c r="N542" s="7">
        <v>111076.18</v>
      </c>
      <c r="O542" s="6">
        <v>60</v>
      </c>
      <c r="P542" s="9">
        <v>43132</v>
      </c>
      <c r="Q542" s="7">
        <v>12330.73</v>
      </c>
      <c r="R542" s="9">
        <v>44927</v>
      </c>
      <c r="S542">
        <f t="shared" si="42"/>
        <v>5520</v>
      </c>
      <c r="T542" s="18">
        <f t="shared" si="43"/>
        <v>865399.98</v>
      </c>
      <c r="U542" s="19">
        <f t="shared" si="40"/>
        <v>6760.9373437499999</v>
      </c>
      <c r="V542" s="20">
        <f t="shared" si="44"/>
        <v>-0.43055233257574144</v>
      </c>
      <c r="W542" s="7">
        <v>870919.5199999992</v>
      </c>
      <c r="X542" s="7">
        <v>0.4599999999627471</v>
      </c>
      <c r="Y542" s="19">
        <f t="shared" si="41"/>
        <v>6804.0623437499999</v>
      </c>
    </row>
    <row r="543" spans="1:25" x14ac:dyDescent="0.35">
      <c r="A543" s="6" t="s">
        <v>1063</v>
      </c>
      <c r="B543" s="6" t="s">
        <v>787</v>
      </c>
      <c r="C543" s="6">
        <v>26</v>
      </c>
      <c r="D543" s="27">
        <v>176</v>
      </c>
      <c r="E543" s="7">
        <v>4490</v>
      </c>
      <c r="F543" s="8" t="s">
        <v>21</v>
      </c>
      <c r="G543" s="8" t="s">
        <v>1064</v>
      </c>
      <c r="H543" s="6" t="s">
        <v>447</v>
      </c>
      <c r="I543" s="9">
        <v>44354</v>
      </c>
      <c r="J543" s="7">
        <v>793417.3</v>
      </c>
      <c r="K543" s="9"/>
      <c r="L543" s="7">
        <v>0</v>
      </c>
      <c r="M543" s="9">
        <v>44378</v>
      </c>
      <c r="N543" s="7">
        <v>395053</v>
      </c>
      <c r="O543" s="6">
        <v>60</v>
      </c>
      <c r="P543" s="9">
        <v>44378</v>
      </c>
      <c r="Q543" s="7">
        <v>11065.68</v>
      </c>
      <c r="R543" s="9">
        <v>46174</v>
      </c>
      <c r="S543">
        <f t="shared" si="42"/>
        <v>5520</v>
      </c>
      <c r="T543" s="18">
        <f t="shared" si="43"/>
        <v>787897.3</v>
      </c>
      <c r="U543" s="19">
        <f t="shared" si="40"/>
        <v>4476.6892045454551</v>
      </c>
      <c r="V543" s="20">
        <f t="shared" si="44"/>
        <v>2.9733570606218507E-3</v>
      </c>
      <c r="W543" s="7">
        <v>793417.29999999993</v>
      </c>
      <c r="X543" s="7">
        <v>0.18000000121537596</v>
      </c>
      <c r="Y543" s="19">
        <f t="shared" si="41"/>
        <v>4508.0528409090912</v>
      </c>
    </row>
    <row r="544" spans="1:25" x14ac:dyDescent="0.35">
      <c r="A544" s="6" t="s">
        <v>1065</v>
      </c>
      <c r="B544" s="6" t="s">
        <v>787</v>
      </c>
      <c r="C544" s="6">
        <v>27</v>
      </c>
      <c r="D544" s="27">
        <v>174</v>
      </c>
      <c r="E544" s="7">
        <v>4490</v>
      </c>
      <c r="F544" s="8" t="s">
        <v>21</v>
      </c>
      <c r="G544" s="8" t="s">
        <v>1066</v>
      </c>
      <c r="H544" s="6" t="s">
        <v>447</v>
      </c>
      <c r="I544" s="9">
        <v>44307</v>
      </c>
      <c r="J544" s="7">
        <v>786412.9</v>
      </c>
      <c r="K544" s="9"/>
      <c r="L544" s="7">
        <v>0</v>
      </c>
      <c r="M544" s="9">
        <v>44317</v>
      </c>
      <c r="N544" s="7">
        <v>391550</v>
      </c>
      <c r="O544" s="6">
        <v>60</v>
      </c>
      <c r="P544" s="9">
        <v>44317</v>
      </c>
      <c r="Q544" s="7">
        <v>10968.4</v>
      </c>
      <c r="R544" s="9">
        <v>46113</v>
      </c>
      <c r="S544">
        <f t="shared" si="42"/>
        <v>5520</v>
      </c>
      <c r="T544" s="18">
        <f t="shared" si="43"/>
        <v>780892.9</v>
      </c>
      <c r="U544" s="19">
        <f t="shared" si="40"/>
        <v>4487.890229885058</v>
      </c>
      <c r="V544" s="20">
        <f t="shared" si="44"/>
        <v>4.7010287838444853E-4</v>
      </c>
      <c r="W544" s="7">
        <v>786414.00000000081</v>
      </c>
      <c r="X544" s="7">
        <v>0</v>
      </c>
      <c r="Y544" s="19">
        <f t="shared" si="41"/>
        <v>4519.6143678160925</v>
      </c>
    </row>
    <row r="545" spans="1:25" x14ac:dyDescent="0.35">
      <c r="A545" s="6" t="s">
        <v>1067</v>
      </c>
      <c r="B545" s="6" t="s">
        <v>787</v>
      </c>
      <c r="C545" s="6">
        <v>28</v>
      </c>
      <c r="D545" s="27">
        <v>172</v>
      </c>
      <c r="E545" s="7">
        <v>4380</v>
      </c>
      <c r="F545" s="8" t="s">
        <v>21</v>
      </c>
      <c r="G545" s="8" t="s">
        <v>1068</v>
      </c>
      <c r="H545" s="6" t="s">
        <v>157</v>
      </c>
      <c r="I545" s="9">
        <v>44195</v>
      </c>
      <c r="J545" s="7">
        <v>755287.2</v>
      </c>
      <c r="K545" s="9"/>
      <c r="L545" s="7">
        <v>0</v>
      </c>
      <c r="M545" s="9">
        <v>44197</v>
      </c>
      <c r="N545" s="7">
        <v>151057</v>
      </c>
      <c r="O545" s="6">
        <v>60</v>
      </c>
      <c r="P545" s="9">
        <v>44197</v>
      </c>
      <c r="Q545" s="7">
        <v>50352.480000000003</v>
      </c>
      <c r="R545" s="9">
        <v>45992</v>
      </c>
      <c r="S545">
        <f t="shared" si="42"/>
        <v>5520</v>
      </c>
      <c r="T545" s="18">
        <f t="shared" si="43"/>
        <v>749767.2</v>
      </c>
      <c r="U545" s="19">
        <f t="shared" si="40"/>
        <v>4359.1116279069765</v>
      </c>
      <c r="V545" s="20">
        <f t="shared" si="44"/>
        <v>4.7918874018495483E-3</v>
      </c>
      <c r="W545" s="7">
        <v>755287.24</v>
      </c>
      <c r="X545" s="7">
        <v>0</v>
      </c>
      <c r="Y545" s="19">
        <f t="shared" si="41"/>
        <v>4391.2046511627905</v>
      </c>
    </row>
    <row r="546" spans="1:25" x14ac:dyDescent="0.35">
      <c r="A546" s="6" t="s">
        <v>1069</v>
      </c>
      <c r="B546" s="6" t="s">
        <v>787</v>
      </c>
      <c r="C546" s="6">
        <v>29</v>
      </c>
      <c r="D546" s="27">
        <v>128</v>
      </c>
      <c r="E546" s="7">
        <v>3850</v>
      </c>
      <c r="F546" s="8" t="s">
        <v>21</v>
      </c>
      <c r="G546" s="8" t="s">
        <v>1070</v>
      </c>
      <c r="H546" s="6" t="s">
        <v>447</v>
      </c>
      <c r="I546" s="9">
        <v>43117</v>
      </c>
      <c r="J546" s="7">
        <v>686948.86</v>
      </c>
      <c r="K546" s="9">
        <v>43040</v>
      </c>
      <c r="L546" s="7">
        <v>20000</v>
      </c>
      <c r="M546" s="9">
        <v>43160</v>
      </c>
      <c r="N546" s="7">
        <v>95456</v>
      </c>
      <c r="O546" s="6">
        <v>60</v>
      </c>
      <c r="P546" s="9">
        <v>43160</v>
      </c>
      <c r="Q546" s="7">
        <v>15900</v>
      </c>
      <c r="R546" s="9">
        <v>44958</v>
      </c>
      <c r="S546">
        <f t="shared" si="42"/>
        <v>5520</v>
      </c>
      <c r="T546" s="18">
        <f t="shared" si="43"/>
        <v>681428.86</v>
      </c>
      <c r="U546" s="19">
        <f t="shared" si="40"/>
        <v>5323.6629687499999</v>
      </c>
      <c r="V546" s="20">
        <f t="shared" si="44"/>
        <v>-0.27681372344576072</v>
      </c>
      <c r="W546" s="7">
        <v>686948.86</v>
      </c>
      <c r="X546" s="7">
        <v>0.14000000001396984</v>
      </c>
      <c r="Y546" s="19">
        <f t="shared" si="41"/>
        <v>5366.7879687499999</v>
      </c>
    </row>
    <row r="547" spans="1:25" x14ac:dyDescent="0.35">
      <c r="A547" s="6" t="s">
        <v>1071</v>
      </c>
      <c r="B547" s="6" t="s">
        <v>787</v>
      </c>
      <c r="C547" s="6">
        <v>3</v>
      </c>
      <c r="D547" s="27">
        <v>128</v>
      </c>
      <c r="E547" s="7">
        <v>4750</v>
      </c>
      <c r="F547" s="8" t="s">
        <v>21</v>
      </c>
      <c r="G547" s="8" t="s">
        <v>1072</v>
      </c>
      <c r="H547" s="6" t="s">
        <v>447</v>
      </c>
      <c r="I547" s="9">
        <v>44160</v>
      </c>
      <c r="J547" s="7">
        <v>612942</v>
      </c>
      <c r="K547" s="9"/>
      <c r="L547" s="7">
        <v>0</v>
      </c>
      <c r="M547" s="9">
        <v>45006</v>
      </c>
      <c r="N547" s="7">
        <v>306000</v>
      </c>
      <c r="O547" s="6">
        <v>60</v>
      </c>
      <c r="P547" s="9">
        <v>45006</v>
      </c>
      <c r="Q547" s="7">
        <v>8565.4699999999993</v>
      </c>
      <c r="R547" s="9">
        <v>46804</v>
      </c>
      <c r="S547">
        <f t="shared" si="42"/>
        <v>5520</v>
      </c>
      <c r="T547" s="18">
        <f t="shared" si="43"/>
        <v>607422</v>
      </c>
      <c r="U547" s="19">
        <f t="shared" si="40"/>
        <v>4745.484375</v>
      </c>
      <c r="V547" s="20">
        <f t="shared" si="44"/>
        <v>9.5156250514460972E-4</v>
      </c>
      <c r="W547" s="7">
        <v>612941.99999999953</v>
      </c>
      <c r="X547" s="7">
        <v>4.6566128730773926E-10</v>
      </c>
      <c r="Y547" s="19">
        <f t="shared" si="41"/>
        <v>4788.609375</v>
      </c>
    </row>
    <row r="548" spans="1:25" x14ac:dyDescent="0.35">
      <c r="A548" s="6" t="s">
        <v>1073</v>
      </c>
      <c r="B548" s="6" t="s">
        <v>787</v>
      </c>
      <c r="C548" s="6">
        <v>30</v>
      </c>
      <c r="D548" s="27">
        <v>160</v>
      </c>
      <c r="E548" s="7">
        <v>4380</v>
      </c>
      <c r="F548" s="8" t="s">
        <v>21</v>
      </c>
      <c r="G548" s="8" t="s">
        <v>708</v>
      </c>
      <c r="H548" s="6" t="s">
        <v>447</v>
      </c>
      <c r="I548" s="9">
        <v>44147</v>
      </c>
      <c r="J548" s="7">
        <v>703323.6</v>
      </c>
      <c r="K548" s="9"/>
      <c r="L548" s="7">
        <v>0</v>
      </c>
      <c r="M548" s="9">
        <v>44166</v>
      </c>
      <c r="N548" s="7">
        <v>350006</v>
      </c>
      <c r="O548" s="6">
        <v>60</v>
      </c>
      <c r="P548" s="9">
        <v>44166</v>
      </c>
      <c r="Q548" s="7">
        <v>9814.3799999999992</v>
      </c>
      <c r="R548" s="9">
        <v>45962</v>
      </c>
      <c r="S548">
        <f t="shared" si="42"/>
        <v>5520</v>
      </c>
      <c r="T548" s="18">
        <f t="shared" si="43"/>
        <v>697803.6</v>
      </c>
      <c r="U548" s="19">
        <f t="shared" si="40"/>
        <v>4361.2725</v>
      </c>
      <c r="V548" s="20">
        <f t="shared" si="44"/>
        <v>4.29404491464358E-3</v>
      </c>
      <c r="W548" s="7">
        <v>703323.60000000009</v>
      </c>
      <c r="X548" s="7">
        <v>8.0000000074505806E-2</v>
      </c>
      <c r="Y548" s="19">
        <f t="shared" si="41"/>
        <v>4395.7725</v>
      </c>
    </row>
    <row r="549" spans="1:25" x14ac:dyDescent="0.35">
      <c r="A549" s="6" t="s">
        <v>1074</v>
      </c>
      <c r="B549" s="6" t="s">
        <v>787</v>
      </c>
      <c r="C549" s="6">
        <v>31</v>
      </c>
      <c r="D549" s="27">
        <v>159</v>
      </c>
      <c r="E549" s="7">
        <v>4800</v>
      </c>
      <c r="F549" s="8" t="s">
        <v>21</v>
      </c>
      <c r="G549" s="8" t="s">
        <v>1075</v>
      </c>
      <c r="H549" s="6" t="s">
        <v>157</v>
      </c>
      <c r="I549" s="9">
        <v>44909</v>
      </c>
      <c r="J549" s="7">
        <v>761492.66999999993</v>
      </c>
      <c r="K549" s="9"/>
      <c r="L549" s="7">
        <v>0</v>
      </c>
      <c r="M549" s="9">
        <v>44927</v>
      </c>
      <c r="N549" s="7">
        <v>152500</v>
      </c>
      <c r="O549" s="6">
        <v>60</v>
      </c>
      <c r="P549" s="9">
        <v>44927</v>
      </c>
      <c r="Q549" s="7">
        <v>50803.67</v>
      </c>
      <c r="R549" s="9">
        <v>46722</v>
      </c>
      <c r="S549">
        <f t="shared" si="42"/>
        <v>5520</v>
      </c>
      <c r="T549" s="18">
        <f t="shared" si="43"/>
        <v>755972.66999999993</v>
      </c>
      <c r="U549" s="19">
        <f t="shared" si="40"/>
        <v>4754.5450943396218</v>
      </c>
      <c r="V549" s="20">
        <f t="shared" si="44"/>
        <v>9.5603059301074822E-3</v>
      </c>
      <c r="W549" s="7">
        <v>1307970.8800000001</v>
      </c>
      <c r="X549" s="7">
        <v>0</v>
      </c>
      <c r="Y549" s="19">
        <f t="shared" si="41"/>
        <v>4789.2620754716972</v>
      </c>
    </row>
    <row r="550" spans="1:25" x14ac:dyDescent="0.35">
      <c r="A550" s="6" t="s">
        <v>1076</v>
      </c>
      <c r="B550" s="6" t="s">
        <v>787</v>
      </c>
      <c r="C550" s="6">
        <v>32</v>
      </c>
      <c r="D550" s="27">
        <v>159</v>
      </c>
      <c r="E550" s="7">
        <v>3850</v>
      </c>
      <c r="F550" s="8" t="s">
        <v>21</v>
      </c>
      <c r="G550" s="8" t="s">
        <v>1077</v>
      </c>
      <c r="H550" s="6" t="s">
        <v>447</v>
      </c>
      <c r="I550" s="9">
        <v>43495</v>
      </c>
      <c r="J550" s="7">
        <v>595397.75</v>
      </c>
      <c r="K550" s="9"/>
      <c r="L550" s="7">
        <v>0</v>
      </c>
      <c r="M550" s="9">
        <v>43160</v>
      </c>
      <c r="N550" s="7">
        <v>332048</v>
      </c>
      <c r="O550" s="6">
        <v>24</v>
      </c>
      <c r="P550" s="9">
        <v>43160</v>
      </c>
      <c r="Q550" s="7">
        <v>10972.9</v>
      </c>
      <c r="R550" s="9">
        <v>44958</v>
      </c>
      <c r="S550">
        <f t="shared" si="42"/>
        <v>2208</v>
      </c>
      <c r="T550" s="18">
        <f t="shared" si="43"/>
        <v>593189.75</v>
      </c>
      <c r="U550" s="19">
        <f t="shared" si="40"/>
        <v>3730.7531446540879</v>
      </c>
      <c r="V550" s="20">
        <f t="shared" si="44"/>
        <v>3.1963212445933253E-2</v>
      </c>
      <c r="W550" s="7">
        <v>647511.96</v>
      </c>
      <c r="X550" s="7">
        <v>0</v>
      </c>
      <c r="Y550" s="19">
        <f t="shared" si="41"/>
        <v>3744.6399371069183</v>
      </c>
    </row>
    <row r="551" spans="1:25" x14ac:dyDescent="0.35">
      <c r="A551" s="6" t="s">
        <v>1078</v>
      </c>
      <c r="B551" s="6" t="s">
        <v>787</v>
      </c>
      <c r="C551" s="6">
        <v>33</v>
      </c>
      <c r="D551" s="27">
        <v>160</v>
      </c>
      <c r="E551" s="7">
        <v>4600</v>
      </c>
      <c r="F551" s="8" t="s">
        <v>21</v>
      </c>
      <c r="G551" s="8" t="s">
        <v>1079</v>
      </c>
      <c r="H551" s="6" t="s">
        <v>447</v>
      </c>
      <c r="I551" s="9">
        <v>43495</v>
      </c>
      <c r="J551" s="7">
        <v>553311.06999999995</v>
      </c>
      <c r="K551" s="9"/>
      <c r="L551" s="7">
        <v>0</v>
      </c>
      <c r="M551" s="9">
        <v>43495</v>
      </c>
      <c r="N551" s="7">
        <v>553311.06999999995</v>
      </c>
      <c r="O551" s="6">
        <v>60</v>
      </c>
      <c r="P551" s="9">
        <v>43495</v>
      </c>
      <c r="Q551" s="7">
        <v>0</v>
      </c>
      <c r="R551" s="9">
        <v>45290</v>
      </c>
      <c r="S551">
        <f t="shared" si="42"/>
        <v>5520</v>
      </c>
      <c r="T551" s="18">
        <f t="shared" si="43"/>
        <v>547791.06999999995</v>
      </c>
      <c r="U551" s="19">
        <f t="shared" si="40"/>
        <v>3423.6941874999998</v>
      </c>
      <c r="V551" s="20">
        <f t="shared" si="44"/>
        <v>0.34357794478102766</v>
      </c>
      <c r="W551" s="7">
        <v>553311.06999999995</v>
      </c>
      <c r="X551" s="7">
        <v>0</v>
      </c>
      <c r="Y551" s="19">
        <f t="shared" si="41"/>
        <v>3458.1941874999998</v>
      </c>
    </row>
    <row r="552" spans="1:25" x14ac:dyDescent="0.35">
      <c r="A552" s="6" t="s">
        <v>1080</v>
      </c>
      <c r="B552" s="6" t="s">
        <v>787</v>
      </c>
      <c r="C552" s="6">
        <v>34</v>
      </c>
      <c r="D552" s="27">
        <v>160</v>
      </c>
      <c r="E552" s="7">
        <v>4100</v>
      </c>
      <c r="F552" s="8" t="s">
        <v>21</v>
      </c>
      <c r="G552" s="8" t="s">
        <v>1081</v>
      </c>
      <c r="H552" s="6" t="s">
        <v>447</v>
      </c>
      <c r="I552" s="9">
        <v>43829</v>
      </c>
      <c r="J552" s="7">
        <v>849556.62</v>
      </c>
      <c r="K552" s="9">
        <v>43678</v>
      </c>
      <c r="L552" s="7">
        <v>20000</v>
      </c>
      <c r="M552" s="9">
        <v>43831</v>
      </c>
      <c r="N552" s="7">
        <v>72507.56</v>
      </c>
      <c r="O552" s="6">
        <v>60</v>
      </c>
      <c r="P552" s="9">
        <v>43831</v>
      </c>
      <c r="Q552" s="7">
        <v>11627.95</v>
      </c>
      <c r="R552" s="9">
        <v>45627</v>
      </c>
      <c r="S552">
        <f t="shared" si="42"/>
        <v>5520</v>
      </c>
      <c r="T552" s="18">
        <f t="shared" si="43"/>
        <v>844036.62</v>
      </c>
      <c r="U552" s="19">
        <f t="shared" si="40"/>
        <v>5275.2288749999998</v>
      </c>
      <c r="V552" s="20">
        <f t="shared" si="44"/>
        <v>-0.22278253756335831</v>
      </c>
      <c r="W552" s="7">
        <v>849557</v>
      </c>
      <c r="X552" s="7">
        <v>0</v>
      </c>
      <c r="Y552" s="19">
        <f t="shared" si="41"/>
        <v>5309.7288749999998</v>
      </c>
    </row>
    <row r="553" spans="1:25" x14ac:dyDescent="0.35">
      <c r="A553" s="6" t="s">
        <v>1082</v>
      </c>
      <c r="B553" s="6" t="s">
        <v>787</v>
      </c>
      <c r="C553" s="6">
        <v>35</v>
      </c>
      <c r="D553" s="27">
        <v>128</v>
      </c>
      <c r="E553" s="7">
        <v>3850</v>
      </c>
      <c r="F553" s="8" t="s">
        <v>21</v>
      </c>
      <c r="G553" s="8" t="s">
        <v>1083</v>
      </c>
      <c r="H553" s="6" t="s">
        <v>447</v>
      </c>
      <c r="I553" s="9">
        <v>43479</v>
      </c>
      <c r="J553" s="7">
        <v>744231.45</v>
      </c>
      <c r="K553" s="9">
        <v>43313</v>
      </c>
      <c r="L553" s="7">
        <v>20000</v>
      </c>
      <c r="M553" s="9">
        <v>43435</v>
      </c>
      <c r="N553" s="7">
        <v>68853.36</v>
      </c>
      <c r="O553" s="6">
        <v>60</v>
      </c>
      <c r="P553" s="9">
        <v>43435</v>
      </c>
      <c r="Q553" s="7">
        <v>11168.63</v>
      </c>
      <c r="R553" s="9">
        <v>45231</v>
      </c>
      <c r="S553">
        <f t="shared" si="42"/>
        <v>5520</v>
      </c>
      <c r="T553" s="18">
        <f t="shared" si="43"/>
        <v>738711.45</v>
      </c>
      <c r="U553" s="19">
        <f t="shared" si="40"/>
        <v>5771.1832031249996</v>
      </c>
      <c r="V553" s="20">
        <f t="shared" si="44"/>
        <v>-0.33289243046117667</v>
      </c>
      <c r="W553" s="7">
        <v>744231.45</v>
      </c>
      <c r="X553" s="7">
        <v>0</v>
      </c>
      <c r="Y553" s="19">
        <f t="shared" si="41"/>
        <v>5814.3082031249996</v>
      </c>
    </row>
    <row r="554" spans="1:25" x14ac:dyDescent="0.35">
      <c r="A554" s="6" t="s">
        <v>1084</v>
      </c>
      <c r="B554" s="6" t="s">
        <v>787</v>
      </c>
      <c r="C554" s="6">
        <v>36</v>
      </c>
      <c r="D554" s="27">
        <v>161</v>
      </c>
      <c r="E554" s="7">
        <v>4490</v>
      </c>
      <c r="F554" s="8" t="s">
        <v>21</v>
      </c>
      <c r="G554" s="8" t="s">
        <v>517</v>
      </c>
      <c r="H554" s="6">
        <v>60</v>
      </c>
      <c r="I554" s="9">
        <v>44412</v>
      </c>
      <c r="J554" s="7">
        <v>957003.5</v>
      </c>
      <c r="K554" s="9">
        <v>43405</v>
      </c>
      <c r="L554" s="7">
        <v>20000</v>
      </c>
      <c r="M554" s="9">
        <v>44440</v>
      </c>
      <c r="N554" s="7">
        <v>124506.16</v>
      </c>
      <c r="O554" s="6">
        <v>60</v>
      </c>
      <c r="P554" s="9">
        <v>44440</v>
      </c>
      <c r="Q554" s="7">
        <v>13541.62</v>
      </c>
      <c r="R554" s="9">
        <v>46235</v>
      </c>
      <c r="S554">
        <f t="shared" si="42"/>
        <v>5520</v>
      </c>
      <c r="T554" s="18">
        <f t="shared" si="43"/>
        <v>951483.5</v>
      </c>
      <c r="U554" s="19">
        <f t="shared" si="40"/>
        <v>5909.8354037267081</v>
      </c>
      <c r="V554" s="20">
        <f t="shared" si="44"/>
        <v>-0.24024956817432985</v>
      </c>
      <c r="W554" s="7">
        <v>740337.47999999986</v>
      </c>
      <c r="X554" s="7">
        <v>216665.87999999989</v>
      </c>
      <c r="Y554" s="19">
        <f t="shared" si="41"/>
        <v>5944.1211180124228</v>
      </c>
    </row>
    <row r="555" spans="1:25" x14ac:dyDescent="0.35">
      <c r="A555" s="6" t="s">
        <v>1085</v>
      </c>
      <c r="B555" s="6" t="s">
        <v>787</v>
      </c>
      <c r="C555" s="6">
        <v>37</v>
      </c>
      <c r="D555" s="27">
        <v>161</v>
      </c>
      <c r="E555" s="7">
        <v>4490</v>
      </c>
      <c r="F555" s="8" t="s">
        <v>21</v>
      </c>
      <c r="G555" s="8" t="s">
        <v>1086</v>
      </c>
      <c r="H555" s="6" t="s">
        <v>447</v>
      </c>
      <c r="I555" s="9">
        <v>44523</v>
      </c>
      <c r="J555" s="7">
        <v>680234.1</v>
      </c>
      <c r="K555" s="9"/>
      <c r="L555" s="7">
        <v>0</v>
      </c>
      <c r="M555" s="9">
        <v>44531</v>
      </c>
      <c r="N555" s="7">
        <v>680234.1</v>
      </c>
      <c r="O555" s="6">
        <v>60</v>
      </c>
      <c r="P555" s="9">
        <v>44531</v>
      </c>
      <c r="Q555" s="7">
        <v>0</v>
      </c>
      <c r="R555" s="9">
        <v>46327</v>
      </c>
      <c r="S555">
        <f t="shared" si="42"/>
        <v>5520</v>
      </c>
      <c r="T555" s="18">
        <f t="shared" si="43"/>
        <v>674714.1</v>
      </c>
      <c r="U555" s="19">
        <f t="shared" si="40"/>
        <v>4190.7708074534157</v>
      </c>
      <c r="V555" s="20">
        <f t="shared" si="44"/>
        <v>7.1401946394776816E-2</v>
      </c>
      <c r="W555" s="7">
        <v>680350</v>
      </c>
      <c r="X555" s="7">
        <v>0</v>
      </c>
      <c r="Y555" s="19">
        <f t="shared" si="41"/>
        <v>4225.0565217391304</v>
      </c>
    </row>
    <row r="556" spans="1:25" x14ac:dyDescent="0.35">
      <c r="A556" s="6" t="s">
        <v>1087</v>
      </c>
      <c r="B556" s="6" t="s">
        <v>787</v>
      </c>
      <c r="C556" s="6">
        <v>38</v>
      </c>
      <c r="D556" s="27">
        <v>161</v>
      </c>
      <c r="E556" s="7">
        <v>4490</v>
      </c>
      <c r="F556" s="8" t="s">
        <v>21</v>
      </c>
      <c r="G556" s="8" t="s">
        <v>1088</v>
      </c>
      <c r="H556" s="6" t="s">
        <v>447</v>
      </c>
      <c r="I556" s="9">
        <v>44544</v>
      </c>
      <c r="J556" s="7">
        <v>727998</v>
      </c>
      <c r="K556" s="9">
        <v>44440</v>
      </c>
      <c r="L556" s="7">
        <v>10000</v>
      </c>
      <c r="M556" s="9">
        <v>44562</v>
      </c>
      <c r="N556" s="7">
        <v>352343</v>
      </c>
      <c r="O556" s="6">
        <v>60</v>
      </c>
      <c r="P556" s="9">
        <v>44562</v>
      </c>
      <c r="Q556" s="7">
        <v>10157.08</v>
      </c>
      <c r="R556" s="9">
        <v>46357</v>
      </c>
      <c r="S556">
        <f t="shared" si="42"/>
        <v>5520</v>
      </c>
      <c r="T556" s="18">
        <f t="shared" si="43"/>
        <v>722478</v>
      </c>
      <c r="U556" s="19">
        <f t="shared" si="40"/>
        <v>4487.4409937888195</v>
      </c>
      <c r="V556" s="20">
        <f t="shared" si="44"/>
        <v>5.7025957883838352E-4</v>
      </c>
      <c r="W556" s="7">
        <v>702271</v>
      </c>
      <c r="X556" s="7">
        <v>25726.879999999423</v>
      </c>
      <c r="Y556" s="19">
        <f t="shared" si="41"/>
        <v>4521.7267080745341</v>
      </c>
    </row>
    <row r="557" spans="1:25" x14ac:dyDescent="0.35">
      <c r="A557" s="6" t="s">
        <v>1089</v>
      </c>
      <c r="B557" s="6" t="s">
        <v>787</v>
      </c>
      <c r="C557" s="6">
        <v>39</v>
      </c>
      <c r="D557" s="27">
        <v>162</v>
      </c>
      <c r="E557" s="7">
        <v>4380</v>
      </c>
      <c r="F557" s="8" t="s">
        <v>21</v>
      </c>
      <c r="G557" s="8" t="s">
        <v>1090</v>
      </c>
      <c r="H557" s="6" t="s">
        <v>447</v>
      </c>
      <c r="I557" s="9">
        <v>44203</v>
      </c>
      <c r="J557" s="7">
        <v>710147.4</v>
      </c>
      <c r="K557" s="9">
        <v>44166</v>
      </c>
      <c r="L557" s="7">
        <v>20000</v>
      </c>
      <c r="M557" s="9">
        <v>44228</v>
      </c>
      <c r="N557" s="7">
        <v>228000</v>
      </c>
      <c r="O557" s="6">
        <v>60</v>
      </c>
      <c r="P557" s="9">
        <v>44228</v>
      </c>
      <c r="Q557" s="7">
        <v>19256.14</v>
      </c>
      <c r="R557" s="9">
        <v>46023</v>
      </c>
      <c r="S557">
        <f t="shared" si="42"/>
        <v>5520</v>
      </c>
      <c r="T557" s="18">
        <f t="shared" si="43"/>
        <v>704627.4</v>
      </c>
      <c r="U557" s="19">
        <f t="shared" si="40"/>
        <v>4349.551851851852</v>
      </c>
      <c r="V557" s="20">
        <f t="shared" si="44"/>
        <v>7.0002954753107804E-3</v>
      </c>
      <c r="W557" s="7">
        <v>710148</v>
      </c>
      <c r="X557" s="7">
        <v>0</v>
      </c>
      <c r="Y557" s="19">
        <f t="shared" si="41"/>
        <v>4383.6259259259259</v>
      </c>
    </row>
    <row r="558" spans="1:25" x14ac:dyDescent="0.35">
      <c r="A558" s="6" t="s">
        <v>1091</v>
      </c>
      <c r="B558" s="6" t="s">
        <v>787</v>
      </c>
      <c r="C558" s="6">
        <v>4</v>
      </c>
      <c r="D558" s="27">
        <v>130</v>
      </c>
      <c r="E558" s="7">
        <v>4750</v>
      </c>
      <c r="F558" s="8" t="s">
        <v>21</v>
      </c>
      <c r="G558" s="8" t="s">
        <v>1092</v>
      </c>
      <c r="H558" s="6" t="s">
        <v>447</v>
      </c>
      <c r="I558" s="9">
        <v>44102</v>
      </c>
      <c r="J558" s="7">
        <v>756079</v>
      </c>
      <c r="K558" s="9">
        <v>44044</v>
      </c>
      <c r="L558" s="7">
        <v>20000</v>
      </c>
      <c r="M558" s="9">
        <v>44105</v>
      </c>
      <c r="N558" s="7">
        <v>103956</v>
      </c>
      <c r="O558" s="6">
        <v>60</v>
      </c>
      <c r="P558" s="9">
        <v>44105</v>
      </c>
      <c r="Q558" s="7">
        <v>13169.43</v>
      </c>
      <c r="R558" s="9">
        <v>45901</v>
      </c>
      <c r="S558">
        <f t="shared" si="42"/>
        <v>5520</v>
      </c>
      <c r="T558" s="18">
        <f t="shared" si="43"/>
        <v>750559</v>
      </c>
      <c r="U558" s="19">
        <f t="shared" si="40"/>
        <v>5773.5307692307688</v>
      </c>
      <c r="V558" s="20">
        <f t="shared" si="44"/>
        <v>-0.17727986740549373</v>
      </c>
      <c r="W558" s="7">
        <v>756078.99999999965</v>
      </c>
      <c r="X558" s="7">
        <v>9.6400000010617077</v>
      </c>
      <c r="Y558" s="19">
        <f t="shared" si="41"/>
        <v>5815.9923076923078</v>
      </c>
    </row>
    <row r="559" spans="1:25" x14ac:dyDescent="0.35">
      <c r="A559" s="6" t="s">
        <v>1093</v>
      </c>
      <c r="B559" s="6" t="s">
        <v>787</v>
      </c>
      <c r="C559" s="6">
        <v>40</v>
      </c>
      <c r="D559" s="27">
        <v>128</v>
      </c>
      <c r="E559" s="7">
        <v>3850</v>
      </c>
      <c r="F559" s="8" t="s">
        <v>21</v>
      </c>
      <c r="G559" s="8" t="s">
        <v>1094</v>
      </c>
      <c r="H559" s="6" t="s">
        <v>447</v>
      </c>
      <c r="I559" s="9">
        <v>43186</v>
      </c>
      <c r="J559" s="7">
        <v>793565.54</v>
      </c>
      <c r="K559" s="9"/>
      <c r="L559" s="7">
        <v>0</v>
      </c>
      <c r="M559" s="9">
        <v>43282</v>
      </c>
      <c r="N559" s="7">
        <v>286893</v>
      </c>
      <c r="O559" s="6">
        <v>60</v>
      </c>
      <c r="P559" s="9">
        <v>43282</v>
      </c>
      <c r="Q559" s="7">
        <v>10555.68</v>
      </c>
      <c r="R559" s="9">
        <v>45078</v>
      </c>
      <c r="S559">
        <f t="shared" si="42"/>
        <v>5520</v>
      </c>
      <c r="T559" s="18">
        <f t="shared" si="43"/>
        <v>788045.54</v>
      </c>
      <c r="U559" s="19">
        <f t="shared" si="40"/>
        <v>6156.6057812500003</v>
      </c>
      <c r="V559" s="20">
        <f t="shared" si="44"/>
        <v>-0.37465542917735439</v>
      </c>
      <c r="W559" s="7">
        <v>794893</v>
      </c>
      <c r="X559" s="7">
        <v>0</v>
      </c>
      <c r="Y559" s="19">
        <f t="shared" si="41"/>
        <v>6199.7307812500003</v>
      </c>
    </row>
    <row r="560" spans="1:25" x14ac:dyDescent="0.35">
      <c r="A560" s="6" t="s">
        <v>1095</v>
      </c>
      <c r="B560" s="6" t="s">
        <v>787</v>
      </c>
      <c r="C560" s="6">
        <v>41</v>
      </c>
      <c r="D560" s="27">
        <v>135</v>
      </c>
      <c r="E560" s="7">
        <v>4550</v>
      </c>
      <c r="F560" s="8" t="s">
        <v>21</v>
      </c>
      <c r="G560" s="8" t="s">
        <v>1096</v>
      </c>
      <c r="H560" s="6" t="s">
        <v>447</v>
      </c>
      <c r="I560" s="9">
        <v>44100</v>
      </c>
      <c r="J560" s="7">
        <v>616925</v>
      </c>
      <c r="K560" s="9"/>
      <c r="L560" s="7">
        <v>0</v>
      </c>
      <c r="M560" s="9">
        <v>44105</v>
      </c>
      <c r="N560" s="7">
        <v>306419.75</v>
      </c>
      <c r="O560" s="6">
        <v>60</v>
      </c>
      <c r="P560" s="9">
        <v>44105</v>
      </c>
      <c r="Q560" s="7">
        <v>8625.14</v>
      </c>
      <c r="R560" s="9">
        <v>45901</v>
      </c>
      <c r="S560">
        <f t="shared" si="42"/>
        <v>5520</v>
      </c>
      <c r="T560" s="18">
        <f t="shared" si="43"/>
        <v>611405</v>
      </c>
      <c r="U560" s="19">
        <f t="shared" si="40"/>
        <v>4528.9259259259261</v>
      </c>
      <c r="V560" s="20">
        <f t="shared" si="44"/>
        <v>4.6532167712072248E-3</v>
      </c>
      <c r="W560" s="7">
        <v>616924.7900000005</v>
      </c>
      <c r="X560" s="7">
        <v>0</v>
      </c>
      <c r="Y560" s="19">
        <f t="shared" si="41"/>
        <v>4569.8148148148148</v>
      </c>
    </row>
    <row r="561" spans="1:25" x14ac:dyDescent="0.35">
      <c r="A561" s="6" t="s">
        <v>1097</v>
      </c>
      <c r="B561" s="6" t="s">
        <v>787</v>
      </c>
      <c r="C561" s="6">
        <v>42</v>
      </c>
      <c r="D561" s="27">
        <v>128</v>
      </c>
      <c r="E561" s="7">
        <v>4550</v>
      </c>
      <c r="F561" s="8" t="s">
        <v>21</v>
      </c>
      <c r="G561" s="8" t="s">
        <v>1096</v>
      </c>
      <c r="H561" s="6" t="s">
        <v>447</v>
      </c>
      <c r="I561" s="9">
        <v>44100</v>
      </c>
      <c r="J561" s="7">
        <v>586485</v>
      </c>
      <c r="K561" s="9"/>
      <c r="L561" s="7">
        <v>0</v>
      </c>
      <c r="M561" s="9">
        <v>44105</v>
      </c>
      <c r="N561" s="7">
        <v>291200</v>
      </c>
      <c r="O561" s="6">
        <v>60</v>
      </c>
      <c r="P561" s="9">
        <v>44105</v>
      </c>
      <c r="Q561" s="7">
        <v>8202.3700000000008</v>
      </c>
      <c r="R561" s="9">
        <v>45901</v>
      </c>
      <c r="S561">
        <f t="shared" si="42"/>
        <v>5520</v>
      </c>
      <c r="T561" s="18">
        <f t="shared" si="43"/>
        <v>580965</v>
      </c>
      <c r="U561" s="19">
        <f t="shared" si="40"/>
        <v>4538.7890625</v>
      </c>
      <c r="V561" s="20">
        <f t="shared" si="44"/>
        <v>2.4700283149587943E-3</v>
      </c>
      <c r="W561" s="7">
        <v>586485.31999999983</v>
      </c>
      <c r="X561" s="7">
        <v>0</v>
      </c>
      <c r="Y561" s="19">
        <f t="shared" si="41"/>
        <v>4581.9140625</v>
      </c>
    </row>
    <row r="562" spans="1:25" x14ac:dyDescent="0.35">
      <c r="A562" s="6" t="s">
        <v>1098</v>
      </c>
      <c r="B562" s="6" t="s">
        <v>787</v>
      </c>
      <c r="C562" s="6">
        <v>43</v>
      </c>
      <c r="D562" s="27">
        <v>128</v>
      </c>
      <c r="E562" s="7">
        <v>3850</v>
      </c>
      <c r="F562" s="8" t="s">
        <v>21</v>
      </c>
      <c r="G562" s="8" t="s">
        <v>1099</v>
      </c>
      <c r="H562" s="6" t="s">
        <v>447</v>
      </c>
      <c r="I562" s="9">
        <v>43266</v>
      </c>
      <c r="J562" s="7">
        <v>445648.9</v>
      </c>
      <c r="K562" s="9"/>
      <c r="L562" s="7">
        <v>0</v>
      </c>
      <c r="M562" s="9">
        <v>43282</v>
      </c>
      <c r="N562" s="7">
        <v>266112</v>
      </c>
      <c r="O562" s="6">
        <v>60</v>
      </c>
      <c r="P562" s="9">
        <v>43282</v>
      </c>
      <c r="Q562" s="7">
        <v>7480.7</v>
      </c>
      <c r="R562" s="9">
        <v>45078</v>
      </c>
      <c r="S562">
        <f t="shared" si="42"/>
        <v>5520</v>
      </c>
      <c r="T562" s="18">
        <f t="shared" si="43"/>
        <v>440128.9</v>
      </c>
      <c r="U562" s="19">
        <f t="shared" si="40"/>
        <v>3438.5070312500002</v>
      </c>
      <c r="V562" s="20">
        <f t="shared" si="44"/>
        <v>0.11967198700198955</v>
      </c>
      <c r="W562" s="7">
        <v>432612</v>
      </c>
      <c r="X562" s="7">
        <v>13036.800000000279</v>
      </c>
      <c r="Y562" s="19">
        <f t="shared" si="41"/>
        <v>3481.6320312500002</v>
      </c>
    </row>
    <row r="563" spans="1:25" x14ac:dyDescent="0.35">
      <c r="A563" s="6" t="s">
        <v>1100</v>
      </c>
      <c r="B563" s="6" t="s">
        <v>787</v>
      </c>
      <c r="C563" s="6">
        <v>44</v>
      </c>
      <c r="D563" s="27">
        <v>128</v>
      </c>
      <c r="E563" s="7">
        <v>3850</v>
      </c>
      <c r="F563" s="8" t="s">
        <v>21</v>
      </c>
      <c r="G563" s="8" t="s">
        <v>1101</v>
      </c>
      <c r="H563" s="6" t="s">
        <v>447</v>
      </c>
      <c r="I563" s="9">
        <v>43425</v>
      </c>
      <c r="J563" s="7">
        <v>513872</v>
      </c>
      <c r="K563" s="9">
        <v>43344</v>
      </c>
      <c r="L563" s="7">
        <v>20000</v>
      </c>
      <c r="M563" s="9">
        <v>43282</v>
      </c>
      <c r="N563" s="7">
        <v>68704</v>
      </c>
      <c r="O563" s="6">
        <v>60</v>
      </c>
      <c r="P563" s="9">
        <v>43282</v>
      </c>
      <c r="Q563" s="7">
        <v>8362.39</v>
      </c>
      <c r="R563" s="9">
        <v>45078</v>
      </c>
      <c r="S563">
        <f t="shared" si="42"/>
        <v>5520</v>
      </c>
      <c r="T563" s="18">
        <f t="shared" si="43"/>
        <v>508352</v>
      </c>
      <c r="U563" s="19">
        <f t="shared" si="40"/>
        <v>3971.5</v>
      </c>
      <c r="V563" s="20">
        <f t="shared" si="44"/>
        <v>-3.0592974946493823E-2</v>
      </c>
      <c r="W563" s="7">
        <v>513872</v>
      </c>
      <c r="X563" s="7">
        <v>0</v>
      </c>
      <c r="Y563" s="19">
        <f t="shared" si="41"/>
        <v>4014.625</v>
      </c>
    </row>
    <row r="564" spans="1:25" x14ac:dyDescent="0.35">
      <c r="A564" s="6" t="s">
        <v>1102</v>
      </c>
      <c r="B564" s="6" t="s">
        <v>787</v>
      </c>
      <c r="C564" s="6">
        <v>45</v>
      </c>
      <c r="D564" s="27">
        <v>128</v>
      </c>
      <c r="E564" s="7">
        <v>3850</v>
      </c>
      <c r="F564" s="8" t="s">
        <v>21</v>
      </c>
      <c r="G564" s="8" t="s">
        <v>1103</v>
      </c>
      <c r="H564" s="6" t="s">
        <v>447</v>
      </c>
      <c r="I564" s="9">
        <v>43321</v>
      </c>
      <c r="J564" s="7">
        <v>501525</v>
      </c>
      <c r="K564" s="9">
        <v>43282</v>
      </c>
      <c r="L564" s="7">
        <v>20000</v>
      </c>
      <c r="M564" s="9">
        <v>43282</v>
      </c>
      <c r="N564" s="7">
        <v>130000</v>
      </c>
      <c r="O564" s="6">
        <v>60</v>
      </c>
      <c r="P564" s="9">
        <v>43282</v>
      </c>
      <c r="Q564" s="7">
        <v>4985.82</v>
      </c>
      <c r="R564" s="9">
        <v>45078</v>
      </c>
      <c r="S564">
        <f t="shared" si="42"/>
        <v>5520</v>
      </c>
      <c r="T564" s="18">
        <f t="shared" si="43"/>
        <v>496005</v>
      </c>
      <c r="U564" s="19">
        <f t="shared" si="40"/>
        <v>3875.0390625</v>
      </c>
      <c r="V564" s="20">
        <f t="shared" si="44"/>
        <v>-6.4616284110039501E-3</v>
      </c>
      <c r="W564" s="7">
        <v>501525</v>
      </c>
      <c r="X564" s="7">
        <v>1.1641532182693481E-10</v>
      </c>
      <c r="Y564" s="19">
        <f t="shared" si="41"/>
        <v>3918.1640625</v>
      </c>
    </row>
    <row r="565" spans="1:25" x14ac:dyDescent="0.35">
      <c r="A565" s="6" t="s">
        <v>1104</v>
      </c>
      <c r="B565" s="6" t="s">
        <v>787</v>
      </c>
      <c r="C565" s="6">
        <v>46</v>
      </c>
      <c r="D565" s="27">
        <v>128</v>
      </c>
      <c r="E565" s="7">
        <v>3850</v>
      </c>
      <c r="F565" s="8" t="s">
        <v>21</v>
      </c>
      <c r="G565" s="8" t="s">
        <v>1105</v>
      </c>
      <c r="H565" s="6">
        <v>60</v>
      </c>
      <c r="I565" s="9">
        <v>43425</v>
      </c>
      <c r="J565" s="7">
        <v>590447.55000000005</v>
      </c>
      <c r="K565" s="9"/>
      <c r="L565" s="7">
        <v>0</v>
      </c>
      <c r="M565" s="9">
        <v>43252</v>
      </c>
      <c r="N565" s="7">
        <v>88704</v>
      </c>
      <c r="O565" s="6">
        <v>60</v>
      </c>
      <c r="P565" s="9">
        <v>43252</v>
      </c>
      <c r="Q565" s="7">
        <v>8362.39</v>
      </c>
      <c r="R565" s="9">
        <v>45047</v>
      </c>
      <c r="S565">
        <f t="shared" si="42"/>
        <v>5520</v>
      </c>
      <c r="T565" s="18">
        <f t="shared" si="43"/>
        <v>584927.55000000005</v>
      </c>
      <c r="U565" s="19">
        <f t="shared" si="40"/>
        <v>4569.7464843750004</v>
      </c>
      <c r="V565" s="20">
        <f t="shared" si="44"/>
        <v>-0.157502497531532</v>
      </c>
      <c r="W565" s="7">
        <v>590447.55000000005</v>
      </c>
      <c r="X565" s="7">
        <v>0</v>
      </c>
      <c r="Y565" s="19">
        <f t="shared" si="41"/>
        <v>4612.8714843750004</v>
      </c>
    </row>
    <row r="566" spans="1:25" x14ac:dyDescent="0.35">
      <c r="A566" s="6" t="s">
        <v>1106</v>
      </c>
      <c r="B566" s="6" t="s">
        <v>787</v>
      </c>
      <c r="C566" s="6">
        <v>47</v>
      </c>
      <c r="D566" s="27">
        <v>128</v>
      </c>
      <c r="E566" s="7">
        <v>3850</v>
      </c>
      <c r="F566" s="8" t="s">
        <v>21</v>
      </c>
      <c r="G566" s="8" t="s">
        <v>1107</v>
      </c>
      <c r="H566" s="6">
        <v>60</v>
      </c>
      <c r="I566" s="9">
        <v>43280</v>
      </c>
      <c r="J566" s="7">
        <v>548879.5</v>
      </c>
      <c r="K566" s="9"/>
      <c r="L566" s="7">
        <v>0</v>
      </c>
      <c r="M566" s="9">
        <v>43252</v>
      </c>
      <c r="N566" s="7">
        <v>98838</v>
      </c>
      <c r="O566" s="6">
        <v>60</v>
      </c>
      <c r="P566" s="9">
        <v>43252</v>
      </c>
      <c r="Q566" s="7">
        <v>8150.25</v>
      </c>
      <c r="R566" s="9">
        <v>45047</v>
      </c>
      <c r="S566">
        <f t="shared" si="42"/>
        <v>5520</v>
      </c>
      <c r="T566" s="18">
        <f t="shared" si="43"/>
        <v>543359.5</v>
      </c>
      <c r="U566" s="19">
        <f t="shared" si="40"/>
        <v>4244.99609375</v>
      </c>
      <c r="V566" s="20">
        <f t="shared" si="44"/>
        <v>-9.3049813245190349E-2</v>
      </c>
      <c r="W566" s="7">
        <v>548879.5</v>
      </c>
      <c r="X566" s="7">
        <v>0</v>
      </c>
      <c r="Y566" s="19">
        <f t="shared" si="41"/>
        <v>4288.12109375</v>
      </c>
    </row>
    <row r="567" spans="1:25" x14ac:dyDescent="0.35">
      <c r="A567" s="6" t="s">
        <v>1108</v>
      </c>
      <c r="B567" s="6" t="s">
        <v>787</v>
      </c>
      <c r="C567" s="6">
        <v>48</v>
      </c>
      <c r="D567" s="27">
        <v>128</v>
      </c>
      <c r="E567" s="7">
        <v>3850</v>
      </c>
      <c r="F567" s="8" t="s">
        <v>21</v>
      </c>
      <c r="G567" s="8" t="s">
        <v>1107</v>
      </c>
      <c r="H567" s="6">
        <v>60</v>
      </c>
      <c r="I567" s="9">
        <v>43280</v>
      </c>
      <c r="J567" s="7">
        <v>544650.4</v>
      </c>
      <c r="K567" s="9"/>
      <c r="L567" s="7">
        <v>0</v>
      </c>
      <c r="M567" s="9">
        <v>43313</v>
      </c>
      <c r="N567" s="7">
        <v>98838</v>
      </c>
      <c r="O567" s="6">
        <v>60</v>
      </c>
      <c r="P567" s="9">
        <v>43313</v>
      </c>
      <c r="Q567" s="7">
        <v>8150.25</v>
      </c>
      <c r="R567" s="9">
        <v>45108</v>
      </c>
      <c r="S567">
        <f t="shared" si="42"/>
        <v>5520</v>
      </c>
      <c r="T567" s="18">
        <f t="shared" si="43"/>
        <v>539130.4</v>
      </c>
      <c r="U567" s="19">
        <f t="shared" si="40"/>
        <v>4211.9562500000002</v>
      </c>
      <c r="V567" s="20">
        <f t="shared" si="44"/>
        <v>-8.5935424899059698E-2</v>
      </c>
      <c r="W567" s="7">
        <v>551312.5</v>
      </c>
      <c r="X567" s="7">
        <v>0</v>
      </c>
      <c r="Y567" s="19">
        <f t="shared" si="41"/>
        <v>4255.0812500000002</v>
      </c>
    </row>
    <row r="568" spans="1:25" x14ac:dyDescent="0.35">
      <c r="A568" s="6" t="s">
        <v>1109</v>
      </c>
      <c r="B568" s="6" t="s">
        <v>787</v>
      </c>
      <c r="C568" s="6">
        <v>49</v>
      </c>
      <c r="D568" s="27">
        <v>128</v>
      </c>
      <c r="E568" s="7">
        <v>4600</v>
      </c>
      <c r="F568" s="8" t="s">
        <v>21</v>
      </c>
      <c r="G568" s="8" t="s">
        <v>1110</v>
      </c>
      <c r="H568" s="6">
        <v>60</v>
      </c>
      <c r="I568" s="9">
        <v>43262</v>
      </c>
      <c r="J568" s="7">
        <v>533114.07999999996</v>
      </c>
      <c r="K568" s="9"/>
      <c r="L568" s="7">
        <v>0</v>
      </c>
      <c r="M568" s="9">
        <v>43313</v>
      </c>
      <c r="N568" s="7">
        <v>90000</v>
      </c>
      <c r="O568" s="6">
        <v>60</v>
      </c>
      <c r="P568" s="9">
        <v>43313</v>
      </c>
      <c r="Q568" s="7">
        <v>8314.17</v>
      </c>
      <c r="R568" s="9">
        <v>45108</v>
      </c>
      <c r="S568">
        <f t="shared" si="42"/>
        <v>5520</v>
      </c>
      <c r="T568" s="18">
        <f t="shared" si="43"/>
        <v>527594.07999999996</v>
      </c>
      <c r="U568" s="19">
        <f t="shared" si="40"/>
        <v>4121.8287499999997</v>
      </c>
      <c r="V568" s="20">
        <f t="shared" si="44"/>
        <v>0.11600948971982405</v>
      </c>
      <c r="W568" s="7">
        <v>533123.99000000011</v>
      </c>
      <c r="X568" s="7">
        <v>0</v>
      </c>
      <c r="Y568" s="19">
        <f t="shared" si="41"/>
        <v>4164.9537499999997</v>
      </c>
    </row>
    <row r="569" spans="1:25" x14ac:dyDescent="0.35">
      <c r="A569" s="6" t="s">
        <v>1111</v>
      </c>
      <c r="B569" s="6" t="s">
        <v>787</v>
      </c>
      <c r="C569" s="6">
        <v>5</v>
      </c>
      <c r="D569" s="27">
        <v>160</v>
      </c>
      <c r="E569" s="7">
        <v>4900</v>
      </c>
      <c r="F569" s="8" t="s">
        <v>21</v>
      </c>
      <c r="G569" s="8" t="s">
        <v>1112</v>
      </c>
      <c r="H569" s="6" t="s">
        <v>1113</v>
      </c>
      <c r="I569" s="9">
        <v>43523</v>
      </c>
      <c r="J569" s="7">
        <v>1108010.33</v>
      </c>
      <c r="K569" s="9">
        <v>43348</v>
      </c>
      <c r="L569" s="7">
        <v>20000</v>
      </c>
      <c r="M569" s="9">
        <v>43522</v>
      </c>
      <c r="N569" s="7">
        <v>85840</v>
      </c>
      <c r="O569" s="6">
        <v>60</v>
      </c>
      <c r="P569" s="9">
        <v>43525</v>
      </c>
      <c r="Q569" s="7">
        <v>13303.81</v>
      </c>
      <c r="R569" s="9">
        <v>45901</v>
      </c>
      <c r="S569">
        <f t="shared" si="42"/>
        <v>5520</v>
      </c>
      <c r="T569" s="18">
        <f t="shared" si="43"/>
        <v>1102490.33</v>
      </c>
      <c r="U569" s="19">
        <f t="shared" si="40"/>
        <v>6890.5645625000006</v>
      </c>
      <c r="V569" s="20">
        <f t="shared" si="44"/>
        <v>-0.28888265169636462</v>
      </c>
      <c r="W569" s="7">
        <v>1052225.9400000004</v>
      </c>
      <c r="X569" s="7">
        <v>170433.91999999969</v>
      </c>
      <c r="Y569" s="19">
        <f t="shared" si="41"/>
        <v>6925.0645625000006</v>
      </c>
    </row>
    <row r="570" spans="1:25" x14ac:dyDescent="0.35">
      <c r="A570" s="6" t="s">
        <v>1114</v>
      </c>
      <c r="B570" s="6" t="s">
        <v>787</v>
      </c>
      <c r="C570" s="6">
        <v>50</v>
      </c>
      <c r="D570" s="27">
        <v>128</v>
      </c>
      <c r="E570" s="7">
        <v>3850</v>
      </c>
      <c r="F570" s="8" t="s">
        <v>21</v>
      </c>
      <c r="G570" s="8" t="s">
        <v>1115</v>
      </c>
      <c r="H570" s="6" t="s">
        <v>54</v>
      </c>
      <c r="I570" s="9">
        <v>43250</v>
      </c>
      <c r="J570" s="7">
        <v>416908.79999999999</v>
      </c>
      <c r="K570" s="9"/>
      <c r="L570" s="7">
        <v>0</v>
      </c>
      <c r="M570" s="9">
        <v>43344</v>
      </c>
      <c r="N570" s="7">
        <v>416908.79999999999</v>
      </c>
      <c r="O570" s="6">
        <v>0</v>
      </c>
      <c r="P570" s="9">
        <v>43344</v>
      </c>
      <c r="Q570" s="7">
        <v>0</v>
      </c>
      <c r="R570" s="9">
        <v>43344</v>
      </c>
      <c r="S570">
        <f t="shared" si="42"/>
        <v>0</v>
      </c>
      <c r="T570" s="18">
        <f t="shared" si="43"/>
        <v>416908.79999999999</v>
      </c>
      <c r="U570" s="19">
        <f t="shared" si="40"/>
        <v>3257.1</v>
      </c>
      <c r="V570" s="20">
        <f t="shared" si="44"/>
        <v>0.18203309692671388</v>
      </c>
      <c r="W570" s="7">
        <v>417000</v>
      </c>
      <c r="X570" s="7">
        <v>0</v>
      </c>
      <c r="Y570" s="19">
        <f t="shared" si="41"/>
        <v>3257.1</v>
      </c>
    </row>
    <row r="571" spans="1:25" x14ac:dyDescent="0.35">
      <c r="A571" s="6" t="s">
        <v>1116</v>
      </c>
      <c r="B571" s="6" t="s">
        <v>787</v>
      </c>
      <c r="C571" s="6">
        <v>51</v>
      </c>
      <c r="D571" s="27">
        <v>128</v>
      </c>
      <c r="E571" s="7">
        <v>3850</v>
      </c>
      <c r="F571" s="8" t="s">
        <v>21</v>
      </c>
      <c r="G571" s="8" t="s">
        <v>1117</v>
      </c>
      <c r="H571" s="6">
        <v>24</v>
      </c>
      <c r="I571" s="9">
        <v>43285</v>
      </c>
      <c r="J571" s="7">
        <v>445645.79</v>
      </c>
      <c r="K571" s="9">
        <v>43252</v>
      </c>
      <c r="L571" s="7">
        <v>20000</v>
      </c>
      <c r="M571" s="9">
        <v>43313</v>
      </c>
      <c r="N571" s="7">
        <v>246112</v>
      </c>
      <c r="O571" s="6">
        <v>24</v>
      </c>
      <c r="P571" s="9">
        <v>43313</v>
      </c>
      <c r="Q571" s="7">
        <v>7480.62</v>
      </c>
      <c r="R571" s="9">
        <v>44013</v>
      </c>
      <c r="S571">
        <f t="shared" si="42"/>
        <v>2208</v>
      </c>
      <c r="T571" s="18">
        <f t="shared" si="43"/>
        <v>443437.79</v>
      </c>
      <c r="U571" s="19">
        <f t="shared" si="40"/>
        <v>3464.3577343749998</v>
      </c>
      <c r="V571" s="20">
        <f t="shared" si="44"/>
        <v>0.11131710267634154</v>
      </c>
      <c r="W571" s="7">
        <v>445650</v>
      </c>
      <c r="X571" s="7">
        <v>0</v>
      </c>
      <c r="Y571" s="19">
        <f t="shared" si="41"/>
        <v>3481.6077343749998</v>
      </c>
    </row>
    <row r="572" spans="1:25" x14ac:dyDescent="0.35">
      <c r="A572" s="6" t="s">
        <v>1118</v>
      </c>
      <c r="B572" s="6" t="s">
        <v>787</v>
      </c>
      <c r="C572" s="6">
        <v>52</v>
      </c>
      <c r="D572" s="27">
        <v>128</v>
      </c>
      <c r="E572" s="7">
        <v>3850</v>
      </c>
      <c r="F572" s="8" t="s">
        <v>21</v>
      </c>
      <c r="G572" s="8" t="s">
        <v>1119</v>
      </c>
      <c r="H572" s="6">
        <v>24</v>
      </c>
      <c r="I572" s="9">
        <v>43246</v>
      </c>
      <c r="J572" s="7">
        <v>445648.9</v>
      </c>
      <c r="K572" s="9"/>
      <c r="L572" s="7">
        <v>0</v>
      </c>
      <c r="M572" s="9">
        <v>43344</v>
      </c>
      <c r="N572" s="7">
        <v>266112</v>
      </c>
      <c r="O572" s="6">
        <v>24</v>
      </c>
      <c r="P572" s="9">
        <v>43344</v>
      </c>
      <c r="Q572" s="7">
        <v>7480.7</v>
      </c>
      <c r="R572" s="9">
        <v>44044</v>
      </c>
      <c r="S572">
        <f t="shared" si="42"/>
        <v>2208</v>
      </c>
      <c r="T572" s="18">
        <f t="shared" si="43"/>
        <v>443440.9</v>
      </c>
      <c r="U572" s="19">
        <f t="shared" si="40"/>
        <v>3464.3820312500002</v>
      </c>
      <c r="V572" s="20">
        <f t="shared" si="44"/>
        <v>0.11130930863616761</v>
      </c>
      <c r="W572" s="7">
        <v>445648.84000000026</v>
      </c>
      <c r="X572" s="7">
        <v>0</v>
      </c>
      <c r="Y572" s="19">
        <f t="shared" si="41"/>
        <v>3481.6320312500002</v>
      </c>
    </row>
    <row r="573" spans="1:25" x14ac:dyDescent="0.35">
      <c r="A573" s="6" t="s">
        <v>1120</v>
      </c>
      <c r="B573" s="6" t="s">
        <v>787</v>
      </c>
      <c r="C573" s="6">
        <v>53</v>
      </c>
      <c r="D573" s="27">
        <v>186</v>
      </c>
      <c r="E573" s="7">
        <v>4100</v>
      </c>
      <c r="F573" s="8" t="s">
        <v>21</v>
      </c>
      <c r="G573" s="8" t="s">
        <v>1121</v>
      </c>
      <c r="H573" s="6" t="s">
        <v>157</v>
      </c>
      <c r="I573" s="9">
        <v>43130</v>
      </c>
      <c r="J573" s="7">
        <v>555204.28331134422</v>
      </c>
      <c r="K573" s="9">
        <v>42917</v>
      </c>
      <c r="L573" s="7">
        <v>20000</v>
      </c>
      <c r="M573" s="9">
        <v>43344</v>
      </c>
      <c r="N573" s="7">
        <v>67000</v>
      </c>
      <c r="O573" s="6">
        <v>0</v>
      </c>
      <c r="P573" s="9">
        <v>43344</v>
      </c>
      <c r="Q573" s="7">
        <v>11934.8</v>
      </c>
      <c r="R573" s="9">
        <v>43344</v>
      </c>
      <c r="S573">
        <f t="shared" si="42"/>
        <v>0</v>
      </c>
      <c r="T573" s="18">
        <f t="shared" si="43"/>
        <v>555204.28331134422</v>
      </c>
      <c r="U573" s="19">
        <f t="shared" si="40"/>
        <v>2984.9692651147539</v>
      </c>
      <c r="V573" s="20">
        <f t="shared" si="44"/>
        <v>0.37354848102343197</v>
      </c>
      <c r="W573" s="7">
        <v>555205.80000000005</v>
      </c>
      <c r="X573" s="7">
        <v>0</v>
      </c>
      <c r="Y573" s="19">
        <f t="shared" si="41"/>
        <v>2984.9692651147539</v>
      </c>
    </row>
    <row r="574" spans="1:25" x14ac:dyDescent="0.35">
      <c r="A574" s="6" t="s">
        <v>1122</v>
      </c>
      <c r="B574" s="6" t="s">
        <v>787</v>
      </c>
      <c r="C574" s="6">
        <v>54</v>
      </c>
      <c r="D574" s="27">
        <v>128</v>
      </c>
      <c r="E574" s="7">
        <v>4100</v>
      </c>
      <c r="F574" s="8" t="s">
        <v>21</v>
      </c>
      <c r="G574" s="8" t="s">
        <v>1123</v>
      </c>
      <c r="H574" s="6">
        <v>12</v>
      </c>
      <c r="I574" s="9">
        <v>43116</v>
      </c>
      <c r="J574" s="7">
        <v>433664</v>
      </c>
      <c r="K574" s="9"/>
      <c r="L574" s="7">
        <v>0</v>
      </c>
      <c r="M574" s="9">
        <v>43344</v>
      </c>
      <c r="N574" s="7">
        <v>86732.800000000003</v>
      </c>
      <c r="O574" s="6">
        <v>12</v>
      </c>
      <c r="P574" s="9">
        <v>43344</v>
      </c>
      <c r="Q574" s="7">
        <v>31257.600000000002</v>
      </c>
      <c r="R574" s="9">
        <v>43678</v>
      </c>
      <c r="S574">
        <f t="shared" si="42"/>
        <v>1104</v>
      </c>
      <c r="T574" s="18">
        <f t="shared" si="43"/>
        <v>432560</v>
      </c>
      <c r="U574" s="19">
        <f t="shared" si="40"/>
        <v>3379.375</v>
      </c>
      <c r="V574" s="20">
        <f t="shared" si="44"/>
        <v>0.2132420935823931</v>
      </c>
      <c r="W574" s="7">
        <v>433664.38</v>
      </c>
      <c r="X574" s="7">
        <v>0</v>
      </c>
      <c r="Y574" s="19">
        <f t="shared" si="41"/>
        <v>3388</v>
      </c>
    </row>
    <row r="575" spans="1:25" x14ac:dyDescent="0.35">
      <c r="A575" s="6" t="s">
        <v>1124</v>
      </c>
      <c r="B575" s="6" t="s">
        <v>787</v>
      </c>
      <c r="C575" s="6">
        <v>55</v>
      </c>
      <c r="D575" s="27">
        <v>128</v>
      </c>
      <c r="E575" s="7">
        <v>4550</v>
      </c>
      <c r="F575" s="8" t="s">
        <v>21</v>
      </c>
      <c r="G575" s="8" t="s">
        <v>1125</v>
      </c>
      <c r="H575" s="6" t="s">
        <v>29</v>
      </c>
      <c r="I575" s="9">
        <v>44209</v>
      </c>
      <c r="J575" s="7">
        <v>585712</v>
      </c>
      <c r="K575" s="9"/>
      <c r="L575" s="7">
        <v>0</v>
      </c>
      <c r="M575" s="9">
        <v>44228</v>
      </c>
      <c r="N575" s="7">
        <v>291200</v>
      </c>
      <c r="O575" s="6">
        <v>36</v>
      </c>
      <c r="P575" s="9">
        <v>44228</v>
      </c>
      <c r="Q575" s="7">
        <v>8180.89</v>
      </c>
      <c r="R575" s="9">
        <v>45292</v>
      </c>
      <c r="S575">
        <f t="shared" si="42"/>
        <v>3312</v>
      </c>
      <c r="T575" s="18">
        <f t="shared" si="43"/>
        <v>582400</v>
      </c>
      <c r="U575" s="19">
        <f t="shared" si="40"/>
        <v>4550</v>
      </c>
      <c r="V575" s="20">
        <f t="shared" si="44"/>
        <v>0</v>
      </c>
      <c r="W575" s="7">
        <v>585712.0400000005</v>
      </c>
      <c r="X575" s="7">
        <v>0</v>
      </c>
      <c r="Y575" s="19">
        <f t="shared" si="41"/>
        <v>4575.875</v>
      </c>
    </row>
    <row r="576" spans="1:25" x14ac:dyDescent="0.35">
      <c r="A576" s="6" t="s">
        <v>1126</v>
      </c>
      <c r="B576" s="6" t="s">
        <v>787</v>
      </c>
      <c r="C576" s="6">
        <v>56</v>
      </c>
      <c r="D576" s="27">
        <v>128</v>
      </c>
      <c r="E576" s="7">
        <v>4900</v>
      </c>
      <c r="F576" s="8" t="s">
        <v>21</v>
      </c>
      <c r="G576" s="8" t="s">
        <v>1127</v>
      </c>
      <c r="H576" s="6" t="s">
        <v>157</v>
      </c>
      <c r="I576" s="9">
        <v>43011</v>
      </c>
      <c r="J576" s="7">
        <v>530447.43999999994</v>
      </c>
      <c r="K576" s="9"/>
      <c r="L576" s="7">
        <v>0</v>
      </c>
      <c r="M576" s="9">
        <v>43344</v>
      </c>
      <c r="N576" s="7">
        <v>150000</v>
      </c>
      <c r="O576" s="6">
        <v>0</v>
      </c>
      <c r="P576" s="9">
        <v>43344</v>
      </c>
      <c r="Q576" s="7">
        <v>33494.666666666664</v>
      </c>
      <c r="R576" s="9">
        <v>43344</v>
      </c>
      <c r="S576">
        <f t="shared" si="42"/>
        <v>0</v>
      </c>
      <c r="T576" s="18">
        <f t="shared" si="43"/>
        <v>530447.43999999994</v>
      </c>
      <c r="U576" s="19">
        <f t="shared" si="40"/>
        <v>4144.1206249999996</v>
      </c>
      <c r="V576" s="20">
        <f t="shared" si="44"/>
        <v>0.18239801477786388</v>
      </c>
      <c r="W576" s="7">
        <v>530447.43999999994</v>
      </c>
      <c r="X576" s="7">
        <v>0</v>
      </c>
      <c r="Y576" s="19">
        <f t="shared" si="41"/>
        <v>4144.1206249999996</v>
      </c>
    </row>
    <row r="577" spans="1:25" x14ac:dyDescent="0.35">
      <c r="A577" s="6" t="s">
        <v>1128</v>
      </c>
      <c r="B577" s="6" t="s">
        <v>787</v>
      </c>
      <c r="C577" s="6">
        <v>57</v>
      </c>
      <c r="D577" s="27">
        <v>132</v>
      </c>
      <c r="E577" s="7">
        <v>4750</v>
      </c>
      <c r="F577" s="8" t="s">
        <v>21</v>
      </c>
      <c r="G577" s="8" t="s">
        <v>1129</v>
      </c>
      <c r="H577" s="6">
        <v>36</v>
      </c>
      <c r="I577" s="9">
        <v>43917</v>
      </c>
      <c r="J577" s="7">
        <v>629470.28</v>
      </c>
      <c r="K577" s="9"/>
      <c r="L577" s="7">
        <v>0</v>
      </c>
      <c r="M577" s="9">
        <v>43922</v>
      </c>
      <c r="N577" s="7">
        <v>312692.5</v>
      </c>
      <c r="O577" s="6">
        <v>36</v>
      </c>
      <c r="P577" s="9">
        <v>43922</v>
      </c>
      <c r="Q577" s="7">
        <v>8799.3799999999992</v>
      </c>
      <c r="R577" s="9">
        <v>44986</v>
      </c>
      <c r="S577">
        <f t="shared" si="42"/>
        <v>3312</v>
      </c>
      <c r="T577" s="18">
        <f t="shared" si="43"/>
        <v>626158.28</v>
      </c>
      <c r="U577" s="19">
        <f t="shared" si="40"/>
        <v>4743.6233333333339</v>
      </c>
      <c r="V577" s="20">
        <f t="shared" si="44"/>
        <v>1.3442607514506655E-3</v>
      </c>
      <c r="W577" s="7">
        <v>629470.18000000005</v>
      </c>
      <c r="X577" s="7">
        <v>1.1641532182693481E-10</v>
      </c>
      <c r="Y577" s="19">
        <f t="shared" si="41"/>
        <v>4768.7142424242429</v>
      </c>
    </row>
    <row r="578" spans="1:25" x14ac:dyDescent="0.35">
      <c r="A578" s="6" t="s">
        <v>1130</v>
      </c>
      <c r="B578" s="6" t="s">
        <v>787</v>
      </c>
      <c r="C578" s="6">
        <v>58</v>
      </c>
      <c r="D578" s="27">
        <v>130</v>
      </c>
      <c r="E578" s="7">
        <v>4750</v>
      </c>
      <c r="F578" s="8" t="s">
        <v>21</v>
      </c>
      <c r="G578" s="8" t="s">
        <v>1131</v>
      </c>
      <c r="H578" s="6" t="s">
        <v>29</v>
      </c>
      <c r="I578" s="9">
        <v>44119</v>
      </c>
      <c r="J578" s="7">
        <v>621002</v>
      </c>
      <c r="K578" s="9">
        <v>44075</v>
      </c>
      <c r="L578" s="7">
        <v>20000</v>
      </c>
      <c r="M578" s="9">
        <v>44136</v>
      </c>
      <c r="N578" s="7">
        <v>320000</v>
      </c>
      <c r="O578" s="6">
        <v>36</v>
      </c>
      <c r="P578" s="9">
        <v>44136</v>
      </c>
      <c r="Q578" s="7">
        <v>7805.61</v>
      </c>
      <c r="R578" s="9">
        <v>45200</v>
      </c>
      <c r="S578">
        <f t="shared" si="42"/>
        <v>3312</v>
      </c>
      <c r="T578" s="18">
        <f t="shared" si="43"/>
        <v>617690</v>
      </c>
      <c r="U578" s="19">
        <f t="shared" ref="U578:U641" si="45">T578/D578</f>
        <v>4751.4615384615381</v>
      </c>
      <c r="V578" s="20">
        <f t="shared" si="44"/>
        <v>-3.0759766225774143E-4</v>
      </c>
      <c r="W578" s="7">
        <v>621002</v>
      </c>
      <c r="X578" s="7">
        <v>0</v>
      </c>
      <c r="Y578" s="19">
        <f t="shared" ref="Y578:Y641" si="46">J578/D578</f>
        <v>4776.9384615384615</v>
      </c>
    </row>
    <row r="579" spans="1:25" x14ac:dyDescent="0.35">
      <c r="A579" s="6" t="s">
        <v>1132</v>
      </c>
      <c r="B579" s="6" t="s">
        <v>787</v>
      </c>
      <c r="C579" s="6">
        <v>59</v>
      </c>
      <c r="D579" s="27">
        <v>130</v>
      </c>
      <c r="E579" s="7">
        <v>4750</v>
      </c>
      <c r="F579" s="8" t="s">
        <v>21</v>
      </c>
      <c r="G579" s="8" t="s">
        <v>1131</v>
      </c>
      <c r="H579" s="6" t="s">
        <v>26</v>
      </c>
      <c r="I579" s="9">
        <v>44247</v>
      </c>
      <c r="J579" s="7">
        <v>619898.5</v>
      </c>
      <c r="K579" s="9">
        <v>44197</v>
      </c>
      <c r="L579" s="7">
        <v>20000</v>
      </c>
      <c r="M579" s="9">
        <v>44256</v>
      </c>
      <c r="N579" s="7">
        <v>196192</v>
      </c>
      <c r="O579" s="6">
        <v>24</v>
      </c>
      <c r="P579" s="9">
        <v>44256</v>
      </c>
      <c r="Q579" s="7">
        <v>16821.099999999999</v>
      </c>
      <c r="R579" s="9">
        <v>44958</v>
      </c>
      <c r="S579">
        <f t="shared" ref="S579:S642" si="47">O579*92</f>
        <v>2208</v>
      </c>
      <c r="T579" s="18">
        <f t="shared" ref="T579:T642" si="48">J579-S579</f>
        <v>617690.5</v>
      </c>
      <c r="U579" s="19">
        <f t="shared" si="45"/>
        <v>4751.4653846153842</v>
      </c>
      <c r="V579" s="20">
        <f t="shared" ref="V579:V642" si="49">E579/U579-1</f>
        <v>-3.0840688014455164E-4</v>
      </c>
      <c r="W579" s="7">
        <v>619898.49999999977</v>
      </c>
      <c r="X579" s="7">
        <v>0</v>
      </c>
      <c r="Y579" s="19">
        <f t="shared" si="46"/>
        <v>4768.45</v>
      </c>
    </row>
    <row r="580" spans="1:25" x14ac:dyDescent="0.35">
      <c r="A580" s="6" t="s">
        <v>1133</v>
      </c>
      <c r="B580" s="6" t="s">
        <v>787</v>
      </c>
      <c r="C580" s="6">
        <v>6</v>
      </c>
      <c r="D580" s="27">
        <v>128</v>
      </c>
      <c r="E580" s="7">
        <v>4750</v>
      </c>
      <c r="F580" s="8" t="s">
        <v>21</v>
      </c>
      <c r="G580" s="8" t="s">
        <v>1134</v>
      </c>
      <c r="H580" s="6" t="s">
        <v>447</v>
      </c>
      <c r="I580" s="9">
        <v>44251</v>
      </c>
      <c r="J580" s="7">
        <v>806180.63</v>
      </c>
      <c r="K580" s="9"/>
      <c r="L580" s="7">
        <v>0</v>
      </c>
      <c r="M580" s="9">
        <v>44256</v>
      </c>
      <c r="N580" s="7">
        <v>121600</v>
      </c>
      <c r="O580" s="6">
        <v>60</v>
      </c>
      <c r="P580" s="9">
        <v>44256</v>
      </c>
      <c r="Q580" s="7">
        <v>11409.68</v>
      </c>
      <c r="R580" s="9">
        <v>46054</v>
      </c>
      <c r="S580">
        <f t="shared" si="47"/>
        <v>5520</v>
      </c>
      <c r="T580" s="18">
        <f t="shared" si="48"/>
        <v>800660.63</v>
      </c>
      <c r="U580" s="19">
        <f t="shared" si="45"/>
        <v>6255.161171875</v>
      </c>
      <c r="V580" s="20">
        <f t="shared" si="49"/>
        <v>-0.24062708066462568</v>
      </c>
      <c r="W580" s="7">
        <v>600176.87999999989</v>
      </c>
      <c r="X580" s="7">
        <v>206003.92000000109</v>
      </c>
      <c r="Y580" s="19">
        <f t="shared" si="46"/>
        <v>6298.286171875</v>
      </c>
    </row>
    <row r="581" spans="1:25" x14ac:dyDescent="0.35">
      <c r="A581" s="6" t="s">
        <v>1135</v>
      </c>
      <c r="B581" s="6" t="s">
        <v>787</v>
      </c>
      <c r="C581" s="6">
        <v>60</v>
      </c>
      <c r="D581" s="27">
        <v>130</v>
      </c>
      <c r="E581" s="7">
        <v>4750</v>
      </c>
      <c r="F581" s="8" t="s">
        <v>21</v>
      </c>
      <c r="G581" s="8" t="s">
        <v>1136</v>
      </c>
      <c r="H581" s="6">
        <v>60</v>
      </c>
      <c r="I581" s="9">
        <v>44042</v>
      </c>
      <c r="J581" s="7">
        <v>818941.16</v>
      </c>
      <c r="K581" s="9"/>
      <c r="L581" s="7">
        <v>0</v>
      </c>
      <c r="M581" s="9">
        <v>44075</v>
      </c>
      <c r="N581" s="7">
        <v>123538</v>
      </c>
      <c r="O581" s="6">
        <v>60</v>
      </c>
      <c r="P581" s="9">
        <v>44075</v>
      </c>
      <c r="Q581" s="7">
        <v>11590.05</v>
      </c>
      <c r="R581" s="9">
        <v>45870</v>
      </c>
      <c r="S581">
        <f t="shared" si="47"/>
        <v>5520</v>
      </c>
      <c r="T581" s="18">
        <f t="shared" si="48"/>
        <v>813421.16</v>
      </c>
      <c r="U581" s="19">
        <f t="shared" si="45"/>
        <v>6257.0858461538464</v>
      </c>
      <c r="V581" s="20">
        <f t="shared" si="49"/>
        <v>-0.2408606631280652</v>
      </c>
      <c r="W581" s="7">
        <v>818941.16</v>
      </c>
      <c r="X581" s="7">
        <v>0</v>
      </c>
      <c r="Y581" s="19">
        <f t="shared" si="46"/>
        <v>6299.5473846153845</v>
      </c>
    </row>
    <row r="582" spans="1:25" x14ac:dyDescent="0.35">
      <c r="A582" s="6" t="s">
        <v>1137</v>
      </c>
      <c r="B582" s="6" t="s">
        <v>787</v>
      </c>
      <c r="C582" s="6">
        <v>61</v>
      </c>
      <c r="D582" s="27">
        <v>130</v>
      </c>
      <c r="E582" s="7">
        <v>4750</v>
      </c>
      <c r="F582" s="8" t="s">
        <v>21</v>
      </c>
      <c r="G582" s="8" t="s">
        <v>1138</v>
      </c>
      <c r="H582" s="6" t="s">
        <v>26</v>
      </c>
      <c r="I582" s="9">
        <v>44111</v>
      </c>
      <c r="J582" s="7">
        <v>619862.02</v>
      </c>
      <c r="K582" s="9"/>
      <c r="L582" s="7">
        <v>0</v>
      </c>
      <c r="M582" s="9">
        <v>44136</v>
      </c>
      <c r="N582" s="7">
        <v>216192</v>
      </c>
      <c r="O582" s="6">
        <v>24</v>
      </c>
      <c r="P582" s="9">
        <v>44136</v>
      </c>
      <c r="Q582" s="7">
        <v>16819.580000000002</v>
      </c>
      <c r="R582" s="9">
        <v>44835</v>
      </c>
      <c r="S582">
        <f t="shared" si="47"/>
        <v>2208</v>
      </c>
      <c r="T582" s="18">
        <f t="shared" si="48"/>
        <v>617654.02</v>
      </c>
      <c r="U582" s="19">
        <f t="shared" si="45"/>
        <v>4751.1847692307692</v>
      </c>
      <c r="V582" s="20">
        <f t="shared" si="49"/>
        <v>-2.4936290384702797E-4</v>
      </c>
      <c r="W582" s="7">
        <v>619881.5</v>
      </c>
      <c r="X582" s="7">
        <v>0</v>
      </c>
      <c r="Y582" s="19">
        <f t="shared" si="46"/>
        <v>4768.1693846153848</v>
      </c>
    </row>
    <row r="583" spans="1:25" x14ac:dyDescent="0.35">
      <c r="A583" s="6" t="s">
        <v>1139</v>
      </c>
      <c r="B583" s="6" t="s">
        <v>787</v>
      </c>
      <c r="C583" s="6">
        <v>62</v>
      </c>
      <c r="D583" s="27">
        <v>158</v>
      </c>
      <c r="E583" s="7">
        <v>4900</v>
      </c>
      <c r="F583" s="8" t="s">
        <v>21</v>
      </c>
      <c r="G583" s="8" t="s">
        <v>1140</v>
      </c>
      <c r="H583" s="6">
        <v>60</v>
      </c>
      <c r="I583" s="9">
        <v>43769</v>
      </c>
      <c r="J583" s="7">
        <v>966380.73</v>
      </c>
      <c r="K583" s="9">
        <v>43435</v>
      </c>
      <c r="L583" s="7">
        <v>20000</v>
      </c>
      <c r="M583" s="9">
        <v>43344</v>
      </c>
      <c r="N583" s="7">
        <v>125181.12</v>
      </c>
      <c r="O583" s="6">
        <v>60</v>
      </c>
      <c r="P583" s="9">
        <v>43739</v>
      </c>
      <c r="Q583" s="7">
        <v>13686.66</v>
      </c>
      <c r="R583" s="9">
        <v>45536</v>
      </c>
      <c r="S583">
        <f t="shared" si="47"/>
        <v>5520</v>
      </c>
      <c r="T583" s="18">
        <f t="shared" si="48"/>
        <v>960860.73</v>
      </c>
      <c r="U583" s="19">
        <f t="shared" si="45"/>
        <v>6081.3970253164553</v>
      </c>
      <c r="V583" s="20">
        <f t="shared" si="49"/>
        <v>-0.19426408445269683</v>
      </c>
      <c r="W583" s="7">
        <v>964002.13</v>
      </c>
      <c r="X583" s="7">
        <v>2378.5900000005495</v>
      </c>
      <c r="Y583" s="19">
        <f t="shared" si="46"/>
        <v>6116.3337341772149</v>
      </c>
    </row>
    <row r="584" spans="1:25" x14ac:dyDescent="0.35">
      <c r="A584" s="6" t="s">
        <v>1141</v>
      </c>
      <c r="B584" s="6" t="s">
        <v>787</v>
      </c>
      <c r="C584" s="6">
        <v>63</v>
      </c>
      <c r="D584" s="27">
        <v>128</v>
      </c>
      <c r="E584" s="7">
        <v>3850</v>
      </c>
      <c r="F584" s="8" t="s">
        <v>21</v>
      </c>
      <c r="G584" s="8" t="s">
        <v>1142</v>
      </c>
      <c r="H584" s="6">
        <v>18</v>
      </c>
      <c r="I584" s="9">
        <v>43465</v>
      </c>
      <c r="J584" s="7">
        <v>531148.56999999995</v>
      </c>
      <c r="K584" s="9"/>
      <c r="L584" s="7">
        <v>0</v>
      </c>
      <c r="M584" s="9">
        <v>43374</v>
      </c>
      <c r="N584" s="7">
        <v>240000</v>
      </c>
      <c r="O584" s="6">
        <v>18</v>
      </c>
      <c r="P584" s="9">
        <v>43374</v>
      </c>
      <c r="Q584" s="7">
        <v>16193.64</v>
      </c>
      <c r="R584" s="9">
        <v>43891</v>
      </c>
      <c r="S584">
        <f t="shared" si="47"/>
        <v>1656</v>
      </c>
      <c r="T584" s="18">
        <f t="shared" si="48"/>
        <v>529492.56999999995</v>
      </c>
      <c r="U584" s="19">
        <f t="shared" si="45"/>
        <v>4136.6607031249996</v>
      </c>
      <c r="V584" s="20">
        <f t="shared" si="49"/>
        <v>-6.9297610729457393E-2</v>
      </c>
      <c r="W584" s="7">
        <v>531157.64</v>
      </c>
      <c r="X584" s="7">
        <v>0</v>
      </c>
      <c r="Y584" s="19">
        <f t="shared" si="46"/>
        <v>4149.5982031249996</v>
      </c>
    </row>
    <row r="585" spans="1:25" x14ac:dyDescent="0.35">
      <c r="A585" s="6" t="s">
        <v>1143</v>
      </c>
      <c r="B585" s="6" t="s">
        <v>787</v>
      </c>
      <c r="C585" s="6">
        <v>64</v>
      </c>
      <c r="D585" s="27">
        <v>128</v>
      </c>
      <c r="E585" s="7">
        <v>4550</v>
      </c>
      <c r="F585" s="8" t="s">
        <v>21</v>
      </c>
      <c r="G585" s="8" t="s">
        <v>1144</v>
      </c>
      <c r="H585" s="6">
        <v>48</v>
      </c>
      <c r="I585" s="9">
        <v>44239</v>
      </c>
      <c r="J585" s="7">
        <v>686448.03</v>
      </c>
      <c r="K585" s="9"/>
      <c r="L585" s="7">
        <v>0</v>
      </c>
      <c r="M585" s="9">
        <v>44256</v>
      </c>
      <c r="N585" s="7">
        <v>116480</v>
      </c>
      <c r="O585" s="6">
        <v>48</v>
      </c>
      <c r="P585" s="9">
        <v>44256</v>
      </c>
      <c r="Q585" s="7">
        <v>12823.95</v>
      </c>
      <c r="R585" s="9">
        <v>45689</v>
      </c>
      <c r="S585">
        <f t="shared" si="47"/>
        <v>4416</v>
      </c>
      <c r="T585" s="18">
        <f t="shared" si="48"/>
        <v>682032.03</v>
      </c>
      <c r="U585" s="19">
        <f t="shared" si="45"/>
        <v>5328.3752343750002</v>
      </c>
      <c r="V585" s="20">
        <f t="shared" si="49"/>
        <v>-0.14608115985403214</v>
      </c>
      <c r="W585" s="7">
        <v>686448.0299999998</v>
      </c>
      <c r="X585" s="7">
        <v>0.80999999993946403</v>
      </c>
      <c r="Y585" s="19">
        <f t="shared" si="46"/>
        <v>5362.8752343750002</v>
      </c>
    </row>
    <row r="586" spans="1:25" x14ac:dyDescent="0.35">
      <c r="A586" s="6" t="s">
        <v>1145</v>
      </c>
      <c r="B586" s="6" t="s">
        <v>787</v>
      </c>
      <c r="C586" s="6">
        <v>65</v>
      </c>
      <c r="D586" s="27">
        <v>128</v>
      </c>
      <c r="E586" s="7">
        <v>3850</v>
      </c>
      <c r="F586" s="8" t="s">
        <v>21</v>
      </c>
      <c r="G586" s="8" t="s">
        <v>1146</v>
      </c>
      <c r="H586" s="6" t="s">
        <v>54</v>
      </c>
      <c r="I586" s="9">
        <v>43133</v>
      </c>
      <c r="J586" s="7">
        <v>416908.79999999999</v>
      </c>
      <c r="K586" s="9">
        <v>43101</v>
      </c>
      <c r="L586" s="7">
        <v>20000</v>
      </c>
      <c r="M586" s="9">
        <v>43374</v>
      </c>
      <c r="N586" s="7">
        <v>396910</v>
      </c>
      <c r="O586" s="6">
        <v>0</v>
      </c>
      <c r="P586" s="9">
        <v>43374</v>
      </c>
      <c r="Q586" s="7">
        <v>396910</v>
      </c>
      <c r="R586" s="9">
        <v>43374</v>
      </c>
      <c r="S586">
        <f t="shared" si="47"/>
        <v>0</v>
      </c>
      <c r="T586" s="18">
        <f t="shared" si="48"/>
        <v>416908.79999999999</v>
      </c>
      <c r="U586" s="19">
        <f t="shared" si="45"/>
        <v>3257.1</v>
      </c>
      <c r="V586" s="20">
        <f t="shared" si="49"/>
        <v>0.18203309692671388</v>
      </c>
      <c r="W586" s="7">
        <v>416910</v>
      </c>
      <c r="X586" s="7">
        <v>0</v>
      </c>
      <c r="Y586" s="19">
        <f t="shared" si="46"/>
        <v>3257.1</v>
      </c>
    </row>
    <row r="587" spans="1:25" x14ac:dyDescent="0.35">
      <c r="A587" s="6" t="s">
        <v>1147</v>
      </c>
      <c r="B587" s="6" t="s">
        <v>787</v>
      </c>
      <c r="C587" s="6">
        <v>66</v>
      </c>
      <c r="D587" s="27">
        <v>128</v>
      </c>
      <c r="E587" s="7">
        <v>4900</v>
      </c>
      <c r="F587" s="8" t="s">
        <v>21</v>
      </c>
      <c r="G587" s="8" t="s">
        <v>1148</v>
      </c>
      <c r="H587" s="6">
        <v>12</v>
      </c>
      <c r="I587" s="9">
        <v>43154</v>
      </c>
      <c r="J587" s="7">
        <v>443520</v>
      </c>
      <c r="K587" s="9"/>
      <c r="L587" s="7">
        <v>0</v>
      </c>
      <c r="M587" s="9">
        <v>43374</v>
      </c>
      <c r="N587" s="7">
        <v>88704</v>
      </c>
      <c r="O587" s="6">
        <v>12</v>
      </c>
      <c r="P587" s="9">
        <v>43374</v>
      </c>
      <c r="Q587" s="7">
        <v>39648</v>
      </c>
      <c r="R587" s="9">
        <v>43709</v>
      </c>
      <c r="S587">
        <f t="shared" si="47"/>
        <v>1104</v>
      </c>
      <c r="T587" s="18">
        <f t="shared" si="48"/>
        <v>442416</v>
      </c>
      <c r="U587" s="19">
        <f t="shared" si="45"/>
        <v>3456.375</v>
      </c>
      <c r="V587" s="20">
        <f t="shared" si="49"/>
        <v>0.41767024700734146</v>
      </c>
      <c r="W587" s="7">
        <v>443520</v>
      </c>
      <c r="X587" s="7">
        <v>0</v>
      </c>
      <c r="Y587" s="19">
        <f t="shared" si="46"/>
        <v>3465</v>
      </c>
    </row>
    <row r="588" spans="1:25" x14ac:dyDescent="0.35">
      <c r="A588" s="6" t="s">
        <v>1149</v>
      </c>
      <c r="B588" s="6" t="s">
        <v>787</v>
      </c>
      <c r="C588" s="6">
        <v>67</v>
      </c>
      <c r="D588" s="27">
        <v>128</v>
      </c>
      <c r="E588" s="7">
        <v>3850</v>
      </c>
      <c r="F588" s="8" t="s">
        <v>21</v>
      </c>
      <c r="G588" s="8" t="s">
        <v>1150</v>
      </c>
      <c r="H588" s="6">
        <v>60</v>
      </c>
      <c r="I588" s="9">
        <v>43390</v>
      </c>
      <c r="J588" s="7">
        <v>541261.42000000004</v>
      </c>
      <c r="K588" s="9"/>
      <c r="L588" s="7">
        <v>0</v>
      </c>
      <c r="M588" s="9">
        <v>43405</v>
      </c>
      <c r="N588" s="7">
        <v>88704</v>
      </c>
      <c r="O588" s="6">
        <v>60</v>
      </c>
      <c r="P588" s="9">
        <v>43405</v>
      </c>
      <c r="Q588" s="7">
        <v>8344.61</v>
      </c>
      <c r="R588" s="9">
        <v>45200</v>
      </c>
      <c r="S588">
        <f t="shared" si="47"/>
        <v>5520</v>
      </c>
      <c r="T588" s="18">
        <f t="shared" si="48"/>
        <v>535741.42000000004</v>
      </c>
      <c r="U588" s="19">
        <f t="shared" si="45"/>
        <v>4185.4798437500003</v>
      </c>
      <c r="V588" s="20">
        <f t="shared" si="49"/>
        <v>-8.0153257517404652E-2</v>
      </c>
      <c r="W588" s="7">
        <v>542424</v>
      </c>
      <c r="X588" s="7">
        <v>0</v>
      </c>
      <c r="Y588" s="19">
        <f t="shared" si="46"/>
        <v>4228.6048437500003</v>
      </c>
    </row>
    <row r="589" spans="1:25" x14ac:dyDescent="0.35">
      <c r="A589" s="6" t="s">
        <v>1151</v>
      </c>
      <c r="B589" s="6" t="s">
        <v>787</v>
      </c>
      <c r="C589" s="6">
        <v>68</v>
      </c>
      <c r="D589" s="27">
        <v>128</v>
      </c>
      <c r="E589" s="7">
        <v>3850</v>
      </c>
      <c r="F589" s="8" t="s">
        <v>21</v>
      </c>
      <c r="G589" s="8" t="s">
        <v>1152</v>
      </c>
      <c r="H589" s="6">
        <v>24</v>
      </c>
      <c r="I589" s="9">
        <v>43312</v>
      </c>
      <c r="J589" s="7">
        <v>453152.40000000008</v>
      </c>
      <c r="K589" s="9"/>
      <c r="L589" s="7">
        <v>0</v>
      </c>
      <c r="M589" s="9">
        <v>43435</v>
      </c>
      <c r="N589" s="7">
        <v>266112</v>
      </c>
      <c r="O589" s="6">
        <v>24</v>
      </c>
      <c r="P589" s="9">
        <v>43435</v>
      </c>
      <c r="Q589" s="7">
        <v>7480.7</v>
      </c>
      <c r="R589" s="9">
        <v>44136</v>
      </c>
      <c r="S589">
        <f t="shared" si="47"/>
        <v>2208</v>
      </c>
      <c r="T589" s="18">
        <f t="shared" si="48"/>
        <v>450944.40000000008</v>
      </c>
      <c r="U589" s="19">
        <f t="shared" si="45"/>
        <v>3523.0031250000006</v>
      </c>
      <c r="V589" s="20">
        <f t="shared" si="49"/>
        <v>9.2817651133931145E-2</v>
      </c>
      <c r="W589" s="7">
        <v>453152.40000000008</v>
      </c>
      <c r="X589" s="7">
        <v>1.7462298274040222E-10</v>
      </c>
      <c r="Y589" s="19">
        <f t="shared" si="46"/>
        <v>3540.2531250000006</v>
      </c>
    </row>
    <row r="590" spans="1:25" x14ac:dyDescent="0.35">
      <c r="A590" s="6" t="s">
        <v>1153</v>
      </c>
      <c r="B590" s="6" t="s">
        <v>787</v>
      </c>
      <c r="C590" s="6">
        <v>69</v>
      </c>
      <c r="D590" s="27">
        <v>128</v>
      </c>
      <c r="E590" s="7">
        <v>3850</v>
      </c>
      <c r="F590" s="8" t="s">
        <v>21</v>
      </c>
      <c r="G590" s="8" t="s">
        <v>1154</v>
      </c>
      <c r="H590" s="6" t="s">
        <v>54</v>
      </c>
      <c r="I590" s="9">
        <v>43312</v>
      </c>
      <c r="J590" s="7">
        <v>416908.79999999999</v>
      </c>
      <c r="K590" s="9">
        <v>43252</v>
      </c>
      <c r="L590" s="7">
        <v>20000</v>
      </c>
      <c r="M590" s="9">
        <v>43435</v>
      </c>
      <c r="N590" s="7">
        <v>396908.79999999999</v>
      </c>
      <c r="O590" s="6">
        <v>0</v>
      </c>
      <c r="P590" s="9">
        <v>43435</v>
      </c>
      <c r="Q590" s="7">
        <v>0</v>
      </c>
      <c r="R590" s="9">
        <v>43435</v>
      </c>
      <c r="S590">
        <f t="shared" si="47"/>
        <v>0</v>
      </c>
      <c r="T590" s="18">
        <f t="shared" si="48"/>
        <v>416908.79999999999</v>
      </c>
      <c r="U590" s="19">
        <f t="shared" si="45"/>
        <v>3257.1</v>
      </c>
      <c r="V590" s="20">
        <f t="shared" si="49"/>
        <v>0.18203309692671388</v>
      </c>
      <c r="W590" s="7">
        <v>416908</v>
      </c>
      <c r="X590" s="7">
        <v>0.79999999998835847</v>
      </c>
      <c r="Y590" s="19">
        <f t="shared" si="46"/>
        <v>3257.1</v>
      </c>
    </row>
    <row r="591" spans="1:25" x14ac:dyDescent="0.35">
      <c r="A591" s="6" t="s">
        <v>1155</v>
      </c>
      <c r="B591" s="6" t="s">
        <v>787</v>
      </c>
      <c r="C591" s="6">
        <v>7</v>
      </c>
      <c r="D591" s="27">
        <v>128</v>
      </c>
      <c r="E591" s="7">
        <v>5050</v>
      </c>
      <c r="F591" s="8" t="s">
        <v>21</v>
      </c>
      <c r="G591" s="8" t="s">
        <v>1156</v>
      </c>
      <c r="H591" s="6" t="s">
        <v>447</v>
      </c>
      <c r="I591" s="9">
        <v>44285</v>
      </c>
      <c r="J591" s="7">
        <v>649712</v>
      </c>
      <c r="K591" s="9"/>
      <c r="L591" s="7">
        <v>0</v>
      </c>
      <c r="M591" s="9">
        <v>44287</v>
      </c>
      <c r="N591" s="7">
        <v>323200</v>
      </c>
      <c r="O591" s="6">
        <v>60</v>
      </c>
      <c r="P591" s="9">
        <v>44287</v>
      </c>
      <c r="Q591" s="7">
        <v>9069.7800000000007</v>
      </c>
      <c r="R591" s="9">
        <v>46082</v>
      </c>
      <c r="S591">
        <f t="shared" si="47"/>
        <v>5520</v>
      </c>
      <c r="T591" s="18">
        <f t="shared" si="48"/>
        <v>644192</v>
      </c>
      <c r="U591" s="19">
        <f t="shared" si="45"/>
        <v>5032.75</v>
      </c>
      <c r="V591" s="20">
        <f t="shared" si="49"/>
        <v>3.427549550444553E-3</v>
      </c>
      <c r="W591" s="7">
        <v>649712.11000000068</v>
      </c>
      <c r="X591" s="7">
        <v>0</v>
      </c>
      <c r="Y591" s="19">
        <f t="shared" si="46"/>
        <v>5075.875</v>
      </c>
    </row>
    <row r="592" spans="1:25" x14ac:dyDescent="0.35">
      <c r="A592" s="6" t="s">
        <v>1157</v>
      </c>
      <c r="B592" s="6" t="s">
        <v>787</v>
      </c>
      <c r="C592" s="6">
        <v>70</v>
      </c>
      <c r="D592" s="27">
        <v>128</v>
      </c>
      <c r="E592" s="7">
        <v>4900</v>
      </c>
      <c r="F592" s="8" t="s">
        <v>21</v>
      </c>
      <c r="G592" s="8" t="s">
        <v>1158</v>
      </c>
      <c r="H592" s="6">
        <v>60</v>
      </c>
      <c r="I592" s="9">
        <v>43529</v>
      </c>
      <c r="J592" s="7">
        <v>636712.05000000005</v>
      </c>
      <c r="K592" s="9"/>
      <c r="L592" s="7">
        <v>0</v>
      </c>
      <c r="M592" s="9">
        <v>43435</v>
      </c>
      <c r="N592" s="7">
        <v>95654.399999999994</v>
      </c>
      <c r="O592" s="6">
        <v>60</v>
      </c>
      <c r="P592" s="9">
        <v>43435</v>
      </c>
      <c r="Q592" s="7">
        <v>9017.6299999999992</v>
      </c>
      <c r="R592" s="9">
        <v>45231</v>
      </c>
      <c r="S592">
        <f t="shared" si="47"/>
        <v>5520</v>
      </c>
      <c r="T592" s="18">
        <f t="shared" si="48"/>
        <v>631192.05000000005</v>
      </c>
      <c r="U592" s="19">
        <f t="shared" si="45"/>
        <v>4931.1878906250004</v>
      </c>
      <c r="V592" s="20">
        <f t="shared" si="49"/>
        <v>-6.3246202166203913E-3</v>
      </c>
      <c r="W592" s="7">
        <v>636712.4</v>
      </c>
      <c r="X592" s="7">
        <v>0</v>
      </c>
      <c r="Y592" s="19">
        <f t="shared" si="46"/>
        <v>4974.3128906250004</v>
      </c>
    </row>
    <row r="593" spans="1:25" x14ac:dyDescent="0.35">
      <c r="A593" s="6" t="s">
        <v>1159</v>
      </c>
      <c r="B593" s="6" t="s">
        <v>787</v>
      </c>
      <c r="C593" s="6">
        <v>71</v>
      </c>
      <c r="D593" s="27">
        <v>128</v>
      </c>
      <c r="E593" s="7">
        <v>4686</v>
      </c>
      <c r="F593" s="8" t="s">
        <v>21</v>
      </c>
      <c r="G593" s="8" t="s">
        <v>1160</v>
      </c>
      <c r="H593" s="6" t="s">
        <v>23</v>
      </c>
      <c r="I593" s="9">
        <v>44574</v>
      </c>
      <c r="J593" s="7">
        <v>569817.59999999998</v>
      </c>
      <c r="K593" s="9">
        <v>43617</v>
      </c>
      <c r="L593" s="7">
        <v>20000</v>
      </c>
      <c r="M593" s="9">
        <v>44593</v>
      </c>
      <c r="N593" s="7">
        <v>129952</v>
      </c>
      <c r="O593" s="6">
        <v>18</v>
      </c>
      <c r="P593" s="9">
        <v>44593</v>
      </c>
      <c r="Q593" s="7">
        <v>25084</v>
      </c>
      <c r="R593" s="9">
        <v>45108</v>
      </c>
      <c r="S593">
        <f t="shared" si="47"/>
        <v>1656</v>
      </c>
      <c r="T593" s="18">
        <f t="shared" si="48"/>
        <v>568161.6</v>
      </c>
      <c r="U593" s="19">
        <f t="shared" si="45"/>
        <v>4438.7624999999998</v>
      </c>
      <c r="V593" s="20">
        <f t="shared" si="49"/>
        <v>5.5699646016203808E-2</v>
      </c>
      <c r="W593" s="7">
        <v>892134.5</v>
      </c>
      <c r="X593" s="7">
        <v>0</v>
      </c>
      <c r="Y593" s="19">
        <f t="shared" si="46"/>
        <v>4451.7</v>
      </c>
    </row>
    <row r="594" spans="1:25" x14ac:dyDescent="0.35">
      <c r="A594" s="6" t="s">
        <v>1161</v>
      </c>
      <c r="B594" s="6" t="s">
        <v>787</v>
      </c>
      <c r="C594" s="6">
        <v>72</v>
      </c>
      <c r="D594" s="27">
        <v>128</v>
      </c>
      <c r="E594" s="7">
        <v>4100</v>
      </c>
      <c r="F594" s="8" t="s">
        <v>21</v>
      </c>
      <c r="G594" s="8" t="s">
        <v>1162</v>
      </c>
      <c r="H594" s="6" t="s">
        <v>54</v>
      </c>
      <c r="I594" s="9">
        <v>43454</v>
      </c>
      <c r="J594" s="7">
        <v>416908.79999999999</v>
      </c>
      <c r="K594" s="9">
        <v>43405</v>
      </c>
      <c r="L594" s="7">
        <v>20000</v>
      </c>
      <c r="M594" s="9">
        <v>43101</v>
      </c>
      <c r="N594" s="7">
        <v>396908.79999999999</v>
      </c>
      <c r="O594" s="6">
        <v>0</v>
      </c>
      <c r="P594" s="9">
        <v>43101</v>
      </c>
      <c r="Q594" s="7">
        <v>0</v>
      </c>
      <c r="R594" s="9">
        <v>43101</v>
      </c>
      <c r="S594">
        <f t="shared" si="47"/>
        <v>0</v>
      </c>
      <c r="T594" s="18">
        <f t="shared" si="48"/>
        <v>416908.79999999999</v>
      </c>
      <c r="U594" s="19">
        <f t="shared" si="45"/>
        <v>3257.1</v>
      </c>
      <c r="V594" s="20">
        <f t="shared" si="49"/>
        <v>0.25878849283104599</v>
      </c>
      <c r="W594" s="7">
        <v>416908</v>
      </c>
      <c r="X594" s="7">
        <v>0.79999999998835847</v>
      </c>
      <c r="Y594" s="19">
        <f t="shared" si="46"/>
        <v>3257.1</v>
      </c>
    </row>
    <row r="595" spans="1:25" x14ac:dyDescent="0.35">
      <c r="A595" s="6" t="s">
        <v>1163</v>
      </c>
      <c r="B595" s="6" t="s">
        <v>787</v>
      </c>
      <c r="C595" s="6">
        <v>73</v>
      </c>
      <c r="D595" s="27">
        <v>128</v>
      </c>
      <c r="E595" s="7">
        <v>3850</v>
      </c>
      <c r="F595" s="8" t="s">
        <v>21</v>
      </c>
      <c r="G595" s="8" t="s">
        <v>1164</v>
      </c>
      <c r="H595" s="6" t="s">
        <v>1165</v>
      </c>
      <c r="I595" s="9">
        <v>43815</v>
      </c>
      <c r="J595" s="7">
        <v>621084.93999999994</v>
      </c>
      <c r="K595" s="9">
        <v>43435</v>
      </c>
      <c r="L595" s="7">
        <v>10000</v>
      </c>
      <c r="M595" s="9">
        <v>43221</v>
      </c>
      <c r="N595" s="7">
        <v>61740.800000000003</v>
      </c>
      <c r="O595" s="6">
        <v>48</v>
      </c>
      <c r="P595" s="9">
        <v>43221</v>
      </c>
      <c r="Q595" s="7">
        <v>10450.32</v>
      </c>
      <c r="R595" s="9">
        <v>44652</v>
      </c>
      <c r="S595">
        <f t="shared" si="47"/>
        <v>4416</v>
      </c>
      <c r="T595" s="18">
        <f t="shared" si="48"/>
        <v>616668.93999999994</v>
      </c>
      <c r="U595" s="19">
        <f t="shared" si="45"/>
        <v>4817.7260937499996</v>
      </c>
      <c r="V595" s="20">
        <f t="shared" si="49"/>
        <v>-0.20086781085488103</v>
      </c>
      <c r="W595" s="7">
        <v>638092.38</v>
      </c>
      <c r="X595" s="7">
        <v>0</v>
      </c>
      <c r="Y595" s="19">
        <f t="shared" si="46"/>
        <v>4852.2260937499996</v>
      </c>
    </row>
    <row r="596" spans="1:25" x14ac:dyDescent="0.35">
      <c r="A596" s="6" t="s">
        <v>1166</v>
      </c>
      <c r="B596" s="6" t="s">
        <v>787</v>
      </c>
      <c r="C596" s="6">
        <v>74</v>
      </c>
      <c r="D596" s="27">
        <v>128</v>
      </c>
      <c r="E596" s="7">
        <v>4600</v>
      </c>
      <c r="F596" s="8" t="s">
        <v>21</v>
      </c>
      <c r="G596" s="8" t="s">
        <v>1167</v>
      </c>
      <c r="H596" s="6">
        <v>18</v>
      </c>
      <c r="I596" s="9">
        <v>43369</v>
      </c>
      <c r="J596" s="7">
        <v>444525.84</v>
      </c>
      <c r="K596" s="9">
        <v>43313</v>
      </c>
      <c r="L596" s="7">
        <v>20000</v>
      </c>
      <c r="M596" s="9">
        <v>43466</v>
      </c>
      <c r="N596" s="7">
        <v>200000</v>
      </c>
      <c r="O596" s="6">
        <v>18</v>
      </c>
      <c r="P596" s="9">
        <v>43466</v>
      </c>
      <c r="Q596" s="7">
        <v>12473.66</v>
      </c>
      <c r="R596" s="9">
        <v>43983</v>
      </c>
      <c r="S596">
        <f t="shared" si="47"/>
        <v>1656</v>
      </c>
      <c r="T596" s="18">
        <f t="shared" si="48"/>
        <v>442869.84</v>
      </c>
      <c r="U596" s="19">
        <f t="shared" si="45"/>
        <v>3459.9206250000002</v>
      </c>
      <c r="V596" s="20">
        <f t="shared" si="49"/>
        <v>0.32951026875074629</v>
      </c>
      <c r="W596" s="7">
        <v>444525.83999999997</v>
      </c>
      <c r="X596" s="7">
        <v>3.9999999688006938E-2</v>
      </c>
      <c r="Y596" s="19">
        <f t="shared" si="46"/>
        <v>3472.8581250000002</v>
      </c>
    </row>
    <row r="597" spans="1:25" x14ac:dyDescent="0.35">
      <c r="A597" s="6" t="s">
        <v>1168</v>
      </c>
      <c r="B597" s="6" t="s">
        <v>787</v>
      </c>
      <c r="C597" s="6">
        <v>75</v>
      </c>
      <c r="D597" s="27">
        <v>128</v>
      </c>
      <c r="E597" s="7">
        <v>4664</v>
      </c>
      <c r="F597" s="8" t="s">
        <v>21</v>
      </c>
      <c r="G597" s="8" t="s">
        <v>1169</v>
      </c>
      <c r="H597" s="6" t="s">
        <v>54</v>
      </c>
      <c r="I597" s="9">
        <v>44321</v>
      </c>
      <c r="J597" s="7">
        <v>561172.47999999998</v>
      </c>
      <c r="K597" s="9"/>
      <c r="L597" s="7">
        <v>0</v>
      </c>
      <c r="M597" s="9">
        <v>44348</v>
      </c>
      <c r="N597" s="7">
        <v>561172.47999999998</v>
      </c>
      <c r="O597" s="6">
        <v>0</v>
      </c>
      <c r="P597" s="9">
        <v>44348</v>
      </c>
      <c r="Q597" s="7">
        <v>0</v>
      </c>
      <c r="R597" s="9">
        <v>44348</v>
      </c>
      <c r="S597">
        <f t="shared" si="47"/>
        <v>0</v>
      </c>
      <c r="T597" s="18">
        <f t="shared" si="48"/>
        <v>561172.47999999998</v>
      </c>
      <c r="U597" s="19">
        <f t="shared" si="45"/>
        <v>4384.16</v>
      </c>
      <c r="V597" s="20">
        <f t="shared" si="49"/>
        <v>6.3829787234042534E-2</v>
      </c>
      <c r="W597" s="7">
        <v>561172.47999999998</v>
      </c>
      <c r="X597" s="7">
        <v>0</v>
      </c>
      <c r="Y597" s="19">
        <f t="shared" si="46"/>
        <v>4384.16</v>
      </c>
    </row>
    <row r="598" spans="1:25" x14ac:dyDescent="0.35">
      <c r="A598" s="6" t="s">
        <v>1170</v>
      </c>
      <c r="B598" s="6" t="s">
        <v>787</v>
      </c>
      <c r="C598" s="6">
        <v>76</v>
      </c>
      <c r="D598" s="27">
        <v>128</v>
      </c>
      <c r="E598" s="7">
        <v>4550</v>
      </c>
      <c r="F598" s="8" t="s">
        <v>21</v>
      </c>
      <c r="G598" s="8" t="s">
        <v>1171</v>
      </c>
      <c r="H598" s="6" t="s">
        <v>29</v>
      </c>
      <c r="I598" s="9">
        <v>44127</v>
      </c>
      <c r="J598" s="7">
        <v>585712</v>
      </c>
      <c r="K598" s="9"/>
      <c r="L598" s="7">
        <v>0</v>
      </c>
      <c r="M598" s="9">
        <v>44136</v>
      </c>
      <c r="N598" s="7">
        <v>291200</v>
      </c>
      <c r="O598" s="6">
        <v>36</v>
      </c>
      <c r="P598" s="9">
        <v>44136</v>
      </c>
      <c r="Q598" s="7">
        <v>8180.89</v>
      </c>
      <c r="R598" s="9">
        <v>45200</v>
      </c>
      <c r="S598">
        <f t="shared" si="47"/>
        <v>3312</v>
      </c>
      <c r="T598" s="18">
        <f t="shared" si="48"/>
        <v>582400</v>
      </c>
      <c r="U598" s="19">
        <f t="shared" si="45"/>
        <v>4550</v>
      </c>
      <c r="V598" s="20">
        <f t="shared" si="49"/>
        <v>0</v>
      </c>
      <c r="W598" s="7">
        <v>585712</v>
      </c>
      <c r="X598" s="7">
        <v>4.000000050291419E-2</v>
      </c>
      <c r="Y598" s="19">
        <f t="shared" si="46"/>
        <v>4575.875</v>
      </c>
    </row>
    <row r="599" spans="1:25" x14ac:dyDescent="0.35">
      <c r="A599" s="6" t="s">
        <v>1172</v>
      </c>
      <c r="B599" s="6" t="s">
        <v>787</v>
      </c>
      <c r="C599" s="6">
        <v>77</v>
      </c>
      <c r="D599" s="27">
        <v>125</v>
      </c>
      <c r="E599" s="7">
        <v>4600</v>
      </c>
      <c r="F599" s="8" t="s">
        <v>21</v>
      </c>
      <c r="G599" s="8" t="s">
        <v>1173</v>
      </c>
      <c r="H599" s="6">
        <v>18</v>
      </c>
      <c r="I599" s="9">
        <v>43524</v>
      </c>
      <c r="J599" s="7">
        <v>575796.89</v>
      </c>
      <c r="K599" s="9"/>
      <c r="L599" s="7">
        <v>0</v>
      </c>
      <c r="M599" s="9">
        <v>43466</v>
      </c>
      <c r="N599" s="7">
        <v>258341.33</v>
      </c>
      <c r="O599" s="6">
        <v>18</v>
      </c>
      <c r="P599" s="9">
        <v>43466</v>
      </c>
      <c r="Q599" s="7">
        <v>17636.419999999998</v>
      </c>
      <c r="R599" s="9">
        <v>43983</v>
      </c>
      <c r="S599">
        <f t="shared" si="47"/>
        <v>1656</v>
      </c>
      <c r="T599" s="18">
        <f t="shared" si="48"/>
        <v>574140.89</v>
      </c>
      <c r="U599" s="19">
        <f t="shared" si="45"/>
        <v>4593.1271200000001</v>
      </c>
      <c r="V599" s="20">
        <f t="shared" si="49"/>
        <v>1.4963400359795376E-3</v>
      </c>
      <c r="W599" s="7">
        <v>575796.8899999999</v>
      </c>
      <c r="X599" s="7">
        <v>0</v>
      </c>
      <c r="Y599" s="19">
        <f t="shared" si="46"/>
        <v>4606.3751199999997</v>
      </c>
    </row>
    <row r="600" spans="1:25" x14ac:dyDescent="0.35">
      <c r="A600" s="6" t="s">
        <v>1174</v>
      </c>
      <c r="B600" s="6" t="s">
        <v>787</v>
      </c>
      <c r="C600" s="6">
        <v>78</v>
      </c>
      <c r="D600" s="27">
        <v>128</v>
      </c>
      <c r="E600" s="7">
        <v>4465</v>
      </c>
      <c r="F600" s="8" t="s">
        <v>21</v>
      </c>
      <c r="G600" s="8" t="s">
        <v>1175</v>
      </c>
      <c r="H600" s="6" t="s">
        <v>54</v>
      </c>
      <c r="I600" s="9">
        <v>44195</v>
      </c>
      <c r="J600" s="7">
        <v>571520</v>
      </c>
      <c r="K600" s="9"/>
      <c r="L600" s="7">
        <v>0</v>
      </c>
      <c r="M600" s="9">
        <v>44199</v>
      </c>
      <c r="N600" s="7">
        <v>571520</v>
      </c>
      <c r="O600" s="6">
        <v>0</v>
      </c>
      <c r="P600" s="9">
        <v>44199</v>
      </c>
      <c r="Q600" s="7">
        <v>0</v>
      </c>
      <c r="R600" s="9">
        <v>44199</v>
      </c>
      <c r="S600">
        <f t="shared" si="47"/>
        <v>0</v>
      </c>
      <c r="T600" s="18">
        <f t="shared" si="48"/>
        <v>571520</v>
      </c>
      <c r="U600" s="19">
        <f t="shared" si="45"/>
        <v>4465</v>
      </c>
      <c r="V600" s="20">
        <f t="shared" si="49"/>
        <v>0</v>
      </c>
      <c r="W600" s="7">
        <v>571520</v>
      </c>
      <c r="X600" s="7">
        <v>0</v>
      </c>
      <c r="Y600" s="19">
        <f t="shared" si="46"/>
        <v>4465</v>
      </c>
    </row>
    <row r="601" spans="1:25" x14ac:dyDescent="0.35">
      <c r="A601" s="6" t="s">
        <v>1176</v>
      </c>
      <c r="B601" s="6" t="s">
        <v>787</v>
      </c>
      <c r="C601" s="6">
        <v>79</v>
      </c>
      <c r="D601" s="27">
        <v>128</v>
      </c>
      <c r="E601" s="7">
        <v>5050</v>
      </c>
      <c r="F601" s="8" t="s">
        <v>21</v>
      </c>
      <c r="G601" s="8" t="s">
        <v>1177</v>
      </c>
      <c r="H601" s="6">
        <v>48</v>
      </c>
      <c r="I601" s="9">
        <v>44281</v>
      </c>
      <c r="J601" s="7">
        <v>808078.08</v>
      </c>
      <c r="K601" s="9">
        <v>44166</v>
      </c>
      <c r="L601" s="7">
        <v>10000</v>
      </c>
      <c r="M601" s="9">
        <v>44287</v>
      </c>
      <c r="N601" s="7">
        <v>119280</v>
      </c>
      <c r="O601" s="6">
        <v>48</v>
      </c>
      <c r="P601" s="9">
        <v>44287</v>
      </c>
      <c r="Q601" s="7">
        <v>14223.07</v>
      </c>
      <c r="R601" s="9">
        <v>45717</v>
      </c>
      <c r="S601">
        <f t="shared" si="47"/>
        <v>4416</v>
      </c>
      <c r="T601" s="18">
        <f t="shared" si="48"/>
        <v>803662.08</v>
      </c>
      <c r="U601" s="19">
        <f t="shared" si="45"/>
        <v>6278.61</v>
      </c>
      <c r="V601" s="20">
        <f t="shared" si="49"/>
        <v>-0.19568184677818812</v>
      </c>
      <c r="W601" s="7">
        <v>808078.1799999997</v>
      </c>
      <c r="X601" s="7">
        <v>0</v>
      </c>
      <c r="Y601" s="19">
        <f t="shared" si="46"/>
        <v>6313.11</v>
      </c>
    </row>
    <row r="602" spans="1:25" x14ac:dyDescent="0.35">
      <c r="A602" s="6" t="s">
        <v>1178</v>
      </c>
      <c r="B602" s="6" t="s">
        <v>787</v>
      </c>
      <c r="C602" s="6">
        <v>8</v>
      </c>
      <c r="D602" s="27">
        <v>128</v>
      </c>
      <c r="E602" s="7">
        <v>4664</v>
      </c>
      <c r="F602" s="8" t="s">
        <v>21</v>
      </c>
      <c r="G602" s="8" t="s">
        <v>1179</v>
      </c>
      <c r="H602" s="6">
        <v>60</v>
      </c>
      <c r="I602" s="9">
        <v>44273</v>
      </c>
      <c r="J602" s="7">
        <v>600432</v>
      </c>
      <c r="K602" s="9"/>
      <c r="L602" s="7">
        <v>0</v>
      </c>
      <c r="M602" s="9">
        <v>44287</v>
      </c>
      <c r="N602" s="7">
        <v>298560</v>
      </c>
      <c r="O602" s="6">
        <v>60</v>
      </c>
      <c r="P602" s="9">
        <v>44287</v>
      </c>
      <c r="Q602" s="7">
        <v>8385.33</v>
      </c>
      <c r="R602" s="9">
        <v>46082</v>
      </c>
      <c r="S602">
        <f t="shared" si="47"/>
        <v>5520</v>
      </c>
      <c r="T602" s="18">
        <f t="shared" si="48"/>
        <v>594912</v>
      </c>
      <c r="U602" s="19">
        <f t="shared" si="45"/>
        <v>4647.75</v>
      </c>
      <c r="V602" s="20">
        <f t="shared" si="49"/>
        <v>3.4963154214404657E-3</v>
      </c>
      <c r="W602" s="7">
        <v>600343.92000000051</v>
      </c>
      <c r="X602" s="7">
        <v>87.959999999497086</v>
      </c>
      <c r="Y602" s="19">
        <f t="shared" si="46"/>
        <v>4690.875</v>
      </c>
    </row>
    <row r="603" spans="1:25" x14ac:dyDescent="0.35">
      <c r="A603" s="6" t="s">
        <v>1180</v>
      </c>
      <c r="B603" s="6" t="s">
        <v>787</v>
      </c>
      <c r="C603" s="6">
        <v>80</v>
      </c>
      <c r="D603" s="27">
        <v>128</v>
      </c>
      <c r="E603" s="7">
        <v>5050</v>
      </c>
      <c r="F603" s="8" t="s">
        <v>21</v>
      </c>
      <c r="G603" s="8" t="s">
        <v>1181</v>
      </c>
      <c r="H603" s="6" t="s">
        <v>29</v>
      </c>
      <c r="I603" s="9">
        <v>44319</v>
      </c>
      <c r="J603" s="7">
        <v>649712</v>
      </c>
      <c r="K603" s="9">
        <v>44256</v>
      </c>
      <c r="L603" s="7">
        <v>20000</v>
      </c>
      <c r="M603" s="9">
        <v>44348</v>
      </c>
      <c r="N603" s="7">
        <v>303200</v>
      </c>
      <c r="O603" s="6">
        <v>36</v>
      </c>
      <c r="P603" s="9">
        <v>44348</v>
      </c>
      <c r="Q603" s="7">
        <v>9069.7800000000007</v>
      </c>
      <c r="R603" s="9">
        <v>45413</v>
      </c>
      <c r="S603">
        <f t="shared" si="47"/>
        <v>3312</v>
      </c>
      <c r="T603" s="18">
        <f t="shared" si="48"/>
        <v>646400</v>
      </c>
      <c r="U603" s="19">
        <f t="shared" si="45"/>
        <v>5050</v>
      </c>
      <c r="V603" s="20">
        <f t="shared" si="49"/>
        <v>0</v>
      </c>
      <c r="W603" s="7">
        <v>649828.20000000042</v>
      </c>
      <c r="X603" s="7">
        <v>0</v>
      </c>
      <c r="Y603" s="19">
        <f t="shared" si="46"/>
        <v>5075.875</v>
      </c>
    </row>
    <row r="604" spans="1:25" x14ac:dyDescent="0.35">
      <c r="A604" s="6" t="s">
        <v>1182</v>
      </c>
      <c r="B604" s="6" t="s">
        <v>787</v>
      </c>
      <c r="C604" s="6">
        <v>81</v>
      </c>
      <c r="D604" s="27">
        <v>128</v>
      </c>
      <c r="E604" s="7">
        <v>5050</v>
      </c>
      <c r="F604" s="8" t="s">
        <v>21</v>
      </c>
      <c r="G604" s="8" t="s">
        <v>1183</v>
      </c>
      <c r="H604" s="6" t="s">
        <v>29</v>
      </c>
      <c r="I604" s="9">
        <v>44319</v>
      </c>
      <c r="J604" s="7">
        <v>649712</v>
      </c>
      <c r="K604" s="9">
        <v>44256</v>
      </c>
      <c r="L604" s="7">
        <v>20000</v>
      </c>
      <c r="M604" s="9">
        <v>44348</v>
      </c>
      <c r="N604" s="7">
        <v>303200</v>
      </c>
      <c r="O604" s="6">
        <v>36</v>
      </c>
      <c r="P604" s="9">
        <v>44348</v>
      </c>
      <c r="Q604" s="7">
        <v>9069.7800000000007</v>
      </c>
      <c r="R604" s="9">
        <v>45413</v>
      </c>
      <c r="S604">
        <f t="shared" si="47"/>
        <v>3312</v>
      </c>
      <c r="T604" s="18">
        <f t="shared" si="48"/>
        <v>646400</v>
      </c>
      <c r="U604" s="19">
        <f t="shared" si="45"/>
        <v>5050</v>
      </c>
      <c r="V604" s="20">
        <f t="shared" si="49"/>
        <v>0</v>
      </c>
      <c r="W604" s="7">
        <v>649739.0000000007</v>
      </c>
      <c r="X604" s="7">
        <v>0</v>
      </c>
      <c r="Y604" s="19">
        <f t="shared" si="46"/>
        <v>5075.875</v>
      </c>
    </row>
    <row r="605" spans="1:25" x14ac:dyDescent="0.35">
      <c r="A605" s="6" t="s">
        <v>1184</v>
      </c>
      <c r="B605" s="6" t="s">
        <v>787</v>
      </c>
      <c r="C605" s="6">
        <v>82</v>
      </c>
      <c r="D605" s="27">
        <v>128</v>
      </c>
      <c r="E605" s="7">
        <v>4750</v>
      </c>
      <c r="F605" s="8" t="s">
        <v>21</v>
      </c>
      <c r="G605" s="8" t="s">
        <v>1185</v>
      </c>
      <c r="H605" s="6" t="s">
        <v>54</v>
      </c>
      <c r="I605" s="9">
        <v>44253</v>
      </c>
      <c r="J605" s="7">
        <v>571520</v>
      </c>
      <c r="K605" s="9"/>
      <c r="L605" s="7">
        <v>0</v>
      </c>
      <c r="M605" s="9">
        <v>44256</v>
      </c>
      <c r="N605" s="7">
        <v>0</v>
      </c>
      <c r="O605" s="6">
        <v>0</v>
      </c>
      <c r="P605" s="9">
        <v>44256</v>
      </c>
      <c r="Q605" s="7">
        <v>0</v>
      </c>
      <c r="R605" s="9">
        <v>44256</v>
      </c>
      <c r="S605">
        <f t="shared" si="47"/>
        <v>0</v>
      </c>
      <c r="T605" s="18">
        <f t="shared" si="48"/>
        <v>571520</v>
      </c>
      <c r="U605" s="19">
        <f t="shared" si="45"/>
        <v>4465</v>
      </c>
      <c r="V605" s="20">
        <f t="shared" si="49"/>
        <v>6.3829787234042534E-2</v>
      </c>
      <c r="W605" s="7">
        <v>571520</v>
      </c>
      <c r="X605" s="7">
        <v>0</v>
      </c>
      <c r="Y605" s="19">
        <f t="shared" si="46"/>
        <v>4465</v>
      </c>
    </row>
    <row r="606" spans="1:25" x14ac:dyDescent="0.35">
      <c r="A606" s="6" t="s">
        <v>1186</v>
      </c>
      <c r="B606" s="6" t="s">
        <v>787</v>
      </c>
      <c r="C606" s="6">
        <v>83</v>
      </c>
      <c r="D606" s="27">
        <v>128</v>
      </c>
      <c r="E606" s="11">
        <v>7015</v>
      </c>
      <c r="F606" s="8" t="s">
        <v>21</v>
      </c>
      <c r="G606" s="8" t="s">
        <v>1187</v>
      </c>
      <c r="H606" s="6" t="s">
        <v>188</v>
      </c>
      <c r="I606" s="9">
        <v>45520</v>
      </c>
      <c r="J606" s="11">
        <v>790169.59999999998</v>
      </c>
      <c r="K606" s="9">
        <v>45474</v>
      </c>
      <c r="L606" s="11">
        <v>20000</v>
      </c>
      <c r="M606" s="9">
        <v>45510</v>
      </c>
      <c r="N606" s="11">
        <v>770169.6</v>
      </c>
      <c r="O606" s="6"/>
      <c r="P606" s="9"/>
      <c r="Q606" s="7"/>
      <c r="R606" s="9">
        <v>45510</v>
      </c>
      <c r="S606">
        <f t="shared" si="47"/>
        <v>0</v>
      </c>
      <c r="T606" s="18">
        <f t="shared" si="48"/>
        <v>790169.59999999998</v>
      </c>
      <c r="U606" s="19">
        <f t="shared" si="45"/>
        <v>6173.2</v>
      </c>
      <c r="V606" s="20">
        <f t="shared" si="49"/>
        <v>0.13636363636363646</v>
      </c>
      <c r="W606" s="7">
        <v>790169.59999999998</v>
      </c>
      <c r="X606" s="7">
        <v>0</v>
      </c>
      <c r="Y606" s="19">
        <f t="shared" si="46"/>
        <v>6173.2</v>
      </c>
    </row>
    <row r="607" spans="1:25" x14ac:dyDescent="0.35">
      <c r="A607" s="6" t="s">
        <v>1188</v>
      </c>
      <c r="B607" s="6" t="s">
        <v>787</v>
      </c>
      <c r="C607" s="6">
        <v>84</v>
      </c>
      <c r="D607" s="27">
        <v>128</v>
      </c>
      <c r="E607" s="7">
        <v>4750</v>
      </c>
      <c r="F607" s="8" t="s">
        <v>21</v>
      </c>
      <c r="G607" s="8" t="s">
        <v>1189</v>
      </c>
      <c r="H607" s="6" t="s">
        <v>29</v>
      </c>
      <c r="I607" s="9">
        <v>44224</v>
      </c>
      <c r="J607" s="7">
        <v>611312</v>
      </c>
      <c r="K607" s="9"/>
      <c r="L607" s="7">
        <v>0</v>
      </c>
      <c r="M607" s="9">
        <v>44228</v>
      </c>
      <c r="N607" s="7">
        <v>304000</v>
      </c>
      <c r="O607" s="6">
        <v>36</v>
      </c>
      <c r="P607" s="9">
        <v>44228</v>
      </c>
      <c r="Q607" s="7">
        <v>8536.44</v>
      </c>
      <c r="R607" s="9">
        <v>45292</v>
      </c>
      <c r="S607">
        <f t="shared" si="47"/>
        <v>3312</v>
      </c>
      <c r="T607" s="18">
        <f t="shared" si="48"/>
        <v>608000</v>
      </c>
      <c r="U607" s="19">
        <f t="shared" si="45"/>
        <v>4750</v>
      </c>
      <c r="V607" s="20">
        <f t="shared" si="49"/>
        <v>0</v>
      </c>
      <c r="W607" s="7">
        <v>611312</v>
      </c>
      <c r="X607" s="7">
        <v>0</v>
      </c>
      <c r="Y607" s="19">
        <f t="shared" si="46"/>
        <v>4775.875</v>
      </c>
    </row>
    <row r="608" spans="1:25" x14ac:dyDescent="0.35">
      <c r="A608" s="6" t="s">
        <v>1190</v>
      </c>
      <c r="B608" s="6" t="s">
        <v>787</v>
      </c>
      <c r="C608" s="6">
        <v>85</v>
      </c>
      <c r="D608" s="27">
        <v>128</v>
      </c>
      <c r="E608" s="7">
        <v>4100</v>
      </c>
      <c r="F608" s="8" t="s">
        <v>21</v>
      </c>
      <c r="G608" s="8" t="s">
        <v>1191</v>
      </c>
      <c r="H608" s="6" t="s">
        <v>157</v>
      </c>
      <c r="I608" s="9">
        <v>43078</v>
      </c>
      <c r="J608" s="7">
        <v>563020.6</v>
      </c>
      <c r="K608" s="9"/>
      <c r="L608" s="7">
        <v>0</v>
      </c>
      <c r="M608" s="9">
        <v>43497</v>
      </c>
      <c r="N608" s="7">
        <v>111000</v>
      </c>
      <c r="O608" s="6">
        <v>0</v>
      </c>
      <c r="P608" s="9">
        <v>43497</v>
      </c>
      <c r="Q608" s="7">
        <v>29235.333333333332</v>
      </c>
      <c r="R608" s="9">
        <v>43497</v>
      </c>
      <c r="S608">
        <f t="shared" si="47"/>
        <v>0</v>
      </c>
      <c r="T608" s="18">
        <f t="shared" si="48"/>
        <v>563020.6</v>
      </c>
      <c r="U608" s="19">
        <f t="shared" si="45"/>
        <v>4398.5984374999998</v>
      </c>
      <c r="V608" s="20">
        <f t="shared" si="49"/>
        <v>-6.788490509938705E-2</v>
      </c>
      <c r="W608" s="7">
        <v>563020.6</v>
      </c>
      <c r="X608" s="7">
        <v>0</v>
      </c>
      <c r="Y608" s="19">
        <f t="shared" si="46"/>
        <v>4398.5984374999998</v>
      </c>
    </row>
    <row r="609" spans="1:25" x14ac:dyDescent="0.35">
      <c r="A609" s="6" t="s">
        <v>1192</v>
      </c>
      <c r="B609" s="6" t="s">
        <v>787</v>
      </c>
      <c r="C609" s="6">
        <v>86</v>
      </c>
      <c r="D609" s="27">
        <v>128</v>
      </c>
      <c r="E609" s="7">
        <v>5050</v>
      </c>
      <c r="F609" s="8" t="s">
        <v>21</v>
      </c>
      <c r="G609" s="8" t="s">
        <v>1193</v>
      </c>
      <c r="H609" s="6" t="s">
        <v>26</v>
      </c>
      <c r="I609" s="9">
        <v>44331</v>
      </c>
      <c r="J609" s="7">
        <v>648608</v>
      </c>
      <c r="K609" s="9">
        <v>44256</v>
      </c>
      <c r="L609" s="7">
        <v>20000</v>
      </c>
      <c r="M609" s="9">
        <v>44348</v>
      </c>
      <c r="N609" s="7">
        <v>206240</v>
      </c>
      <c r="O609" s="6">
        <v>24</v>
      </c>
      <c r="P609" s="9">
        <v>44348</v>
      </c>
      <c r="Q609" s="7">
        <v>17598.669999999998</v>
      </c>
      <c r="R609" s="9">
        <v>45047</v>
      </c>
      <c r="S609">
        <f t="shared" si="47"/>
        <v>2208</v>
      </c>
      <c r="T609" s="18">
        <f t="shared" si="48"/>
        <v>646400</v>
      </c>
      <c r="U609" s="19">
        <f t="shared" si="45"/>
        <v>5050</v>
      </c>
      <c r="V609" s="20">
        <f t="shared" si="49"/>
        <v>0</v>
      </c>
      <c r="W609" s="7">
        <v>648608.35</v>
      </c>
      <c r="X609" s="7">
        <v>0</v>
      </c>
      <c r="Y609" s="19">
        <f t="shared" si="46"/>
        <v>5067.25</v>
      </c>
    </row>
    <row r="610" spans="1:25" x14ac:dyDescent="0.35">
      <c r="A610" s="6" t="s">
        <v>1194</v>
      </c>
      <c r="B610" s="6" t="s">
        <v>787</v>
      </c>
      <c r="C610" s="6">
        <v>87</v>
      </c>
      <c r="D610" s="27">
        <v>128</v>
      </c>
      <c r="E610" s="7">
        <v>4100</v>
      </c>
      <c r="F610" s="8" t="s">
        <v>21</v>
      </c>
      <c r="G610" s="8" t="s">
        <v>1195</v>
      </c>
      <c r="H610" s="6" t="s">
        <v>54</v>
      </c>
      <c r="I610" s="9">
        <v>43384</v>
      </c>
      <c r="J610" s="7">
        <v>530611.19999999995</v>
      </c>
      <c r="K610" s="9"/>
      <c r="L610" s="7">
        <v>0</v>
      </c>
      <c r="M610" s="9">
        <v>43497</v>
      </c>
      <c r="N610" s="7">
        <v>530611.19999999995</v>
      </c>
      <c r="O610" s="6">
        <v>0</v>
      </c>
      <c r="P610" s="9">
        <v>43497</v>
      </c>
      <c r="Q610" s="7">
        <v>0</v>
      </c>
      <c r="R610" s="9">
        <v>43497</v>
      </c>
      <c r="S610">
        <f t="shared" si="47"/>
        <v>0</v>
      </c>
      <c r="T610" s="18">
        <f t="shared" si="48"/>
        <v>530611.19999999995</v>
      </c>
      <c r="U610" s="19">
        <f t="shared" si="45"/>
        <v>4145.3999999999996</v>
      </c>
      <c r="V610" s="20">
        <f t="shared" si="49"/>
        <v>-1.0951898489892309E-2</v>
      </c>
      <c r="W610" s="7">
        <v>530611</v>
      </c>
      <c r="X610" s="7">
        <v>0.19999999995343387</v>
      </c>
      <c r="Y610" s="19">
        <f t="shared" si="46"/>
        <v>4145.3999999999996</v>
      </c>
    </row>
    <row r="611" spans="1:25" x14ac:dyDescent="0.35">
      <c r="A611" s="6" t="s">
        <v>1196</v>
      </c>
      <c r="B611" s="6" t="s">
        <v>787</v>
      </c>
      <c r="C611" s="6">
        <v>88</v>
      </c>
      <c r="D611" s="27">
        <v>128</v>
      </c>
      <c r="E611" s="7">
        <v>4100</v>
      </c>
      <c r="F611" s="8" t="s">
        <v>21</v>
      </c>
      <c r="G611" s="8" t="s">
        <v>257</v>
      </c>
      <c r="H611" s="6" t="s">
        <v>54</v>
      </c>
      <c r="I611" s="9">
        <v>43438</v>
      </c>
      <c r="J611" s="7">
        <v>530611.19999999995</v>
      </c>
      <c r="K611" s="9"/>
      <c r="L611" s="7">
        <v>0</v>
      </c>
      <c r="M611" s="9">
        <v>43466</v>
      </c>
      <c r="N611" s="7">
        <v>530611</v>
      </c>
      <c r="O611" s="6">
        <v>0</v>
      </c>
      <c r="P611" s="9">
        <v>43466</v>
      </c>
      <c r="Q611" s="7">
        <v>0</v>
      </c>
      <c r="R611" s="9">
        <v>43466</v>
      </c>
      <c r="S611">
        <f t="shared" si="47"/>
        <v>0</v>
      </c>
      <c r="T611" s="18">
        <f t="shared" si="48"/>
        <v>530611.19999999995</v>
      </c>
      <c r="U611" s="19">
        <f t="shared" si="45"/>
        <v>4145.3999999999996</v>
      </c>
      <c r="V611" s="20">
        <f t="shared" si="49"/>
        <v>-1.0951898489892309E-2</v>
      </c>
      <c r="W611" s="7">
        <v>530611</v>
      </c>
      <c r="X611" s="7">
        <v>0</v>
      </c>
      <c r="Y611" s="19">
        <f t="shared" si="46"/>
        <v>4145.3999999999996</v>
      </c>
    </row>
    <row r="612" spans="1:25" x14ac:dyDescent="0.35">
      <c r="A612" s="6" t="s">
        <v>1197</v>
      </c>
      <c r="B612" s="6" t="s">
        <v>787</v>
      </c>
      <c r="C612" s="6">
        <v>89</v>
      </c>
      <c r="D612" s="27">
        <v>128</v>
      </c>
      <c r="E612" s="7">
        <v>3850</v>
      </c>
      <c r="F612" s="8" t="s">
        <v>21</v>
      </c>
      <c r="G612" s="8" t="s">
        <v>257</v>
      </c>
      <c r="H612" s="6" t="s">
        <v>54</v>
      </c>
      <c r="I612" s="9">
        <v>43357</v>
      </c>
      <c r="J612" s="7">
        <v>530611.19999999995</v>
      </c>
      <c r="K612" s="9"/>
      <c r="L612" s="7">
        <v>0</v>
      </c>
      <c r="M612" s="9">
        <v>43525</v>
      </c>
      <c r="N612" s="7">
        <v>530611</v>
      </c>
      <c r="O612" s="6">
        <v>0</v>
      </c>
      <c r="P612" s="9">
        <v>43525</v>
      </c>
      <c r="Q612" s="7">
        <v>0</v>
      </c>
      <c r="R612" s="9">
        <v>43525</v>
      </c>
      <c r="S612">
        <f t="shared" si="47"/>
        <v>0</v>
      </c>
      <c r="T612" s="18">
        <f t="shared" si="48"/>
        <v>530611.19999999995</v>
      </c>
      <c r="U612" s="19">
        <f t="shared" si="45"/>
        <v>4145.3999999999996</v>
      </c>
      <c r="V612" s="20">
        <f t="shared" si="49"/>
        <v>-7.1259709557581763E-2</v>
      </c>
      <c r="W612" s="7">
        <v>530611</v>
      </c>
      <c r="X612" s="7">
        <v>0</v>
      </c>
      <c r="Y612" s="19">
        <f t="shared" si="46"/>
        <v>4145.3999999999996</v>
      </c>
    </row>
    <row r="613" spans="1:25" x14ac:dyDescent="0.35">
      <c r="A613" s="6" t="s">
        <v>1198</v>
      </c>
      <c r="B613" s="6" t="s">
        <v>787</v>
      </c>
      <c r="C613" s="6">
        <v>9</v>
      </c>
      <c r="D613" s="27">
        <v>128</v>
      </c>
      <c r="E613" s="7">
        <v>4550</v>
      </c>
      <c r="F613" s="8" t="s">
        <v>21</v>
      </c>
      <c r="G613" s="8" t="s">
        <v>1199</v>
      </c>
      <c r="H613" s="6">
        <v>60</v>
      </c>
      <c r="I613" s="9">
        <v>44347</v>
      </c>
      <c r="J613" s="7">
        <v>772468.4</v>
      </c>
      <c r="K613" s="9"/>
      <c r="L613" s="7">
        <v>0</v>
      </c>
      <c r="M613" s="9">
        <v>44348</v>
      </c>
      <c r="N613" s="7">
        <v>116480</v>
      </c>
      <c r="O613" s="6">
        <v>60</v>
      </c>
      <c r="P613" s="9">
        <v>44348</v>
      </c>
      <c r="Q613" s="7">
        <v>10933.14</v>
      </c>
      <c r="R613" s="9">
        <v>46143</v>
      </c>
      <c r="S613">
        <f t="shared" si="47"/>
        <v>5520</v>
      </c>
      <c r="T613" s="18">
        <f t="shared" si="48"/>
        <v>766948.4</v>
      </c>
      <c r="U613" s="19">
        <f t="shared" si="45"/>
        <v>5991.7843750000002</v>
      </c>
      <c r="V613" s="20">
        <f t="shared" si="49"/>
        <v>-0.240626879200739</v>
      </c>
      <c r="W613" s="7">
        <v>542910.10000000021</v>
      </c>
      <c r="X613" s="7">
        <v>229558.30000000051</v>
      </c>
      <c r="Y613" s="19">
        <f t="shared" si="46"/>
        <v>6034.9093750000002</v>
      </c>
    </row>
    <row r="614" spans="1:25" x14ac:dyDescent="0.35">
      <c r="A614" s="6" t="s">
        <v>1200</v>
      </c>
      <c r="B614" s="6" t="s">
        <v>787</v>
      </c>
      <c r="C614" s="6">
        <v>90</v>
      </c>
      <c r="D614" s="27">
        <v>160</v>
      </c>
      <c r="E614" s="7">
        <v>4900</v>
      </c>
      <c r="F614" s="8" t="s">
        <v>21</v>
      </c>
      <c r="G614" s="8" t="s">
        <v>1201</v>
      </c>
      <c r="H614" s="6">
        <v>60</v>
      </c>
      <c r="I614" s="9">
        <v>43343</v>
      </c>
      <c r="J614" s="7">
        <v>749073.62</v>
      </c>
      <c r="K614" s="9">
        <v>43070</v>
      </c>
      <c r="L614" s="7">
        <v>20000</v>
      </c>
      <c r="M614" s="9">
        <v>43525</v>
      </c>
      <c r="N614" s="7">
        <v>92896</v>
      </c>
      <c r="O614" s="6">
        <v>60</v>
      </c>
      <c r="P614" s="9">
        <v>43525</v>
      </c>
      <c r="Q614" s="7">
        <v>10620.47</v>
      </c>
      <c r="R614" s="9">
        <v>45323</v>
      </c>
      <c r="S614">
        <f t="shared" si="47"/>
        <v>5520</v>
      </c>
      <c r="T614" s="18">
        <f t="shared" si="48"/>
        <v>743553.62</v>
      </c>
      <c r="U614" s="19">
        <f t="shared" si="45"/>
        <v>4647.2101249999996</v>
      </c>
      <c r="V614" s="20">
        <f t="shared" si="49"/>
        <v>5.4396050146323205E-2</v>
      </c>
      <c r="W614" s="7">
        <v>749073.61999999918</v>
      </c>
      <c r="X614" s="7">
        <v>0.38000000081956387</v>
      </c>
      <c r="Y614" s="19">
        <f t="shared" si="46"/>
        <v>4681.7101249999996</v>
      </c>
    </row>
    <row r="615" spans="1:25" x14ac:dyDescent="0.35">
      <c r="A615" s="6" t="s">
        <v>1202</v>
      </c>
      <c r="B615" s="6" t="s">
        <v>787</v>
      </c>
      <c r="C615" s="6">
        <v>91</v>
      </c>
      <c r="D615" s="27">
        <v>125</v>
      </c>
      <c r="E615" s="7">
        <v>4900</v>
      </c>
      <c r="F615" s="8" t="s">
        <v>21</v>
      </c>
      <c r="G615" s="8" t="s">
        <v>1203</v>
      </c>
      <c r="H615" s="6">
        <v>12</v>
      </c>
      <c r="I615" s="9">
        <v>43579</v>
      </c>
      <c r="J615" s="7">
        <v>731801.28</v>
      </c>
      <c r="K615" s="9">
        <v>43497</v>
      </c>
      <c r="L615" s="7">
        <v>20000</v>
      </c>
      <c r="M615" s="9">
        <v>43525</v>
      </c>
      <c r="N615" s="7">
        <v>126500</v>
      </c>
      <c r="O615" s="6">
        <v>12</v>
      </c>
      <c r="P615" s="9">
        <v>43525</v>
      </c>
      <c r="Q615" s="7">
        <v>48775.1</v>
      </c>
      <c r="R615" s="9">
        <v>43862</v>
      </c>
      <c r="S615">
        <f t="shared" si="47"/>
        <v>1104</v>
      </c>
      <c r="T615" s="18">
        <f t="shared" si="48"/>
        <v>730697.28</v>
      </c>
      <c r="U615" s="19">
        <f t="shared" si="45"/>
        <v>5845.5782399999998</v>
      </c>
      <c r="V615" s="20">
        <f t="shared" si="49"/>
        <v>-0.16175957299307309</v>
      </c>
      <c r="W615" s="7">
        <v>731801.28</v>
      </c>
      <c r="X615" s="7">
        <v>0</v>
      </c>
      <c r="Y615" s="19">
        <f t="shared" si="46"/>
        <v>5854.4102400000002</v>
      </c>
    </row>
    <row r="616" spans="1:25" x14ac:dyDescent="0.35">
      <c r="A616" s="6" t="s">
        <v>1204</v>
      </c>
      <c r="B616" s="6" t="s">
        <v>787</v>
      </c>
      <c r="C616" s="6">
        <v>92</v>
      </c>
      <c r="D616" s="27">
        <v>128</v>
      </c>
      <c r="E616" s="7">
        <v>5050</v>
      </c>
      <c r="F616" s="8" t="s">
        <v>21</v>
      </c>
      <c r="G616" s="8" t="s">
        <v>1205</v>
      </c>
      <c r="H616" s="6" t="s">
        <v>54</v>
      </c>
      <c r="I616" s="9">
        <v>44312</v>
      </c>
      <c r="J616" s="7">
        <v>607616</v>
      </c>
      <c r="K616" s="9">
        <v>44256</v>
      </c>
      <c r="L616" s="7">
        <v>20000</v>
      </c>
      <c r="M616" s="9">
        <v>44317</v>
      </c>
      <c r="N616" s="7">
        <v>587616</v>
      </c>
      <c r="O616" s="6">
        <v>0</v>
      </c>
      <c r="P616" s="9">
        <v>44317</v>
      </c>
      <c r="Q616" s="7">
        <v>0</v>
      </c>
      <c r="R616" s="9">
        <v>44317</v>
      </c>
      <c r="S616">
        <f t="shared" si="47"/>
        <v>0</v>
      </c>
      <c r="T616" s="18">
        <f t="shared" si="48"/>
        <v>607616</v>
      </c>
      <c r="U616" s="19">
        <f t="shared" si="45"/>
        <v>4747</v>
      </c>
      <c r="V616" s="20">
        <f t="shared" si="49"/>
        <v>6.3829787234042534E-2</v>
      </c>
      <c r="W616" s="7">
        <v>607616</v>
      </c>
      <c r="X616" s="7">
        <v>0</v>
      </c>
      <c r="Y616" s="19">
        <f t="shared" si="46"/>
        <v>4747</v>
      </c>
    </row>
    <row r="617" spans="1:25" x14ac:dyDescent="0.35">
      <c r="A617" s="6" t="s">
        <v>1206</v>
      </c>
      <c r="B617" s="6" t="s">
        <v>787</v>
      </c>
      <c r="C617" s="6">
        <v>93</v>
      </c>
      <c r="D617" s="27">
        <v>128</v>
      </c>
      <c r="E617" s="7">
        <v>5050</v>
      </c>
      <c r="F617" s="8" t="s">
        <v>21</v>
      </c>
      <c r="G617" s="8" t="s">
        <v>1205</v>
      </c>
      <c r="H617" s="6" t="s">
        <v>54</v>
      </c>
      <c r="I617" s="9">
        <v>44312</v>
      </c>
      <c r="J617" s="7">
        <v>607616</v>
      </c>
      <c r="K617" s="9">
        <v>44256</v>
      </c>
      <c r="L617" s="7">
        <v>20000</v>
      </c>
      <c r="M617" s="9">
        <v>44317</v>
      </c>
      <c r="N617" s="7">
        <v>587616</v>
      </c>
      <c r="O617" s="6">
        <v>0</v>
      </c>
      <c r="P617" s="9">
        <v>44317</v>
      </c>
      <c r="Q617" s="7">
        <v>0</v>
      </c>
      <c r="R617" s="9">
        <v>44317</v>
      </c>
      <c r="S617">
        <f t="shared" si="47"/>
        <v>0</v>
      </c>
      <c r="T617" s="18">
        <f t="shared" si="48"/>
        <v>607616</v>
      </c>
      <c r="U617" s="19">
        <f t="shared" si="45"/>
        <v>4747</v>
      </c>
      <c r="V617" s="20">
        <f t="shared" si="49"/>
        <v>6.3829787234042534E-2</v>
      </c>
      <c r="W617" s="7">
        <v>607616</v>
      </c>
      <c r="X617" s="7">
        <v>0</v>
      </c>
      <c r="Y617" s="19">
        <f t="shared" si="46"/>
        <v>4747</v>
      </c>
    </row>
    <row r="618" spans="1:25" x14ac:dyDescent="0.35">
      <c r="A618" s="6" t="s">
        <v>1207</v>
      </c>
      <c r="B618" s="6" t="s">
        <v>787</v>
      </c>
      <c r="C618" s="6">
        <v>94</v>
      </c>
      <c r="D618" s="27">
        <v>128</v>
      </c>
      <c r="E618" s="7">
        <v>5050</v>
      </c>
      <c r="F618" s="8" t="s">
        <v>21</v>
      </c>
      <c r="G618" s="8" t="s">
        <v>1208</v>
      </c>
      <c r="H618" s="6" t="s">
        <v>54</v>
      </c>
      <c r="I618" s="9">
        <v>44315</v>
      </c>
      <c r="J618" s="7">
        <v>607616</v>
      </c>
      <c r="K618" s="9">
        <v>44256</v>
      </c>
      <c r="L618" s="7">
        <v>20000</v>
      </c>
      <c r="M618" s="9">
        <v>44317</v>
      </c>
      <c r="N618" s="7">
        <v>587616</v>
      </c>
      <c r="O618" s="6">
        <v>0</v>
      </c>
      <c r="P618" s="9">
        <v>44317</v>
      </c>
      <c r="Q618" s="7">
        <v>0</v>
      </c>
      <c r="R618" s="9">
        <v>44317</v>
      </c>
      <c r="S618">
        <f t="shared" si="47"/>
        <v>0</v>
      </c>
      <c r="T618" s="18">
        <f t="shared" si="48"/>
        <v>607616</v>
      </c>
      <c r="U618" s="19">
        <f t="shared" si="45"/>
        <v>4747</v>
      </c>
      <c r="V618" s="20">
        <f t="shared" si="49"/>
        <v>6.3829787234042534E-2</v>
      </c>
      <c r="W618" s="7">
        <v>607616</v>
      </c>
      <c r="X618" s="7">
        <v>0</v>
      </c>
      <c r="Y618" s="19">
        <f t="shared" si="46"/>
        <v>4747</v>
      </c>
    </row>
    <row r="619" spans="1:25" x14ac:dyDescent="0.35">
      <c r="A619" s="6" t="s">
        <v>1209</v>
      </c>
      <c r="B619" s="6" t="s">
        <v>787</v>
      </c>
      <c r="C619" s="6">
        <v>95</v>
      </c>
      <c r="D619" s="27">
        <v>128</v>
      </c>
      <c r="E619" s="7">
        <v>5050</v>
      </c>
      <c r="F619" s="8" t="s">
        <v>21</v>
      </c>
      <c r="G619" s="8" t="s">
        <v>1208</v>
      </c>
      <c r="H619" s="6" t="s">
        <v>54</v>
      </c>
      <c r="I619" s="9">
        <v>44315</v>
      </c>
      <c r="J619" s="7">
        <v>607616</v>
      </c>
      <c r="K619" s="9">
        <v>44256</v>
      </c>
      <c r="L619" s="7">
        <v>20000</v>
      </c>
      <c r="M619" s="9">
        <v>44317</v>
      </c>
      <c r="N619" s="7">
        <v>587616</v>
      </c>
      <c r="O619" s="6">
        <v>0</v>
      </c>
      <c r="P619" s="9">
        <v>44317</v>
      </c>
      <c r="Q619" s="7">
        <v>0</v>
      </c>
      <c r="R619" s="9">
        <v>44317</v>
      </c>
      <c r="S619">
        <f t="shared" si="47"/>
        <v>0</v>
      </c>
      <c r="T619" s="18">
        <f t="shared" si="48"/>
        <v>607616</v>
      </c>
      <c r="U619" s="19">
        <f t="shared" si="45"/>
        <v>4747</v>
      </c>
      <c r="V619" s="20">
        <f t="shared" si="49"/>
        <v>6.3829787234042534E-2</v>
      </c>
      <c r="W619" s="7">
        <v>607616</v>
      </c>
      <c r="X619" s="7">
        <v>0</v>
      </c>
      <c r="Y619" s="19">
        <f t="shared" si="46"/>
        <v>4747</v>
      </c>
    </row>
    <row r="620" spans="1:25" x14ac:dyDescent="0.35">
      <c r="A620" s="6" t="s">
        <v>1210</v>
      </c>
      <c r="B620" s="6" t="s">
        <v>787</v>
      </c>
      <c r="C620" s="6">
        <v>96</v>
      </c>
      <c r="D620" s="27">
        <v>128</v>
      </c>
      <c r="E620" s="7">
        <v>5050</v>
      </c>
      <c r="F620" s="8" t="s">
        <v>21</v>
      </c>
      <c r="G620" s="8" t="s">
        <v>1211</v>
      </c>
      <c r="H620" s="6" t="s">
        <v>26</v>
      </c>
      <c r="I620" s="9">
        <v>44286</v>
      </c>
      <c r="J620" s="7">
        <v>648608</v>
      </c>
      <c r="K620" s="9"/>
      <c r="L620" s="7">
        <v>0</v>
      </c>
      <c r="M620" s="9">
        <v>44287</v>
      </c>
      <c r="N620" s="7">
        <v>226240</v>
      </c>
      <c r="O620" s="6">
        <v>24</v>
      </c>
      <c r="P620" s="9">
        <v>44287</v>
      </c>
      <c r="Q620" s="7">
        <v>17598.669999999998</v>
      </c>
      <c r="R620" s="9">
        <v>44986</v>
      </c>
      <c r="S620">
        <f t="shared" si="47"/>
        <v>2208</v>
      </c>
      <c r="T620" s="18">
        <f t="shared" si="48"/>
        <v>646400</v>
      </c>
      <c r="U620" s="19">
        <f t="shared" si="45"/>
        <v>5050</v>
      </c>
      <c r="V620" s="20">
        <f t="shared" si="49"/>
        <v>0</v>
      </c>
      <c r="W620" s="7">
        <v>648608.07999999996</v>
      </c>
      <c r="X620" s="7">
        <v>1.1641532182693481E-10</v>
      </c>
      <c r="Y620" s="19">
        <f t="shared" si="46"/>
        <v>5067.25</v>
      </c>
    </row>
    <row r="621" spans="1:25" x14ac:dyDescent="0.35">
      <c r="A621" s="6" t="s">
        <v>1212</v>
      </c>
      <c r="B621" s="6" t="s">
        <v>787</v>
      </c>
      <c r="C621" s="6">
        <v>97</v>
      </c>
      <c r="D621" s="27">
        <v>128</v>
      </c>
      <c r="E621" s="11">
        <v>7015</v>
      </c>
      <c r="F621" s="8" t="s">
        <v>21</v>
      </c>
      <c r="G621" s="8" t="s">
        <v>1213</v>
      </c>
      <c r="H621" s="6" t="s">
        <v>188</v>
      </c>
      <c r="I621" s="9">
        <v>45742</v>
      </c>
      <c r="J621" s="11">
        <v>799148.8</v>
      </c>
      <c r="K621" s="9">
        <v>45720</v>
      </c>
      <c r="L621" s="11">
        <v>20000</v>
      </c>
      <c r="M621" s="9">
        <v>45740</v>
      </c>
      <c r="N621" s="11">
        <v>779148.80000000005</v>
      </c>
      <c r="O621" s="6"/>
      <c r="P621" s="9"/>
      <c r="Q621" s="7"/>
      <c r="R621" s="9">
        <v>45740</v>
      </c>
      <c r="S621">
        <f t="shared" si="47"/>
        <v>0</v>
      </c>
      <c r="T621" s="18">
        <f t="shared" si="48"/>
        <v>799148.8</v>
      </c>
      <c r="U621" s="19">
        <f t="shared" si="45"/>
        <v>6243.35</v>
      </c>
      <c r="V621" s="20">
        <f t="shared" si="49"/>
        <v>0.12359550561797739</v>
      </c>
      <c r="W621" s="7">
        <v>799148.8</v>
      </c>
      <c r="X621" s="7">
        <v>0</v>
      </c>
      <c r="Y621" s="19">
        <f t="shared" si="46"/>
        <v>6243.35</v>
      </c>
    </row>
    <row r="622" spans="1:25" x14ac:dyDescent="0.35">
      <c r="A622" s="6" t="s">
        <v>1214</v>
      </c>
      <c r="B622" s="6" t="s">
        <v>787</v>
      </c>
      <c r="C622" s="6">
        <v>98</v>
      </c>
      <c r="D622" s="27">
        <v>128</v>
      </c>
      <c r="E622" s="7">
        <v>5050</v>
      </c>
      <c r="F622" s="8" t="s">
        <v>21</v>
      </c>
      <c r="G622" s="8" t="s">
        <v>1215</v>
      </c>
      <c r="H622" s="6">
        <v>60</v>
      </c>
      <c r="I622" s="9">
        <v>44352</v>
      </c>
      <c r="J622" s="7">
        <v>856749</v>
      </c>
      <c r="K622" s="9">
        <v>44228</v>
      </c>
      <c r="L622" s="7">
        <v>20000</v>
      </c>
      <c r="M622" s="9">
        <v>44378</v>
      </c>
      <c r="N622" s="7">
        <v>109280</v>
      </c>
      <c r="O622" s="6">
        <v>60</v>
      </c>
      <c r="P622" s="9">
        <v>44378</v>
      </c>
      <c r="Q622" s="7">
        <v>12124.48</v>
      </c>
      <c r="R622" s="9">
        <v>46174</v>
      </c>
      <c r="S622">
        <f t="shared" si="47"/>
        <v>5520</v>
      </c>
      <c r="T622" s="18">
        <f t="shared" si="48"/>
        <v>851229</v>
      </c>
      <c r="U622" s="19">
        <f t="shared" si="45"/>
        <v>6650.2265625</v>
      </c>
      <c r="V622" s="20">
        <f t="shared" si="49"/>
        <v>-0.24062737524214983</v>
      </c>
      <c r="W622" s="7">
        <v>711255.03999999957</v>
      </c>
      <c r="X622" s="7">
        <v>145493.75999999966</v>
      </c>
      <c r="Y622" s="19">
        <f t="shared" si="46"/>
        <v>6693.3515625</v>
      </c>
    </row>
    <row r="623" spans="1:25" x14ac:dyDescent="0.35">
      <c r="A623" s="6" t="s">
        <v>1216</v>
      </c>
      <c r="B623" s="6" t="s">
        <v>787</v>
      </c>
      <c r="C623" s="6">
        <v>99</v>
      </c>
      <c r="D623" s="27">
        <v>128</v>
      </c>
      <c r="E623" s="7">
        <v>4750</v>
      </c>
      <c r="F623" s="8" t="s">
        <v>21</v>
      </c>
      <c r="G623" s="8" t="s">
        <v>792</v>
      </c>
      <c r="H623" s="6" t="s">
        <v>29</v>
      </c>
      <c r="I623" s="9">
        <v>44133</v>
      </c>
      <c r="J623" s="7">
        <v>611312</v>
      </c>
      <c r="K623" s="9"/>
      <c r="L623" s="7">
        <v>0</v>
      </c>
      <c r="M623" s="9">
        <v>44136</v>
      </c>
      <c r="N623" s="7">
        <v>304000</v>
      </c>
      <c r="O623" s="6">
        <v>36</v>
      </c>
      <c r="P623" s="9">
        <v>44136</v>
      </c>
      <c r="Q623" s="7">
        <v>8536.44</v>
      </c>
      <c r="R623" s="9">
        <v>45200</v>
      </c>
      <c r="S623">
        <f t="shared" si="47"/>
        <v>3312</v>
      </c>
      <c r="T623" s="18">
        <f t="shared" si="48"/>
        <v>608000</v>
      </c>
      <c r="U623" s="19">
        <f t="shared" si="45"/>
        <v>4750</v>
      </c>
      <c r="V623" s="20">
        <f t="shared" si="49"/>
        <v>0</v>
      </c>
      <c r="W623" s="7">
        <v>612236</v>
      </c>
      <c r="X623" s="7">
        <v>0</v>
      </c>
      <c r="Y623" s="19">
        <f t="shared" si="46"/>
        <v>4775.875</v>
      </c>
    </row>
    <row r="624" spans="1:25" x14ac:dyDescent="0.35">
      <c r="A624" s="6" t="s">
        <v>1217</v>
      </c>
      <c r="B624" s="6" t="s">
        <v>1218</v>
      </c>
      <c r="C624" s="6">
        <v>100</v>
      </c>
      <c r="D624" s="27">
        <v>101</v>
      </c>
      <c r="E624" s="11">
        <v>7015</v>
      </c>
      <c r="F624" s="8" t="s">
        <v>21</v>
      </c>
      <c r="G624" s="8" t="s">
        <v>1219</v>
      </c>
      <c r="H624" s="6" t="s">
        <v>29</v>
      </c>
      <c r="I624" s="9">
        <v>45649</v>
      </c>
      <c r="J624" s="11">
        <v>758400.39</v>
      </c>
      <c r="K624" s="9">
        <v>45618</v>
      </c>
      <c r="L624" s="11">
        <v>20000</v>
      </c>
      <c r="M624" s="9">
        <v>45642</v>
      </c>
      <c r="N624" s="11">
        <v>131017.68</v>
      </c>
      <c r="O624" s="6">
        <v>36</v>
      </c>
      <c r="P624" s="9">
        <v>45662</v>
      </c>
      <c r="Q624" s="11">
        <v>16871.740000000002</v>
      </c>
      <c r="R624" s="9">
        <v>46726</v>
      </c>
      <c r="S624">
        <f t="shared" si="47"/>
        <v>3312</v>
      </c>
      <c r="T624" s="18">
        <f t="shared" si="48"/>
        <v>755088.39</v>
      </c>
      <c r="U624" s="19">
        <f t="shared" si="45"/>
        <v>7476.1226732673267</v>
      </c>
      <c r="V624" s="20">
        <f t="shared" si="49"/>
        <v>-6.1679388289892834E-2</v>
      </c>
      <c r="W624" s="7">
        <v>252248.11999999994</v>
      </c>
      <c r="X624" s="7">
        <v>506152.19999999978</v>
      </c>
      <c r="Y624" s="19">
        <f t="shared" si="46"/>
        <v>7508.914752475248</v>
      </c>
    </row>
    <row r="625" spans="1:25" x14ac:dyDescent="0.35">
      <c r="A625" s="6" t="s">
        <v>1220</v>
      </c>
      <c r="B625" s="6" t="s">
        <v>1218</v>
      </c>
      <c r="C625" s="6">
        <v>101</v>
      </c>
      <c r="D625" s="27">
        <v>100</v>
      </c>
      <c r="E625" s="11">
        <v>7015</v>
      </c>
      <c r="F625" s="8" t="s">
        <v>21</v>
      </c>
      <c r="G625" s="8" t="s">
        <v>1221</v>
      </c>
      <c r="H625" s="6" t="s">
        <v>188</v>
      </c>
      <c r="I625" s="9">
        <v>45638</v>
      </c>
      <c r="J625" s="11">
        <v>668430.66</v>
      </c>
      <c r="K625" s="9">
        <v>45602</v>
      </c>
      <c r="L625" s="11">
        <v>20000</v>
      </c>
      <c r="M625" s="9">
        <v>45602</v>
      </c>
      <c r="N625" s="7">
        <v>648430.66</v>
      </c>
      <c r="O625" s="6"/>
      <c r="P625" s="9"/>
      <c r="Q625" s="7"/>
      <c r="R625" s="9">
        <v>45638</v>
      </c>
      <c r="S625">
        <f t="shared" si="47"/>
        <v>0</v>
      </c>
      <c r="T625" s="18">
        <f t="shared" si="48"/>
        <v>668430.66</v>
      </c>
      <c r="U625" s="19">
        <f t="shared" si="45"/>
        <v>6684.3065999999999</v>
      </c>
      <c r="V625" s="20">
        <f t="shared" si="49"/>
        <v>4.9473104659801148E-2</v>
      </c>
      <c r="W625" s="7">
        <v>668431</v>
      </c>
      <c r="X625" s="7">
        <v>0</v>
      </c>
      <c r="Y625" s="19">
        <f t="shared" si="46"/>
        <v>6684.3065999999999</v>
      </c>
    </row>
    <row r="626" spans="1:25" x14ac:dyDescent="0.35">
      <c r="A626" s="6" t="s">
        <v>1222</v>
      </c>
      <c r="B626" s="6" t="s">
        <v>1218</v>
      </c>
      <c r="C626" s="6">
        <v>102</v>
      </c>
      <c r="D626" s="27">
        <v>102</v>
      </c>
      <c r="E626" s="11">
        <v>7486.5</v>
      </c>
      <c r="F626" s="8" t="s">
        <v>21</v>
      </c>
      <c r="G626" s="8" t="s">
        <v>1223</v>
      </c>
      <c r="H626" s="6" t="s">
        <v>54</v>
      </c>
      <c r="I626" s="9">
        <v>45694</v>
      </c>
      <c r="J626" s="11">
        <v>680357.4</v>
      </c>
      <c r="K626" s="9">
        <v>45623</v>
      </c>
      <c r="L626" s="11">
        <v>20000</v>
      </c>
      <c r="M626" s="9">
        <v>45667</v>
      </c>
      <c r="N626" s="11">
        <v>660375.4</v>
      </c>
      <c r="O626" s="6"/>
      <c r="P626" s="9"/>
      <c r="Q626" s="7"/>
      <c r="R626" s="9">
        <v>45667</v>
      </c>
      <c r="S626">
        <f t="shared" si="47"/>
        <v>0</v>
      </c>
      <c r="T626" s="18">
        <f t="shared" si="48"/>
        <v>680357.4</v>
      </c>
      <c r="U626" s="19">
        <f t="shared" si="45"/>
        <v>6670.1705882352944</v>
      </c>
      <c r="V626" s="20">
        <f t="shared" si="49"/>
        <v>0.12238508760248656</v>
      </c>
      <c r="W626" s="7">
        <v>680375.4</v>
      </c>
      <c r="X626" s="7">
        <v>-18</v>
      </c>
      <c r="Y626" s="19">
        <f t="shared" si="46"/>
        <v>6670.1705882352944</v>
      </c>
    </row>
    <row r="627" spans="1:25" x14ac:dyDescent="0.35">
      <c r="A627" s="6" t="s">
        <v>1224</v>
      </c>
      <c r="B627" s="6" t="s">
        <v>1218</v>
      </c>
      <c r="C627" s="6">
        <v>116</v>
      </c>
      <c r="D627" s="27">
        <v>104</v>
      </c>
      <c r="E627" s="11">
        <v>7486.5</v>
      </c>
      <c r="F627" s="8" t="s">
        <v>21</v>
      </c>
      <c r="G627" s="8" t="s">
        <v>1225</v>
      </c>
      <c r="H627" s="6" t="s">
        <v>34</v>
      </c>
      <c r="I627" s="9">
        <v>45784</v>
      </c>
      <c r="J627" s="11">
        <v>725942.4</v>
      </c>
      <c r="K627" s="9">
        <v>45742</v>
      </c>
      <c r="L627" s="11">
        <v>20000</v>
      </c>
      <c r="M627" s="9">
        <v>45775</v>
      </c>
      <c r="N627" s="11">
        <v>125109.54</v>
      </c>
      <c r="O627" s="6">
        <v>12</v>
      </c>
      <c r="P627" s="9">
        <v>45813</v>
      </c>
      <c r="Q627" s="11">
        <v>48402.74</v>
      </c>
      <c r="R627" s="9">
        <v>46147</v>
      </c>
      <c r="S627">
        <f t="shared" si="47"/>
        <v>1104</v>
      </c>
      <c r="T627" s="18">
        <f t="shared" si="48"/>
        <v>724838.40000000002</v>
      </c>
      <c r="U627" s="19">
        <f t="shared" si="45"/>
        <v>6969.6</v>
      </c>
      <c r="V627" s="20">
        <f t="shared" si="49"/>
        <v>7.4164944903581276E-2</v>
      </c>
      <c r="W627" s="7">
        <v>241915.54</v>
      </c>
      <c r="X627" s="7">
        <v>484026.85999999987</v>
      </c>
      <c r="Y627" s="19">
        <f t="shared" si="46"/>
        <v>6980.2153846153851</v>
      </c>
    </row>
    <row r="628" spans="1:25" x14ac:dyDescent="0.35">
      <c r="A628" s="6" t="s">
        <v>1226</v>
      </c>
      <c r="B628" s="6" t="s">
        <v>1218</v>
      </c>
      <c r="C628" s="6">
        <v>123</v>
      </c>
      <c r="D628" s="27">
        <v>104</v>
      </c>
      <c r="E628" s="11">
        <v>7486.5</v>
      </c>
      <c r="F628" s="8" t="s">
        <v>21</v>
      </c>
      <c r="G628" s="8" t="s">
        <v>1227</v>
      </c>
      <c r="H628" s="6" t="s">
        <v>54</v>
      </c>
      <c r="I628" s="9">
        <v>45696</v>
      </c>
      <c r="J628" s="11">
        <v>692150.88</v>
      </c>
      <c r="K628" s="9">
        <v>45657</v>
      </c>
      <c r="L628" s="11">
        <v>20000</v>
      </c>
      <c r="M628" s="9">
        <v>45680</v>
      </c>
      <c r="N628" s="11">
        <v>672150.88</v>
      </c>
      <c r="O628" s="6"/>
      <c r="P628" s="9"/>
      <c r="Q628" s="7"/>
      <c r="R628" s="9">
        <v>45680</v>
      </c>
      <c r="S628">
        <f t="shared" si="47"/>
        <v>0</v>
      </c>
      <c r="T628" s="18">
        <f t="shared" si="48"/>
        <v>692150.88</v>
      </c>
      <c r="U628" s="19">
        <f t="shared" si="45"/>
        <v>6655.2969230769231</v>
      </c>
      <c r="V628" s="20">
        <f t="shared" si="49"/>
        <v>0.12489346253522071</v>
      </c>
      <c r="W628" s="7">
        <v>692152.69000000006</v>
      </c>
      <c r="X628" s="7">
        <v>-1.8100000000558794</v>
      </c>
      <c r="Y628" s="19">
        <f t="shared" si="46"/>
        <v>6655.2969230769231</v>
      </c>
    </row>
    <row r="629" spans="1:25" x14ac:dyDescent="0.35">
      <c r="A629" s="6" t="s">
        <v>1228</v>
      </c>
      <c r="B629" s="6" t="s">
        <v>1218</v>
      </c>
      <c r="C629" s="6">
        <v>124</v>
      </c>
      <c r="D629" s="27">
        <v>103</v>
      </c>
      <c r="E629" s="11">
        <v>8590.5</v>
      </c>
      <c r="F629" s="8" t="s">
        <v>21</v>
      </c>
      <c r="G629" s="8" t="s">
        <v>1229</v>
      </c>
      <c r="H629" s="6" t="s">
        <v>29</v>
      </c>
      <c r="I629" s="9">
        <v>45813</v>
      </c>
      <c r="J629" s="11">
        <v>891211.41</v>
      </c>
      <c r="K629" s="9">
        <v>45807</v>
      </c>
      <c r="L629" s="11">
        <v>20000</v>
      </c>
      <c r="M629" s="9">
        <v>45810</v>
      </c>
      <c r="N629" s="11">
        <v>157342.28</v>
      </c>
      <c r="O629" s="6">
        <v>36</v>
      </c>
      <c r="P629" s="9">
        <v>45843</v>
      </c>
      <c r="Q629" s="11">
        <v>19829.7</v>
      </c>
      <c r="R629" s="9">
        <v>46909</v>
      </c>
      <c r="S629">
        <f t="shared" si="47"/>
        <v>3312</v>
      </c>
      <c r="T629" s="18">
        <f t="shared" si="48"/>
        <v>887899.41</v>
      </c>
      <c r="U629" s="19">
        <f t="shared" si="45"/>
        <v>8620.3826213592238</v>
      </c>
      <c r="V629" s="20">
        <f t="shared" si="49"/>
        <v>-3.4665075405332368E-3</v>
      </c>
      <c r="W629" s="7">
        <v>197171.98</v>
      </c>
      <c r="X629" s="7">
        <v>694039.42999999935</v>
      </c>
      <c r="Y629" s="19">
        <f t="shared" si="46"/>
        <v>8652.5379611650496</v>
      </c>
    </row>
    <row r="630" spans="1:25" x14ac:dyDescent="0.35">
      <c r="A630" s="6" t="s">
        <v>1230</v>
      </c>
      <c r="B630" s="6" t="s">
        <v>1218</v>
      </c>
      <c r="C630" s="6">
        <v>125</v>
      </c>
      <c r="D630" s="27">
        <v>104</v>
      </c>
      <c r="E630" s="11">
        <v>8590.5</v>
      </c>
      <c r="F630" s="8" t="s">
        <v>21</v>
      </c>
      <c r="G630" s="8" t="s">
        <v>1231</v>
      </c>
      <c r="H630" s="6" t="s">
        <v>34</v>
      </c>
      <c r="I630" s="9">
        <v>45616</v>
      </c>
      <c r="J630" s="7">
        <v>828621.71</v>
      </c>
      <c r="K630" s="9">
        <v>45552</v>
      </c>
      <c r="L630" s="11">
        <v>20000</v>
      </c>
      <c r="M630" s="9">
        <v>45590</v>
      </c>
      <c r="N630" s="11">
        <v>145503.54</v>
      </c>
      <c r="O630" s="6">
        <v>12</v>
      </c>
      <c r="P630" s="9">
        <v>45631</v>
      </c>
      <c r="Q630" s="11">
        <v>55259.85</v>
      </c>
      <c r="R630" s="9">
        <v>45966</v>
      </c>
      <c r="S630">
        <f t="shared" si="47"/>
        <v>1104</v>
      </c>
      <c r="T630" s="18">
        <f t="shared" si="48"/>
        <v>827517.71</v>
      </c>
      <c r="U630" s="19">
        <f t="shared" si="45"/>
        <v>7956.9010576923074</v>
      </c>
      <c r="V630" s="20">
        <f t="shared" si="49"/>
        <v>7.9628857731637082E-2</v>
      </c>
      <c r="W630" s="7">
        <v>607582.33999999985</v>
      </c>
      <c r="X630" s="7">
        <v>221039.39999999991</v>
      </c>
      <c r="Y630" s="19">
        <f t="shared" si="46"/>
        <v>7967.5164423076922</v>
      </c>
    </row>
    <row r="631" spans="1:25" x14ac:dyDescent="0.35">
      <c r="A631" s="6" t="s">
        <v>1232</v>
      </c>
      <c r="B631" s="6" t="s">
        <v>1218</v>
      </c>
      <c r="C631" s="6">
        <v>126</v>
      </c>
      <c r="D631" s="27">
        <v>104</v>
      </c>
      <c r="E631" s="11">
        <v>8533</v>
      </c>
      <c r="F631" s="8" t="s">
        <v>21</v>
      </c>
      <c r="G631" s="8" t="s">
        <v>1233</v>
      </c>
      <c r="H631" s="6" t="s">
        <v>29</v>
      </c>
      <c r="I631" s="9">
        <v>45518</v>
      </c>
      <c r="J631" s="11">
        <v>870403.03</v>
      </c>
      <c r="K631" s="9">
        <v>45499</v>
      </c>
      <c r="L631" s="11">
        <v>20000</v>
      </c>
      <c r="M631" s="9">
        <v>45503</v>
      </c>
      <c r="N631" s="11">
        <v>153234.23999999999</v>
      </c>
      <c r="O631" s="6">
        <v>36</v>
      </c>
      <c r="P631" s="9">
        <v>45540</v>
      </c>
      <c r="Q631" s="11">
        <v>19360.23</v>
      </c>
      <c r="R631" s="9">
        <v>46604</v>
      </c>
      <c r="S631">
        <f t="shared" si="47"/>
        <v>3312</v>
      </c>
      <c r="T631" s="18">
        <f t="shared" si="48"/>
        <v>867091.03</v>
      </c>
      <c r="U631" s="19">
        <f t="shared" si="45"/>
        <v>8337.4137499999997</v>
      </c>
      <c r="V631" s="20">
        <f t="shared" si="49"/>
        <v>2.3458863367552096E-2</v>
      </c>
      <c r="W631" s="7">
        <v>386397.4599999999</v>
      </c>
      <c r="X631" s="7">
        <v>484005.05999999953</v>
      </c>
      <c r="Y631" s="19">
        <f t="shared" si="46"/>
        <v>8369.259903846154</v>
      </c>
    </row>
    <row r="632" spans="1:25" x14ac:dyDescent="0.35">
      <c r="A632" s="6" t="s">
        <v>1234</v>
      </c>
      <c r="B632" s="6" t="s">
        <v>1218</v>
      </c>
      <c r="C632" s="6">
        <v>127</v>
      </c>
      <c r="D632" s="27">
        <v>104</v>
      </c>
      <c r="E632" s="11">
        <v>8050</v>
      </c>
      <c r="F632" s="8" t="s">
        <v>21</v>
      </c>
      <c r="G632" s="8" t="s">
        <v>1235</v>
      </c>
      <c r="H632" s="6" t="s">
        <v>29</v>
      </c>
      <c r="I632" s="9">
        <v>45420</v>
      </c>
      <c r="J632" s="11">
        <v>838821.5</v>
      </c>
      <c r="K632" s="9">
        <v>45384</v>
      </c>
      <c r="L632" s="11">
        <v>20000</v>
      </c>
      <c r="M632" s="9">
        <v>45407</v>
      </c>
      <c r="N632" s="11">
        <v>147101</v>
      </c>
      <c r="O632" s="6">
        <v>36</v>
      </c>
      <c r="P632" s="9">
        <v>45448</v>
      </c>
      <c r="Q632" s="11">
        <v>18658.900000000001</v>
      </c>
      <c r="R632" s="9">
        <v>46512</v>
      </c>
      <c r="S632">
        <f t="shared" si="47"/>
        <v>3312</v>
      </c>
      <c r="T632" s="18">
        <f t="shared" si="48"/>
        <v>835509.5</v>
      </c>
      <c r="U632" s="19">
        <f t="shared" si="45"/>
        <v>8033.7451923076924</v>
      </c>
      <c r="V632" s="20">
        <f t="shared" si="49"/>
        <v>2.0233163117833186E-3</v>
      </c>
      <c r="W632" s="7">
        <v>428325.60000000015</v>
      </c>
      <c r="X632" s="7">
        <v>410495.80000000045</v>
      </c>
      <c r="Y632" s="19">
        <f t="shared" si="46"/>
        <v>8065.5913461538457</v>
      </c>
    </row>
    <row r="633" spans="1:25" x14ac:dyDescent="0.35">
      <c r="A633" s="6" t="s">
        <v>1236</v>
      </c>
      <c r="B633" s="6" t="s">
        <v>1218</v>
      </c>
      <c r="C633" s="6">
        <v>128</v>
      </c>
      <c r="D633" s="27">
        <v>104</v>
      </c>
      <c r="E633" s="11">
        <v>8533</v>
      </c>
      <c r="F633" s="8" t="s">
        <v>21</v>
      </c>
      <c r="G633" s="8" t="s">
        <v>1237</v>
      </c>
      <c r="H633" s="6" t="s">
        <v>29</v>
      </c>
      <c r="I633" s="9">
        <v>45539</v>
      </c>
      <c r="J633" s="11">
        <v>889549.38</v>
      </c>
      <c r="K633" s="9">
        <v>45509</v>
      </c>
      <c r="L633" s="11">
        <v>20000</v>
      </c>
      <c r="M633" s="9">
        <v>45526</v>
      </c>
      <c r="N633" s="11">
        <v>157315.74</v>
      </c>
      <c r="O633" s="6">
        <v>36</v>
      </c>
      <c r="P633" s="9">
        <v>45570</v>
      </c>
      <c r="Q633" s="11">
        <v>19784.27</v>
      </c>
      <c r="R633" s="9">
        <v>46635</v>
      </c>
      <c r="S633">
        <f t="shared" si="47"/>
        <v>3312</v>
      </c>
      <c r="T633" s="18">
        <f t="shared" si="48"/>
        <v>886237.38</v>
      </c>
      <c r="U633" s="19">
        <f t="shared" si="45"/>
        <v>8521.5132692307689</v>
      </c>
      <c r="V633" s="20">
        <f t="shared" si="49"/>
        <v>1.3479684190256247E-3</v>
      </c>
      <c r="W633" s="7">
        <v>355406.36</v>
      </c>
      <c r="X633" s="7">
        <v>534143.10000000056</v>
      </c>
      <c r="Y633" s="19">
        <f t="shared" si="46"/>
        <v>8553.3594230769231</v>
      </c>
    </row>
    <row r="634" spans="1:25" x14ac:dyDescent="0.35">
      <c r="A634" s="6" t="s">
        <v>1238</v>
      </c>
      <c r="B634" s="6" t="s">
        <v>1218</v>
      </c>
      <c r="C634" s="6">
        <v>129</v>
      </c>
      <c r="D634" s="27">
        <v>104</v>
      </c>
      <c r="E634" s="11">
        <v>8050</v>
      </c>
      <c r="F634" s="8" t="s">
        <v>21</v>
      </c>
      <c r="G634" s="8" t="s">
        <v>1239</v>
      </c>
      <c r="H634" s="6" t="s">
        <v>29</v>
      </c>
      <c r="I634" s="9">
        <v>45516</v>
      </c>
      <c r="J634" s="11">
        <v>839707</v>
      </c>
      <c r="K634" s="9">
        <v>45456</v>
      </c>
      <c r="L634" s="11">
        <v>20000</v>
      </c>
      <c r="M634" s="9">
        <v>45496</v>
      </c>
      <c r="N634" s="11">
        <v>147279</v>
      </c>
      <c r="O634" s="6">
        <v>36</v>
      </c>
      <c r="P634" s="9">
        <v>45540</v>
      </c>
      <c r="Q634" s="11">
        <v>18678.560000000001</v>
      </c>
      <c r="R634" s="9">
        <v>46604</v>
      </c>
      <c r="S634">
        <f t="shared" si="47"/>
        <v>3312</v>
      </c>
      <c r="T634" s="18">
        <f t="shared" si="48"/>
        <v>836395</v>
      </c>
      <c r="U634" s="19">
        <f t="shared" si="45"/>
        <v>8042.2596153846152</v>
      </c>
      <c r="V634" s="20">
        <f t="shared" si="49"/>
        <v>9.6246390760357237E-4</v>
      </c>
      <c r="W634" s="7">
        <v>372743.16</v>
      </c>
      <c r="X634" s="7">
        <v>466964.00000000087</v>
      </c>
      <c r="Y634" s="19">
        <f t="shared" si="46"/>
        <v>8074.1057692307695</v>
      </c>
    </row>
    <row r="635" spans="1:25" x14ac:dyDescent="0.35">
      <c r="A635" s="6" t="s">
        <v>1240</v>
      </c>
      <c r="B635" s="6" t="s">
        <v>1218</v>
      </c>
      <c r="C635" s="6">
        <v>130</v>
      </c>
      <c r="D635" s="27">
        <v>104</v>
      </c>
      <c r="E635" s="11">
        <v>8050</v>
      </c>
      <c r="F635" s="8" t="s">
        <v>21</v>
      </c>
      <c r="G635" s="8" t="s">
        <v>1241</v>
      </c>
      <c r="H635" s="6" t="s">
        <v>29</v>
      </c>
      <c r="I635" s="9">
        <v>45518</v>
      </c>
      <c r="J635" s="11">
        <v>822900.21</v>
      </c>
      <c r="K635" s="9">
        <v>45456</v>
      </c>
      <c r="L635" s="11">
        <v>20000</v>
      </c>
      <c r="M635" s="9">
        <v>45496</v>
      </c>
      <c r="N635" s="11">
        <v>143933.42000000001</v>
      </c>
      <c r="O635" s="6">
        <v>36</v>
      </c>
      <c r="P635" s="9">
        <v>45540</v>
      </c>
      <c r="Q635" s="11">
        <v>18304.63</v>
      </c>
      <c r="R635" s="9">
        <v>46604</v>
      </c>
      <c r="S635">
        <f t="shared" si="47"/>
        <v>3312</v>
      </c>
      <c r="T635" s="18">
        <f t="shared" si="48"/>
        <v>819588.21</v>
      </c>
      <c r="U635" s="19">
        <f t="shared" si="45"/>
        <v>7880.655865384615</v>
      </c>
      <c r="V635" s="20">
        <f t="shared" si="49"/>
        <v>2.1488583882874668E-2</v>
      </c>
      <c r="W635" s="7">
        <v>346980.02</v>
      </c>
      <c r="X635" s="7">
        <v>475920.08000000007</v>
      </c>
      <c r="Y635" s="19">
        <f t="shared" si="46"/>
        <v>7912.5020192307693</v>
      </c>
    </row>
    <row r="636" spans="1:25" x14ac:dyDescent="0.35">
      <c r="A636" s="6" t="s">
        <v>1242</v>
      </c>
      <c r="B636" s="6" t="s">
        <v>1218</v>
      </c>
      <c r="C636" s="6">
        <v>131</v>
      </c>
      <c r="D636" s="27">
        <v>104</v>
      </c>
      <c r="E636" s="11">
        <v>8533</v>
      </c>
      <c r="F636" s="8" t="s">
        <v>21</v>
      </c>
      <c r="G636" s="8" t="s">
        <v>1243</v>
      </c>
      <c r="H636" s="6" t="s">
        <v>121</v>
      </c>
      <c r="I636" s="9">
        <v>45593</v>
      </c>
      <c r="J636" s="11">
        <v>1045298.17</v>
      </c>
      <c r="K636" s="9">
        <v>45491</v>
      </c>
      <c r="L636" s="11">
        <v>20000</v>
      </c>
      <c r="M636" s="9">
        <v>45534</v>
      </c>
      <c r="N636" s="11">
        <v>157316</v>
      </c>
      <c r="O636" s="6">
        <v>60</v>
      </c>
      <c r="P636" s="9">
        <v>45601</v>
      </c>
      <c r="Q636" s="11">
        <v>14466.37</v>
      </c>
      <c r="R636" s="9">
        <v>47396</v>
      </c>
      <c r="S636">
        <f t="shared" si="47"/>
        <v>5520</v>
      </c>
      <c r="T636" s="18">
        <f t="shared" si="48"/>
        <v>1039778.17</v>
      </c>
      <c r="U636" s="19">
        <f t="shared" si="45"/>
        <v>9997.8670192307691</v>
      </c>
      <c r="V636" s="20">
        <f t="shared" si="49"/>
        <v>-0.14651795392088296</v>
      </c>
      <c r="W636" s="7">
        <v>224771.37</v>
      </c>
      <c r="X636" s="7">
        <v>820526.82999999973</v>
      </c>
      <c r="Y636" s="19">
        <f t="shared" si="46"/>
        <v>10050.943942307693</v>
      </c>
    </row>
    <row r="637" spans="1:25" x14ac:dyDescent="0.35">
      <c r="A637" s="6" t="s">
        <v>1244</v>
      </c>
      <c r="B637" s="6" t="s">
        <v>1218</v>
      </c>
      <c r="C637" s="6">
        <v>133</v>
      </c>
      <c r="D637" s="27">
        <v>104</v>
      </c>
      <c r="E637" s="11">
        <v>8590.5</v>
      </c>
      <c r="F637" s="8" t="s">
        <v>21</v>
      </c>
      <c r="G637" s="8" t="s">
        <v>1245</v>
      </c>
      <c r="H637" s="6" t="s">
        <v>121</v>
      </c>
      <c r="I637" s="9">
        <v>45538</v>
      </c>
      <c r="J637" s="11">
        <v>1045978.39</v>
      </c>
      <c r="K637" s="9">
        <v>45530</v>
      </c>
      <c r="L637" s="11">
        <v>20000</v>
      </c>
      <c r="M637" s="9">
        <v>45532</v>
      </c>
      <c r="N637" s="11">
        <v>180000</v>
      </c>
      <c r="O637" s="6">
        <v>60</v>
      </c>
      <c r="P637" s="9">
        <v>45570</v>
      </c>
      <c r="Q637" s="11">
        <v>14099.64</v>
      </c>
      <c r="R637" s="9">
        <v>47366</v>
      </c>
      <c r="S637">
        <f t="shared" si="47"/>
        <v>5520</v>
      </c>
      <c r="T637" s="18">
        <f t="shared" si="48"/>
        <v>1040458.39</v>
      </c>
      <c r="U637" s="19">
        <f t="shared" si="45"/>
        <v>10004.407596153846</v>
      </c>
      <c r="V637" s="20">
        <f t="shared" si="49"/>
        <v>-0.14132846773430308</v>
      </c>
      <c r="W637" s="7">
        <v>340996.40000000014</v>
      </c>
      <c r="X637" s="7">
        <v>704982.0000000007</v>
      </c>
      <c r="Y637" s="19">
        <f t="shared" si="46"/>
        <v>10057.484519230769</v>
      </c>
    </row>
    <row r="638" spans="1:25" x14ac:dyDescent="0.35">
      <c r="A638" s="6" t="s">
        <v>1246</v>
      </c>
      <c r="B638" s="6" t="s">
        <v>1218</v>
      </c>
      <c r="C638" s="6">
        <v>144</v>
      </c>
      <c r="D638" s="27">
        <v>104</v>
      </c>
      <c r="E638" s="11">
        <v>7015</v>
      </c>
      <c r="F638" s="8" t="s">
        <v>21</v>
      </c>
      <c r="G638" s="8" t="s">
        <v>1247</v>
      </c>
      <c r="H638" s="6" t="s">
        <v>29</v>
      </c>
      <c r="I638" s="9">
        <v>45518</v>
      </c>
      <c r="J638" s="11">
        <v>732872</v>
      </c>
      <c r="K638" s="9">
        <v>45446</v>
      </c>
      <c r="L638" s="11">
        <v>20000</v>
      </c>
      <c r="M638" s="9">
        <v>45503</v>
      </c>
      <c r="N638" s="11">
        <v>125912</v>
      </c>
      <c r="O638" s="6">
        <v>36</v>
      </c>
      <c r="P638" s="9">
        <v>45540</v>
      </c>
      <c r="Q638" s="11">
        <v>16304.44</v>
      </c>
      <c r="R638" s="9">
        <v>46604</v>
      </c>
      <c r="S638">
        <f t="shared" si="47"/>
        <v>3312</v>
      </c>
      <c r="T638" s="18">
        <f t="shared" si="48"/>
        <v>729560</v>
      </c>
      <c r="U638" s="19">
        <f t="shared" si="45"/>
        <v>7015</v>
      </c>
      <c r="V638" s="20">
        <f t="shared" si="49"/>
        <v>0</v>
      </c>
      <c r="W638" s="7">
        <v>292651.96000000002</v>
      </c>
      <c r="X638" s="7">
        <v>440219.87999999936</v>
      </c>
      <c r="Y638" s="19">
        <f t="shared" si="46"/>
        <v>7046.8461538461543</v>
      </c>
    </row>
    <row r="639" spans="1:25" x14ac:dyDescent="0.35">
      <c r="A639" s="6" t="s">
        <v>1248</v>
      </c>
      <c r="B639" s="6" t="s">
        <v>1218</v>
      </c>
      <c r="C639" s="6">
        <v>145</v>
      </c>
      <c r="D639" s="27">
        <v>104</v>
      </c>
      <c r="E639" s="11">
        <v>7015</v>
      </c>
      <c r="F639" s="8" t="s">
        <v>21</v>
      </c>
      <c r="G639" s="8" t="s">
        <v>1249</v>
      </c>
      <c r="H639" s="6" t="s">
        <v>29</v>
      </c>
      <c r="I639" s="9">
        <v>45518</v>
      </c>
      <c r="J639" s="11">
        <v>718762.03</v>
      </c>
      <c r="K639" s="9">
        <v>45446</v>
      </c>
      <c r="L639" s="11">
        <v>20000</v>
      </c>
      <c r="M639" s="9">
        <v>45503</v>
      </c>
      <c r="N639" s="11">
        <v>123090.01</v>
      </c>
      <c r="O639" s="6">
        <v>36</v>
      </c>
      <c r="P639" s="9">
        <v>45540</v>
      </c>
      <c r="Q639" s="11">
        <v>15990.89</v>
      </c>
      <c r="R639" s="9">
        <v>46604</v>
      </c>
      <c r="S639">
        <f t="shared" si="47"/>
        <v>3312</v>
      </c>
      <c r="T639" s="18">
        <f t="shared" si="48"/>
        <v>715450.03</v>
      </c>
      <c r="U639" s="19">
        <f t="shared" si="45"/>
        <v>6879.3272115384616</v>
      </c>
      <c r="V639" s="20">
        <f t="shared" si="49"/>
        <v>1.9721810620372704E-2</v>
      </c>
      <c r="W639" s="7">
        <v>302998.91000000015</v>
      </c>
      <c r="X639" s="7">
        <v>415763.14000000036</v>
      </c>
      <c r="Y639" s="19">
        <f t="shared" si="46"/>
        <v>6911.1733653846159</v>
      </c>
    </row>
    <row r="640" spans="1:25" x14ac:dyDescent="0.35">
      <c r="A640" s="6" t="s">
        <v>1250</v>
      </c>
      <c r="B640" s="6" t="s">
        <v>1218</v>
      </c>
      <c r="C640" s="6">
        <v>146</v>
      </c>
      <c r="D640" s="27">
        <v>104</v>
      </c>
      <c r="E640" s="11">
        <v>7015</v>
      </c>
      <c r="F640" s="8" t="s">
        <v>21</v>
      </c>
      <c r="G640" s="8" t="s">
        <v>1233</v>
      </c>
      <c r="H640" s="6" t="s">
        <v>29</v>
      </c>
      <c r="I640" s="9">
        <v>45518</v>
      </c>
      <c r="J640" s="11">
        <v>718899.52</v>
      </c>
      <c r="K640" s="9">
        <v>45446</v>
      </c>
      <c r="L640" s="11">
        <v>20000</v>
      </c>
      <c r="M640" s="9">
        <v>45504</v>
      </c>
      <c r="N640" s="11">
        <v>123117.5</v>
      </c>
      <c r="O640" s="6">
        <v>36</v>
      </c>
      <c r="P640" s="9">
        <v>45540</v>
      </c>
      <c r="Q640" s="11">
        <v>15993.95</v>
      </c>
      <c r="R640" s="9">
        <v>46604</v>
      </c>
      <c r="S640">
        <f t="shared" si="47"/>
        <v>3312</v>
      </c>
      <c r="T640" s="18">
        <f t="shared" si="48"/>
        <v>715587.52</v>
      </c>
      <c r="U640" s="19">
        <f t="shared" si="45"/>
        <v>6880.6492307692306</v>
      </c>
      <c r="V640" s="20">
        <f t="shared" si="49"/>
        <v>1.9525885526902487E-2</v>
      </c>
      <c r="W640" s="7">
        <v>319050.95000000013</v>
      </c>
      <c r="X640" s="7">
        <v>399848.74999999959</v>
      </c>
      <c r="Y640" s="19">
        <f t="shared" si="46"/>
        <v>6912.4953846153849</v>
      </c>
    </row>
    <row r="641" spans="1:25" x14ac:dyDescent="0.35">
      <c r="A641" s="6" t="s">
        <v>1251</v>
      </c>
      <c r="B641" s="6" t="s">
        <v>1218</v>
      </c>
      <c r="C641" s="6">
        <v>147</v>
      </c>
      <c r="D641" s="27">
        <v>104</v>
      </c>
      <c r="E641" s="11">
        <v>7015</v>
      </c>
      <c r="F641" s="8" t="s">
        <v>21</v>
      </c>
      <c r="G641" s="8" t="s">
        <v>1233</v>
      </c>
      <c r="H641" s="6" t="s">
        <v>29</v>
      </c>
      <c r="I641" s="9">
        <v>45518</v>
      </c>
      <c r="J641" s="11">
        <v>718830.78</v>
      </c>
      <c r="K641" s="9">
        <v>45446</v>
      </c>
      <c r="L641" s="11">
        <v>20000</v>
      </c>
      <c r="M641" s="9">
        <v>45504</v>
      </c>
      <c r="N641" s="11">
        <v>123103.76</v>
      </c>
      <c r="O641" s="6">
        <v>36</v>
      </c>
      <c r="P641" s="9">
        <v>45540</v>
      </c>
      <c r="Q641" s="11">
        <v>15992.42</v>
      </c>
      <c r="R641" s="9">
        <v>46604</v>
      </c>
      <c r="S641">
        <f t="shared" si="47"/>
        <v>3312</v>
      </c>
      <c r="T641" s="18">
        <f t="shared" si="48"/>
        <v>715518.78</v>
      </c>
      <c r="U641" s="19">
        <f t="shared" si="45"/>
        <v>6879.9882692307692</v>
      </c>
      <c r="V641" s="20">
        <f t="shared" si="49"/>
        <v>1.9623831536609071E-2</v>
      </c>
      <c r="W641" s="7">
        <v>319020.38000000006</v>
      </c>
      <c r="X641" s="7">
        <v>399810.50000000029</v>
      </c>
      <c r="Y641" s="19">
        <f t="shared" si="46"/>
        <v>6911.8344230769235</v>
      </c>
    </row>
    <row r="642" spans="1:25" x14ac:dyDescent="0.35">
      <c r="A642" s="6" t="s">
        <v>1252</v>
      </c>
      <c r="B642" s="6" t="s">
        <v>1218</v>
      </c>
      <c r="C642" s="6">
        <v>159</v>
      </c>
      <c r="D642" s="27">
        <v>104</v>
      </c>
      <c r="E642" s="11">
        <v>5928.82</v>
      </c>
      <c r="F642" s="8" t="s">
        <v>1253</v>
      </c>
      <c r="G642" s="8" t="s">
        <v>1254</v>
      </c>
      <c r="H642" s="6" t="s">
        <v>188</v>
      </c>
      <c r="I642" s="9">
        <v>45652</v>
      </c>
      <c r="J642" s="11">
        <v>616597.28</v>
      </c>
      <c r="K642" s="9">
        <v>45652</v>
      </c>
      <c r="L642" s="11">
        <v>616597.28</v>
      </c>
      <c r="M642" s="9"/>
      <c r="N642" s="7"/>
      <c r="O642" s="6">
        <v>0</v>
      </c>
      <c r="P642" s="9"/>
      <c r="Q642" s="7"/>
      <c r="R642" s="9">
        <v>45652</v>
      </c>
      <c r="S642">
        <f t="shared" si="47"/>
        <v>0</v>
      </c>
      <c r="T642" s="18">
        <f t="shared" si="48"/>
        <v>616597.28</v>
      </c>
      <c r="U642" s="19">
        <f t="shared" ref="U642:U705" si="50">T642/D642</f>
        <v>5928.8200000000006</v>
      </c>
      <c r="V642" s="20">
        <f t="shared" si="49"/>
        <v>0</v>
      </c>
      <c r="W642" s="7">
        <v>616597.28</v>
      </c>
      <c r="X642" s="7">
        <v>0</v>
      </c>
      <c r="Y642" s="19">
        <f t="shared" ref="Y642:Y705" si="51">J642/D642</f>
        <v>5928.8200000000006</v>
      </c>
    </row>
    <row r="643" spans="1:25" x14ac:dyDescent="0.35">
      <c r="A643" s="6" t="s">
        <v>1255</v>
      </c>
      <c r="B643" s="6" t="s">
        <v>1218</v>
      </c>
      <c r="C643" s="6">
        <v>160</v>
      </c>
      <c r="D643" s="27">
        <v>106</v>
      </c>
      <c r="E643" s="11">
        <v>5928.82</v>
      </c>
      <c r="F643" s="8" t="s">
        <v>1253</v>
      </c>
      <c r="G643" s="8" t="s">
        <v>1254</v>
      </c>
      <c r="H643" s="6" t="s">
        <v>188</v>
      </c>
      <c r="I643" s="9">
        <v>45652</v>
      </c>
      <c r="J643" s="11">
        <v>630233.56999999995</v>
      </c>
      <c r="K643" s="9">
        <v>45652</v>
      </c>
      <c r="L643" s="11">
        <v>630233.56999999995</v>
      </c>
      <c r="M643" s="9"/>
      <c r="N643" s="7"/>
      <c r="O643" s="6"/>
      <c r="P643" s="9"/>
      <c r="Q643" s="7"/>
      <c r="R643" s="9">
        <v>45652</v>
      </c>
      <c r="S643">
        <f t="shared" ref="S643:S706" si="52">O643*92</f>
        <v>0</v>
      </c>
      <c r="T643" s="18">
        <f t="shared" ref="T643:T706" si="53">J643-S643</f>
        <v>630233.56999999995</v>
      </c>
      <c r="U643" s="19">
        <f t="shared" si="50"/>
        <v>5945.5997169811317</v>
      </c>
      <c r="V643" s="20">
        <f t="shared" ref="V643:V706" si="54">E643/U643-1</f>
        <v>-2.8222076459684109E-3</v>
      </c>
      <c r="W643" s="7">
        <v>630233.56599999999</v>
      </c>
      <c r="X643" s="7">
        <v>0</v>
      </c>
      <c r="Y643" s="19">
        <f t="shared" si="51"/>
        <v>5945.5997169811317</v>
      </c>
    </row>
    <row r="644" spans="1:25" x14ac:dyDescent="0.35">
      <c r="A644" s="6" t="s">
        <v>1256</v>
      </c>
      <c r="B644" s="6" t="s">
        <v>1218</v>
      </c>
      <c r="C644" s="6">
        <v>161</v>
      </c>
      <c r="D644" s="27">
        <v>108</v>
      </c>
      <c r="E644" s="11">
        <v>5928.82</v>
      </c>
      <c r="F644" s="8" t="s">
        <v>1253</v>
      </c>
      <c r="G644" s="8" t="s">
        <v>1254</v>
      </c>
      <c r="H644" s="6" t="s">
        <v>188</v>
      </c>
      <c r="I644" s="9">
        <v>45652</v>
      </c>
      <c r="J644" s="11">
        <v>641261.17000000004</v>
      </c>
      <c r="K644" s="9">
        <v>45652</v>
      </c>
      <c r="L644" s="11">
        <v>641261.17000000004</v>
      </c>
      <c r="M644" s="9"/>
      <c r="N644" s="7"/>
      <c r="O644" s="6"/>
      <c r="P644" s="9"/>
      <c r="Q644" s="7"/>
      <c r="R644" s="9">
        <v>45652</v>
      </c>
      <c r="S644">
        <f t="shared" si="52"/>
        <v>0</v>
      </c>
      <c r="T644" s="18">
        <f t="shared" si="53"/>
        <v>641261.17000000004</v>
      </c>
      <c r="U644" s="19">
        <f t="shared" si="50"/>
        <v>5937.6034259259259</v>
      </c>
      <c r="V644" s="20">
        <f t="shared" si="54"/>
        <v>-1.4792880722842572E-3</v>
      </c>
      <c r="W644" s="7">
        <v>641261.17119999998</v>
      </c>
      <c r="X644" s="7">
        <v>0</v>
      </c>
      <c r="Y644" s="19">
        <f t="shared" si="51"/>
        <v>5937.6034259259259</v>
      </c>
    </row>
    <row r="645" spans="1:25" x14ac:dyDescent="0.35">
      <c r="A645" s="6" t="s">
        <v>1257</v>
      </c>
      <c r="B645" s="6" t="s">
        <v>1218</v>
      </c>
      <c r="C645" s="6">
        <v>162</v>
      </c>
      <c r="D645" s="27">
        <v>108</v>
      </c>
      <c r="E645" s="11">
        <v>5928.82</v>
      </c>
      <c r="F645" s="8" t="s">
        <v>1253</v>
      </c>
      <c r="G645" s="8" t="s">
        <v>1254</v>
      </c>
      <c r="H645" s="6" t="s">
        <v>188</v>
      </c>
      <c r="I645" s="9">
        <v>45652</v>
      </c>
      <c r="J645" s="11">
        <v>641261.17000000004</v>
      </c>
      <c r="K645" s="9">
        <v>45652</v>
      </c>
      <c r="L645" s="11">
        <v>641261.17000000004</v>
      </c>
      <c r="M645" s="9"/>
      <c r="N645" s="7"/>
      <c r="O645" s="6"/>
      <c r="P645" s="9"/>
      <c r="Q645" s="7"/>
      <c r="R645" s="9">
        <v>45652</v>
      </c>
      <c r="S645">
        <f t="shared" si="52"/>
        <v>0</v>
      </c>
      <c r="T645" s="18">
        <f t="shared" si="53"/>
        <v>641261.17000000004</v>
      </c>
      <c r="U645" s="19">
        <f t="shared" si="50"/>
        <v>5937.6034259259259</v>
      </c>
      <c r="V645" s="20">
        <f t="shared" si="54"/>
        <v>-1.4792880722842572E-3</v>
      </c>
      <c r="W645" s="7">
        <v>641261.17119999998</v>
      </c>
      <c r="X645" s="7">
        <v>0</v>
      </c>
      <c r="Y645" s="19">
        <f t="shared" si="51"/>
        <v>5937.6034259259259</v>
      </c>
    </row>
    <row r="646" spans="1:25" x14ac:dyDescent="0.35">
      <c r="A646" s="6" t="s">
        <v>1258</v>
      </c>
      <c r="B646" s="6" t="s">
        <v>1218</v>
      </c>
      <c r="C646" s="6">
        <v>163</v>
      </c>
      <c r="D646" s="27">
        <v>108</v>
      </c>
      <c r="E646" s="11">
        <v>5928.82</v>
      </c>
      <c r="F646" s="8" t="s">
        <v>1253</v>
      </c>
      <c r="G646" s="8" t="s">
        <v>1254</v>
      </c>
      <c r="H646" s="6" t="s">
        <v>188</v>
      </c>
      <c r="I646" s="9">
        <v>45652</v>
      </c>
      <c r="J646" s="11">
        <v>641261.17000000004</v>
      </c>
      <c r="K646" s="9">
        <v>45652</v>
      </c>
      <c r="L646" s="11">
        <v>641261.17000000004</v>
      </c>
      <c r="M646" s="9"/>
      <c r="N646" s="7"/>
      <c r="O646" s="6"/>
      <c r="P646" s="9"/>
      <c r="Q646" s="7"/>
      <c r="R646" s="9">
        <v>45652</v>
      </c>
      <c r="S646">
        <f t="shared" si="52"/>
        <v>0</v>
      </c>
      <c r="T646" s="18">
        <f t="shared" si="53"/>
        <v>641261.17000000004</v>
      </c>
      <c r="U646" s="19">
        <f t="shared" si="50"/>
        <v>5937.6034259259259</v>
      </c>
      <c r="V646" s="20">
        <f t="shared" si="54"/>
        <v>-1.4792880722842572E-3</v>
      </c>
      <c r="W646" s="7">
        <v>641261.17119999998</v>
      </c>
      <c r="X646" s="7">
        <v>0</v>
      </c>
      <c r="Y646" s="19">
        <f t="shared" si="51"/>
        <v>5937.6034259259259</v>
      </c>
    </row>
    <row r="647" spans="1:25" x14ac:dyDescent="0.35">
      <c r="A647" s="6" t="s">
        <v>1259</v>
      </c>
      <c r="B647" s="6" t="s">
        <v>1218</v>
      </c>
      <c r="C647" s="6">
        <v>164</v>
      </c>
      <c r="D647" s="27">
        <v>105</v>
      </c>
      <c r="E647" s="11">
        <v>5928.82</v>
      </c>
      <c r="F647" s="8" t="s">
        <v>1253</v>
      </c>
      <c r="G647" s="8" t="s">
        <v>1254</v>
      </c>
      <c r="H647" s="6" t="s">
        <v>188</v>
      </c>
      <c r="I647" s="9">
        <v>45652</v>
      </c>
      <c r="J647" s="11">
        <v>619680.27</v>
      </c>
      <c r="K647" s="9">
        <v>45652</v>
      </c>
      <c r="L647" s="11">
        <v>619680.27</v>
      </c>
      <c r="M647" s="9"/>
      <c r="N647" s="7"/>
      <c r="O647" s="6"/>
      <c r="P647" s="9"/>
      <c r="Q647" s="7"/>
      <c r="R647" s="9">
        <v>45652</v>
      </c>
      <c r="S647">
        <f t="shared" si="52"/>
        <v>0</v>
      </c>
      <c r="T647" s="18">
        <f t="shared" si="53"/>
        <v>619680.27</v>
      </c>
      <c r="U647" s="19">
        <f t="shared" si="50"/>
        <v>5901.7168571428574</v>
      </c>
      <c r="V647" s="20">
        <f t="shared" si="54"/>
        <v>4.5924166667432598E-3</v>
      </c>
      <c r="W647" s="7">
        <v>619680.26639999996</v>
      </c>
      <c r="X647" s="7">
        <v>0</v>
      </c>
      <c r="Y647" s="19">
        <f t="shared" si="51"/>
        <v>5901.7168571428574</v>
      </c>
    </row>
    <row r="648" spans="1:25" x14ac:dyDescent="0.35">
      <c r="A648" s="6" t="s">
        <v>1260</v>
      </c>
      <c r="B648" s="6" t="s">
        <v>1218</v>
      </c>
      <c r="C648" s="6">
        <v>165</v>
      </c>
      <c r="D648" s="27">
        <v>104</v>
      </c>
      <c r="E648" s="11">
        <v>5928.82</v>
      </c>
      <c r="F648" s="8" t="s">
        <v>1253</v>
      </c>
      <c r="G648" s="8" t="s">
        <v>1254</v>
      </c>
      <c r="H648" s="6" t="s">
        <v>188</v>
      </c>
      <c r="I648" s="9">
        <v>45652</v>
      </c>
      <c r="J648" s="11">
        <v>616597.28</v>
      </c>
      <c r="K648" s="9">
        <v>45652</v>
      </c>
      <c r="L648" s="11">
        <v>616597.28</v>
      </c>
      <c r="M648" s="9"/>
      <c r="N648" s="7"/>
      <c r="O648" s="6"/>
      <c r="P648" s="9"/>
      <c r="Q648" s="7"/>
      <c r="R648" s="9">
        <v>45652</v>
      </c>
      <c r="S648">
        <f t="shared" si="52"/>
        <v>0</v>
      </c>
      <c r="T648" s="18">
        <f t="shared" si="53"/>
        <v>616597.28</v>
      </c>
      <c r="U648" s="19">
        <f t="shared" si="50"/>
        <v>5928.8200000000006</v>
      </c>
      <c r="V648" s="20">
        <f t="shared" si="54"/>
        <v>0</v>
      </c>
      <c r="W648" s="7">
        <v>616597.28</v>
      </c>
      <c r="X648" s="7">
        <v>0</v>
      </c>
      <c r="Y648" s="19">
        <f t="shared" si="51"/>
        <v>5928.8200000000006</v>
      </c>
    </row>
    <row r="649" spans="1:25" x14ac:dyDescent="0.35">
      <c r="A649" s="6" t="s">
        <v>1261</v>
      </c>
      <c r="B649" s="6" t="s">
        <v>1218</v>
      </c>
      <c r="C649" s="6">
        <v>166</v>
      </c>
      <c r="D649" s="27">
        <v>104</v>
      </c>
      <c r="E649" s="11">
        <v>5928.82</v>
      </c>
      <c r="F649" s="8" t="s">
        <v>1253</v>
      </c>
      <c r="G649" s="8" t="s">
        <v>1254</v>
      </c>
      <c r="H649" s="6" t="s">
        <v>188</v>
      </c>
      <c r="I649" s="9">
        <v>45652</v>
      </c>
      <c r="J649" s="11">
        <v>616597.28</v>
      </c>
      <c r="K649" s="9">
        <v>45652</v>
      </c>
      <c r="L649" s="11">
        <v>616597.28</v>
      </c>
      <c r="M649" s="9"/>
      <c r="N649" s="7"/>
      <c r="O649" s="6"/>
      <c r="P649" s="9"/>
      <c r="Q649" s="7"/>
      <c r="R649" s="9">
        <v>45652</v>
      </c>
      <c r="S649">
        <f t="shared" si="52"/>
        <v>0</v>
      </c>
      <c r="T649" s="18">
        <f t="shared" si="53"/>
        <v>616597.28</v>
      </c>
      <c r="U649" s="19">
        <f t="shared" si="50"/>
        <v>5928.8200000000006</v>
      </c>
      <c r="V649" s="20">
        <f t="shared" si="54"/>
        <v>0</v>
      </c>
      <c r="W649" s="7">
        <v>616597.28</v>
      </c>
      <c r="X649" s="7">
        <v>0</v>
      </c>
      <c r="Y649" s="19">
        <f t="shared" si="51"/>
        <v>5928.8200000000006</v>
      </c>
    </row>
    <row r="650" spans="1:25" x14ac:dyDescent="0.35">
      <c r="A650" s="6" t="s">
        <v>1262</v>
      </c>
      <c r="B650" s="6" t="s">
        <v>1218</v>
      </c>
      <c r="C650" s="6">
        <v>167</v>
      </c>
      <c r="D650" s="27">
        <v>104</v>
      </c>
      <c r="E650" s="11">
        <v>5928.82</v>
      </c>
      <c r="F650" s="8" t="s">
        <v>1253</v>
      </c>
      <c r="G650" s="8" t="s">
        <v>1254</v>
      </c>
      <c r="H650" s="6" t="s">
        <v>188</v>
      </c>
      <c r="I650" s="9">
        <v>45652</v>
      </c>
      <c r="J650" s="11">
        <v>616597.28</v>
      </c>
      <c r="K650" s="9">
        <v>45652</v>
      </c>
      <c r="L650" s="11">
        <v>616597.28</v>
      </c>
      <c r="M650" s="9"/>
      <c r="N650" s="7"/>
      <c r="O650" s="6"/>
      <c r="P650" s="9"/>
      <c r="Q650" s="7"/>
      <c r="R650" s="9">
        <v>45652</v>
      </c>
      <c r="S650">
        <f t="shared" si="52"/>
        <v>0</v>
      </c>
      <c r="T650" s="18">
        <f t="shared" si="53"/>
        <v>616597.28</v>
      </c>
      <c r="U650" s="19">
        <f t="shared" si="50"/>
        <v>5928.8200000000006</v>
      </c>
      <c r="V650" s="20">
        <f t="shared" si="54"/>
        <v>0</v>
      </c>
      <c r="W650" s="7">
        <v>616597.28</v>
      </c>
      <c r="X650" s="7">
        <v>0</v>
      </c>
      <c r="Y650" s="19">
        <f t="shared" si="51"/>
        <v>5928.8200000000006</v>
      </c>
    </row>
    <row r="651" spans="1:25" x14ac:dyDescent="0.35">
      <c r="A651" s="6" t="s">
        <v>1263</v>
      </c>
      <c r="B651" s="6" t="s">
        <v>1218</v>
      </c>
      <c r="C651" s="6">
        <v>168</v>
      </c>
      <c r="D651" s="27">
        <v>104</v>
      </c>
      <c r="E651" s="11">
        <v>5928.82</v>
      </c>
      <c r="F651" s="8" t="s">
        <v>1253</v>
      </c>
      <c r="G651" s="8" t="s">
        <v>1254</v>
      </c>
      <c r="H651" s="6" t="s">
        <v>188</v>
      </c>
      <c r="I651" s="9">
        <v>45652</v>
      </c>
      <c r="J651" s="11">
        <v>616597.28</v>
      </c>
      <c r="K651" s="9">
        <v>45652</v>
      </c>
      <c r="L651" s="11">
        <v>616597.28</v>
      </c>
      <c r="M651" s="9"/>
      <c r="N651" s="7"/>
      <c r="O651" s="6"/>
      <c r="P651" s="9"/>
      <c r="Q651" s="7"/>
      <c r="R651" s="9">
        <v>45652</v>
      </c>
      <c r="S651">
        <f t="shared" si="52"/>
        <v>0</v>
      </c>
      <c r="T651" s="18">
        <f t="shared" si="53"/>
        <v>616597.28</v>
      </c>
      <c r="U651" s="19">
        <f t="shared" si="50"/>
        <v>5928.8200000000006</v>
      </c>
      <c r="V651" s="20">
        <f t="shared" si="54"/>
        <v>0</v>
      </c>
      <c r="W651" s="7">
        <v>616597.28</v>
      </c>
      <c r="X651" s="7">
        <v>0</v>
      </c>
      <c r="Y651" s="19">
        <f t="shared" si="51"/>
        <v>5928.8200000000006</v>
      </c>
    </row>
    <row r="652" spans="1:25" x14ac:dyDescent="0.35">
      <c r="A652" s="6" t="s">
        <v>1264</v>
      </c>
      <c r="B652" s="6" t="s">
        <v>1218</v>
      </c>
      <c r="C652" s="6">
        <v>169</v>
      </c>
      <c r="D652" s="27">
        <v>104</v>
      </c>
      <c r="E652" s="11">
        <v>5928.82</v>
      </c>
      <c r="F652" s="8" t="s">
        <v>1253</v>
      </c>
      <c r="G652" s="8" t="s">
        <v>1254</v>
      </c>
      <c r="H652" s="6" t="s">
        <v>188</v>
      </c>
      <c r="I652" s="9">
        <v>45652</v>
      </c>
      <c r="J652" s="11">
        <v>616597.28</v>
      </c>
      <c r="K652" s="9">
        <v>45652</v>
      </c>
      <c r="L652" s="11">
        <v>616597.28</v>
      </c>
      <c r="M652" s="9"/>
      <c r="N652" s="7"/>
      <c r="O652" s="6"/>
      <c r="P652" s="9"/>
      <c r="Q652" s="7"/>
      <c r="R652" s="9">
        <v>45652</v>
      </c>
      <c r="S652">
        <f t="shared" si="52"/>
        <v>0</v>
      </c>
      <c r="T652" s="18">
        <f t="shared" si="53"/>
        <v>616597.28</v>
      </c>
      <c r="U652" s="19">
        <f t="shared" si="50"/>
        <v>5928.8200000000006</v>
      </c>
      <c r="V652" s="20">
        <f t="shared" si="54"/>
        <v>0</v>
      </c>
      <c r="W652" s="7">
        <v>616597.28</v>
      </c>
      <c r="X652" s="7">
        <v>0</v>
      </c>
      <c r="Y652" s="19">
        <f t="shared" si="51"/>
        <v>5928.8200000000006</v>
      </c>
    </row>
    <row r="653" spans="1:25" x14ac:dyDescent="0.35">
      <c r="A653" s="6" t="s">
        <v>1265</v>
      </c>
      <c r="B653" s="6" t="s">
        <v>1218</v>
      </c>
      <c r="C653" s="6">
        <v>170</v>
      </c>
      <c r="D653" s="27">
        <v>104</v>
      </c>
      <c r="E653" s="11">
        <v>5928.82</v>
      </c>
      <c r="F653" s="8" t="s">
        <v>1253</v>
      </c>
      <c r="G653" s="8" t="s">
        <v>1254</v>
      </c>
      <c r="H653" s="6" t="s">
        <v>188</v>
      </c>
      <c r="I653" s="9">
        <v>45652</v>
      </c>
      <c r="J653" s="11">
        <v>616605.6</v>
      </c>
      <c r="K653" s="9">
        <v>45652</v>
      </c>
      <c r="L653" s="11">
        <v>616605.6</v>
      </c>
      <c r="M653" s="9"/>
      <c r="N653" s="7"/>
      <c r="O653" s="6"/>
      <c r="P653" s="9"/>
      <c r="Q653" s="7"/>
      <c r="R653" s="9">
        <v>45652</v>
      </c>
      <c r="S653">
        <f t="shared" si="52"/>
        <v>0</v>
      </c>
      <c r="T653" s="18">
        <f t="shared" si="53"/>
        <v>616605.6</v>
      </c>
      <c r="U653" s="19">
        <f t="shared" si="50"/>
        <v>5928.9</v>
      </c>
      <c r="V653" s="20">
        <f t="shared" si="54"/>
        <v>-1.3493228086192133E-5</v>
      </c>
      <c r="W653" s="7">
        <v>616605.6</v>
      </c>
      <c r="X653" s="7">
        <v>0</v>
      </c>
      <c r="Y653" s="19">
        <f t="shared" si="51"/>
        <v>5928.9</v>
      </c>
    </row>
    <row r="654" spans="1:25" x14ac:dyDescent="0.35">
      <c r="A654" s="6" t="s">
        <v>1266</v>
      </c>
      <c r="B654" s="6" t="s">
        <v>1218</v>
      </c>
      <c r="C654" s="6">
        <v>171</v>
      </c>
      <c r="D654" s="27">
        <v>104</v>
      </c>
      <c r="E654" s="11">
        <v>5928.82</v>
      </c>
      <c r="F654" s="8" t="s">
        <v>1253</v>
      </c>
      <c r="G654" s="8" t="s">
        <v>1254</v>
      </c>
      <c r="H654" s="6" t="s">
        <v>1267</v>
      </c>
      <c r="I654" s="9">
        <v>45652</v>
      </c>
      <c r="J654" s="11">
        <v>616605.6</v>
      </c>
      <c r="K654" s="9">
        <v>45652</v>
      </c>
      <c r="L654" s="11">
        <v>616605.6</v>
      </c>
      <c r="M654" s="9"/>
      <c r="N654" s="7"/>
      <c r="O654" s="6"/>
      <c r="P654" s="9"/>
      <c r="Q654" s="7"/>
      <c r="R654" s="9">
        <v>45652</v>
      </c>
      <c r="S654">
        <f t="shared" si="52"/>
        <v>0</v>
      </c>
      <c r="T654" s="18">
        <f t="shared" si="53"/>
        <v>616605.6</v>
      </c>
      <c r="U654" s="19">
        <f t="shared" si="50"/>
        <v>5928.9</v>
      </c>
      <c r="V654" s="20">
        <f t="shared" si="54"/>
        <v>-1.3493228086192133E-5</v>
      </c>
      <c r="W654" s="7">
        <v>616605.6</v>
      </c>
      <c r="X654" s="7">
        <v>0</v>
      </c>
      <c r="Y654" s="19">
        <f t="shared" si="51"/>
        <v>5928.9</v>
      </c>
    </row>
    <row r="655" spans="1:25" x14ac:dyDescent="0.35">
      <c r="A655" s="6" t="s">
        <v>1268</v>
      </c>
      <c r="B655" s="6" t="s">
        <v>1218</v>
      </c>
      <c r="C655" s="6">
        <v>172</v>
      </c>
      <c r="D655" s="27">
        <v>104</v>
      </c>
      <c r="E655" s="11">
        <v>5928.82</v>
      </c>
      <c r="F655" s="8" t="s">
        <v>1253</v>
      </c>
      <c r="G655" s="8" t="s">
        <v>1254</v>
      </c>
      <c r="H655" s="6" t="s">
        <v>188</v>
      </c>
      <c r="I655" s="9">
        <v>45652</v>
      </c>
      <c r="J655" s="11">
        <v>616605.6</v>
      </c>
      <c r="K655" s="9">
        <v>45652</v>
      </c>
      <c r="L655" s="11">
        <v>616605.6</v>
      </c>
      <c r="M655" s="9"/>
      <c r="N655" s="7"/>
      <c r="O655" s="6"/>
      <c r="P655" s="9"/>
      <c r="Q655" s="7"/>
      <c r="R655" s="9">
        <v>45652</v>
      </c>
      <c r="S655">
        <f t="shared" si="52"/>
        <v>0</v>
      </c>
      <c r="T655" s="18">
        <f t="shared" si="53"/>
        <v>616605.6</v>
      </c>
      <c r="U655" s="19">
        <f t="shared" si="50"/>
        <v>5928.9</v>
      </c>
      <c r="V655" s="20">
        <f t="shared" si="54"/>
        <v>-1.3493228086192133E-5</v>
      </c>
      <c r="W655" s="7">
        <v>616605.6</v>
      </c>
      <c r="X655" s="7">
        <v>0</v>
      </c>
      <c r="Y655" s="19">
        <f t="shared" si="51"/>
        <v>5928.9</v>
      </c>
    </row>
    <row r="656" spans="1:25" x14ac:dyDescent="0.35">
      <c r="A656" s="6" t="s">
        <v>1269</v>
      </c>
      <c r="B656" s="6" t="s">
        <v>1218</v>
      </c>
      <c r="C656" s="6">
        <v>173</v>
      </c>
      <c r="D656" s="27">
        <v>104</v>
      </c>
      <c r="E656" s="11">
        <v>5928.82</v>
      </c>
      <c r="F656" s="8" t="s">
        <v>1253</v>
      </c>
      <c r="G656" s="8" t="s">
        <v>1254</v>
      </c>
      <c r="H656" s="6" t="s">
        <v>188</v>
      </c>
      <c r="I656" s="9">
        <v>45652</v>
      </c>
      <c r="J656" s="11">
        <v>616597.28</v>
      </c>
      <c r="K656" s="9">
        <v>45652</v>
      </c>
      <c r="L656" s="11">
        <v>616597.28</v>
      </c>
      <c r="M656" s="9"/>
      <c r="N656" s="7"/>
      <c r="O656" s="6"/>
      <c r="P656" s="9"/>
      <c r="Q656" s="7"/>
      <c r="R656" s="9">
        <v>45652</v>
      </c>
      <c r="S656">
        <f t="shared" si="52"/>
        <v>0</v>
      </c>
      <c r="T656" s="18">
        <f t="shared" si="53"/>
        <v>616597.28</v>
      </c>
      <c r="U656" s="19">
        <f t="shared" si="50"/>
        <v>5928.8200000000006</v>
      </c>
      <c r="V656" s="20">
        <f t="shared" si="54"/>
        <v>0</v>
      </c>
      <c r="W656" s="7">
        <v>616597.28</v>
      </c>
      <c r="X656" s="7">
        <v>0</v>
      </c>
      <c r="Y656" s="19">
        <f t="shared" si="51"/>
        <v>5928.8200000000006</v>
      </c>
    </row>
    <row r="657" spans="1:25" x14ac:dyDescent="0.35">
      <c r="A657" s="6" t="s">
        <v>1270</v>
      </c>
      <c r="B657" s="6" t="s">
        <v>1218</v>
      </c>
      <c r="C657" s="6">
        <v>174</v>
      </c>
      <c r="D657" s="27">
        <v>104</v>
      </c>
      <c r="E657" s="11">
        <v>5928.82</v>
      </c>
      <c r="F657" s="8" t="s">
        <v>1253</v>
      </c>
      <c r="G657" s="8" t="s">
        <v>1254</v>
      </c>
      <c r="H657" s="6" t="s">
        <v>188</v>
      </c>
      <c r="I657" s="9">
        <v>45652</v>
      </c>
      <c r="J657" s="11">
        <v>616605.6</v>
      </c>
      <c r="K657" s="9">
        <v>45652</v>
      </c>
      <c r="L657" s="11">
        <v>616605.6</v>
      </c>
      <c r="M657" s="9"/>
      <c r="N657" s="7"/>
      <c r="O657" s="6"/>
      <c r="P657" s="9"/>
      <c r="Q657" s="7"/>
      <c r="R657" s="9">
        <v>45652</v>
      </c>
      <c r="S657">
        <f t="shared" si="52"/>
        <v>0</v>
      </c>
      <c r="T657" s="18">
        <f t="shared" si="53"/>
        <v>616605.6</v>
      </c>
      <c r="U657" s="19">
        <f t="shared" si="50"/>
        <v>5928.9</v>
      </c>
      <c r="V657" s="20">
        <f t="shared" si="54"/>
        <v>-1.3493228086192133E-5</v>
      </c>
      <c r="W657" s="7">
        <v>616605.6</v>
      </c>
      <c r="X657" s="7">
        <v>0</v>
      </c>
      <c r="Y657" s="19">
        <f t="shared" si="51"/>
        <v>5928.9</v>
      </c>
    </row>
    <row r="658" spans="1:25" x14ac:dyDescent="0.35">
      <c r="A658" s="6" t="s">
        <v>1271</v>
      </c>
      <c r="B658" s="6" t="s">
        <v>1218</v>
      </c>
      <c r="C658" s="6">
        <v>175</v>
      </c>
      <c r="D658" s="27">
        <v>119</v>
      </c>
      <c r="E658" s="11">
        <v>5928.82</v>
      </c>
      <c r="F658" s="8" t="s">
        <v>1253</v>
      </c>
      <c r="G658" s="8" t="s">
        <v>1254</v>
      </c>
      <c r="H658" s="6" t="s">
        <v>188</v>
      </c>
      <c r="I658" s="9">
        <v>45652</v>
      </c>
      <c r="J658" s="11">
        <v>703669.29</v>
      </c>
      <c r="K658" s="9">
        <v>45652</v>
      </c>
      <c r="L658" s="11">
        <v>703699.29</v>
      </c>
      <c r="M658" s="9"/>
      <c r="N658" s="7"/>
      <c r="O658" s="6"/>
      <c r="P658" s="9"/>
      <c r="Q658" s="7"/>
      <c r="R658" s="9">
        <v>45652</v>
      </c>
      <c r="S658">
        <f t="shared" si="52"/>
        <v>0</v>
      </c>
      <c r="T658" s="18">
        <f t="shared" si="53"/>
        <v>703669.29</v>
      </c>
      <c r="U658" s="19">
        <f t="shared" si="50"/>
        <v>5913.1873109243697</v>
      </c>
      <c r="V658" s="20">
        <f t="shared" si="54"/>
        <v>2.6436992866349929E-3</v>
      </c>
      <c r="W658" s="7">
        <v>703699.29</v>
      </c>
      <c r="X658" s="7">
        <v>0</v>
      </c>
      <c r="Y658" s="19">
        <f t="shared" si="51"/>
        <v>5913.1873109243697</v>
      </c>
    </row>
    <row r="659" spans="1:25" x14ac:dyDescent="0.35">
      <c r="A659" s="6" t="s">
        <v>1272</v>
      </c>
      <c r="B659" s="6" t="s">
        <v>1218</v>
      </c>
      <c r="C659" s="6">
        <v>176</v>
      </c>
      <c r="D659" s="27">
        <v>119</v>
      </c>
      <c r="E659" s="11">
        <v>6612.5</v>
      </c>
      <c r="F659" s="8" t="s">
        <v>21</v>
      </c>
      <c r="G659" s="8" t="s">
        <v>1273</v>
      </c>
      <c r="H659" s="6" t="s">
        <v>29</v>
      </c>
      <c r="I659" s="9">
        <v>45308</v>
      </c>
      <c r="J659" s="11">
        <v>791852.63</v>
      </c>
      <c r="K659" s="9">
        <v>45261</v>
      </c>
      <c r="L659" s="11">
        <v>0</v>
      </c>
      <c r="M659" s="9">
        <v>45308</v>
      </c>
      <c r="N659" s="11">
        <v>157708.13</v>
      </c>
      <c r="O659" s="6">
        <v>36</v>
      </c>
      <c r="P659" s="9">
        <v>45323</v>
      </c>
      <c r="Q659" s="11">
        <v>17615.13</v>
      </c>
      <c r="R659" s="9">
        <v>46388</v>
      </c>
      <c r="S659">
        <f t="shared" si="52"/>
        <v>3312</v>
      </c>
      <c r="T659" s="18">
        <f t="shared" si="53"/>
        <v>788540.63</v>
      </c>
      <c r="U659" s="19">
        <f t="shared" si="50"/>
        <v>6626.3918487394958</v>
      </c>
      <c r="V659" s="20">
        <f t="shared" si="54"/>
        <v>-2.0964423862344095E-3</v>
      </c>
      <c r="W659" s="7">
        <v>551935.08000000007</v>
      </c>
      <c r="X659" s="7">
        <v>239917.7300000001</v>
      </c>
      <c r="Y659" s="19">
        <f t="shared" si="51"/>
        <v>6654.2237815126055</v>
      </c>
    </row>
    <row r="660" spans="1:25" x14ac:dyDescent="0.35">
      <c r="A660" s="6" t="s">
        <v>1274</v>
      </c>
      <c r="B660" s="6" t="s">
        <v>1218</v>
      </c>
      <c r="C660" s="6">
        <v>177</v>
      </c>
      <c r="D660" s="27">
        <v>111</v>
      </c>
      <c r="E660" s="11">
        <v>6612.5</v>
      </c>
      <c r="F660" s="8" t="s">
        <v>21</v>
      </c>
      <c r="G660" s="8" t="s">
        <v>1275</v>
      </c>
      <c r="H660" s="6" t="s">
        <v>29</v>
      </c>
      <c r="I660" s="9">
        <v>45397</v>
      </c>
      <c r="J660" s="11">
        <v>736836.63</v>
      </c>
      <c r="K660" s="9">
        <v>45355</v>
      </c>
      <c r="L660" s="11">
        <v>20000</v>
      </c>
      <c r="M660" s="9">
        <v>45390</v>
      </c>
      <c r="N660" s="11">
        <v>160000</v>
      </c>
      <c r="O660" s="6">
        <v>36</v>
      </c>
      <c r="P660" s="9">
        <v>45417</v>
      </c>
      <c r="Q660" s="11">
        <v>15467.68</v>
      </c>
      <c r="R660" s="9">
        <v>46482</v>
      </c>
      <c r="S660">
        <f t="shared" si="52"/>
        <v>3312</v>
      </c>
      <c r="T660" s="18">
        <f t="shared" si="53"/>
        <v>733524.63</v>
      </c>
      <c r="U660" s="19">
        <f t="shared" si="50"/>
        <v>6608.33</v>
      </c>
      <c r="V660" s="20">
        <f t="shared" si="54"/>
        <v>6.3102175587470555E-4</v>
      </c>
      <c r="W660" s="7">
        <v>442950.55999999994</v>
      </c>
      <c r="X660" s="7">
        <v>293885.92000000062</v>
      </c>
      <c r="Y660" s="19">
        <f t="shared" si="51"/>
        <v>6638.1678378378383</v>
      </c>
    </row>
    <row r="661" spans="1:25" x14ac:dyDescent="0.35">
      <c r="A661" s="6" t="s">
        <v>1276</v>
      </c>
      <c r="B661" s="6" t="s">
        <v>1218</v>
      </c>
      <c r="C661" s="6">
        <v>178</v>
      </c>
      <c r="D661" s="27">
        <v>111</v>
      </c>
      <c r="E661" s="11">
        <v>6612.5</v>
      </c>
      <c r="F661" s="8" t="s">
        <v>21</v>
      </c>
      <c r="G661" s="8" t="s">
        <v>1277</v>
      </c>
      <c r="H661" s="6" t="s">
        <v>29</v>
      </c>
      <c r="I661" s="9">
        <v>45483</v>
      </c>
      <c r="J661" s="11">
        <v>736836.63</v>
      </c>
      <c r="K661" s="9">
        <v>45454</v>
      </c>
      <c r="L661" s="11">
        <v>20000</v>
      </c>
      <c r="M661" s="9">
        <v>45463</v>
      </c>
      <c r="N661" s="11">
        <v>273409.84000000003</v>
      </c>
      <c r="O661" s="6">
        <v>36</v>
      </c>
      <c r="P661" s="9">
        <v>45509</v>
      </c>
      <c r="Q661" s="11">
        <v>12317.41</v>
      </c>
      <c r="R661" s="9">
        <v>46573</v>
      </c>
      <c r="S661">
        <f t="shared" si="52"/>
        <v>3312</v>
      </c>
      <c r="T661" s="18">
        <f t="shared" si="53"/>
        <v>733524.63</v>
      </c>
      <c r="U661" s="19">
        <f t="shared" si="50"/>
        <v>6608.33</v>
      </c>
      <c r="V661" s="20">
        <f t="shared" si="54"/>
        <v>6.3102175587470555E-4</v>
      </c>
      <c r="W661" s="7">
        <v>441218.75999999972</v>
      </c>
      <c r="X661" s="7">
        <v>295617.84000000037</v>
      </c>
      <c r="Y661" s="19">
        <f t="shared" si="51"/>
        <v>6638.1678378378383</v>
      </c>
    </row>
    <row r="662" spans="1:25" x14ac:dyDescent="0.35">
      <c r="A662" s="6" t="s">
        <v>1278</v>
      </c>
      <c r="B662" s="6" t="s">
        <v>1218</v>
      </c>
      <c r="C662" s="6">
        <v>179</v>
      </c>
      <c r="D662" s="27">
        <v>111</v>
      </c>
      <c r="E662" s="11">
        <v>6612.5</v>
      </c>
      <c r="F662" s="8" t="s">
        <v>21</v>
      </c>
      <c r="G662" s="8" t="s">
        <v>1279</v>
      </c>
      <c r="H662" s="6" t="s">
        <v>29</v>
      </c>
      <c r="I662" s="9">
        <v>45538</v>
      </c>
      <c r="J662" s="11">
        <v>736836.63</v>
      </c>
      <c r="K662" s="9">
        <v>45460</v>
      </c>
      <c r="L662" s="11">
        <v>20000</v>
      </c>
      <c r="M662" s="9">
        <v>45482</v>
      </c>
      <c r="N662" s="11">
        <v>126704.93</v>
      </c>
      <c r="O662" s="6">
        <v>36</v>
      </c>
      <c r="P662" s="9">
        <v>45570</v>
      </c>
      <c r="Q662" s="11">
        <v>16392.55</v>
      </c>
      <c r="R662" s="9">
        <v>46635</v>
      </c>
      <c r="S662">
        <f t="shared" si="52"/>
        <v>3312</v>
      </c>
      <c r="T662" s="18">
        <f t="shared" si="53"/>
        <v>733524.63</v>
      </c>
      <c r="U662" s="19">
        <f t="shared" si="50"/>
        <v>6608.33</v>
      </c>
      <c r="V662" s="20">
        <f t="shared" si="54"/>
        <v>6.3102175587470555E-4</v>
      </c>
      <c r="W662" s="7">
        <v>310629.87999999989</v>
      </c>
      <c r="X662" s="7">
        <v>426206.85000000044</v>
      </c>
      <c r="Y662" s="19">
        <f t="shared" si="51"/>
        <v>6638.1678378378383</v>
      </c>
    </row>
    <row r="663" spans="1:25" x14ac:dyDescent="0.35">
      <c r="A663" s="6" t="s">
        <v>1280</v>
      </c>
      <c r="B663" s="6" t="s">
        <v>1218</v>
      </c>
      <c r="C663" s="6">
        <v>180</v>
      </c>
      <c r="D663" s="27">
        <v>111</v>
      </c>
      <c r="E663" s="11">
        <v>6612.5</v>
      </c>
      <c r="F663" s="8" t="s">
        <v>21</v>
      </c>
      <c r="G663" s="8" t="s">
        <v>522</v>
      </c>
      <c r="H663" s="6" t="s">
        <v>29</v>
      </c>
      <c r="I663" s="9">
        <v>45499</v>
      </c>
      <c r="J663" s="11">
        <v>721236.24</v>
      </c>
      <c r="K663" s="9">
        <v>45474</v>
      </c>
      <c r="L663" s="11">
        <v>20000</v>
      </c>
      <c r="M663" s="9">
        <v>45474</v>
      </c>
      <c r="N663" s="7">
        <v>297702.8</v>
      </c>
      <c r="O663" s="6">
        <v>25</v>
      </c>
      <c r="P663" s="9">
        <v>45505</v>
      </c>
      <c r="Q663" s="7">
        <v>16141.34</v>
      </c>
      <c r="R663" s="9">
        <v>46235</v>
      </c>
      <c r="S663">
        <f t="shared" si="52"/>
        <v>2300</v>
      </c>
      <c r="T663" s="18">
        <f t="shared" si="53"/>
        <v>718936.24</v>
      </c>
      <c r="U663" s="19">
        <f t="shared" si="50"/>
        <v>6476.9030630630632</v>
      </c>
      <c r="V663" s="20">
        <f t="shared" si="54"/>
        <v>2.0935458755007241E-2</v>
      </c>
      <c r="W663" s="7">
        <v>480128.20000000036</v>
      </c>
      <c r="X663" s="7">
        <v>241157.09999999969</v>
      </c>
      <c r="Y663" s="19">
        <f t="shared" si="51"/>
        <v>6497.6237837837834</v>
      </c>
    </row>
    <row r="664" spans="1:25" x14ac:dyDescent="0.35">
      <c r="A664" s="6" t="s">
        <v>1281</v>
      </c>
      <c r="B664" s="6" t="s">
        <v>1218</v>
      </c>
      <c r="C664" s="6">
        <v>181</v>
      </c>
      <c r="D664" s="27">
        <v>111</v>
      </c>
      <c r="E664" s="11">
        <v>6612.5</v>
      </c>
      <c r="F664" s="8" t="s">
        <v>21</v>
      </c>
      <c r="G664" s="8" t="s">
        <v>1282</v>
      </c>
      <c r="H664" s="6" t="s">
        <v>26</v>
      </c>
      <c r="I664" s="9">
        <v>45524</v>
      </c>
      <c r="J664" s="11">
        <v>706391.64</v>
      </c>
      <c r="K664" s="9">
        <v>45478</v>
      </c>
      <c r="L664" s="11">
        <v>20000</v>
      </c>
      <c r="M664" s="9">
        <v>45499</v>
      </c>
      <c r="N664" s="11">
        <v>120836.73</v>
      </c>
      <c r="O664" s="6">
        <v>24</v>
      </c>
      <c r="P664" s="9">
        <v>45540</v>
      </c>
      <c r="Q664" s="11">
        <v>23564.79</v>
      </c>
      <c r="R664" s="9">
        <v>46239</v>
      </c>
      <c r="S664">
        <f t="shared" si="52"/>
        <v>2208</v>
      </c>
      <c r="T664" s="18">
        <f t="shared" si="53"/>
        <v>704183.64</v>
      </c>
      <c r="U664" s="19">
        <f t="shared" si="50"/>
        <v>6343.9967567567564</v>
      </c>
      <c r="V664" s="20">
        <f t="shared" si="54"/>
        <v>4.2323988100604115E-2</v>
      </c>
      <c r="W664" s="7">
        <v>400049.41999999993</v>
      </c>
      <c r="X664" s="7">
        <v>306342.27000000014</v>
      </c>
      <c r="Y664" s="19">
        <f t="shared" si="51"/>
        <v>6363.888648648649</v>
      </c>
    </row>
    <row r="665" spans="1:25" x14ac:dyDescent="0.35">
      <c r="A665" s="6" t="s">
        <v>1283</v>
      </c>
      <c r="B665" s="6" t="s">
        <v>1218</v>
      </c>
      <c r="C665" s="6">
        <v>182</v>
      </c>
      <c r="D665" s="27">
        <v>111</v>
      </c>
      <c r="E665" s="11">
        <v>6612.5</v>
      </c>
      <c r="F665" s="8" t="s">
        <v>21</v>
      </c>
      <c r="G665" s="8" t="s">
        <v>1284</v>
      </c>
      <c r="H665" s="6" t="s">
        <v>121</v>
      </c>
      <c r="I665" s="9">
        <v>45407</v>
      </c>
      <c r="J665" s="11">
        <v>812161</v>
      </c>
      <c r="K665" s="9">
        <v>45372</v>
      </c>
      <c r="L665" s="11">
        <v>20000</v>
      </c>
      <c r="M665" s="9">
        <v>45394</v>
      </c>
      <c r="N665" s="7">
        <v>300000</v>
      </c>
      <c r="O665" s="6">
        <v>60</v>
      </c>
      <c r="P665" s="9">
        <v>45417</v>
      </c>
      <c r="Q665" s="11">
        <v>8476.7900000000009</v>
      </c>
      <c r="R665" s="9">
        <v>47213</v>
      </c>
      <c r="S665">
        <f t="shared" si="52"/>
        <v>5520</v>
      </c>
      <c r="T665" s="18">
        <f t="shared" si="53"/>
        <v>806641</v>
      </c>
      <c r="U665" s="19">
        <f t="shared" si="50"/>
        <v>7267.0360360360364</v>
      </c>
      <c r="V665" s="20">
        <f t="shared" si="54"/>
        <v>-9.0069188151854496E-2</v>
      </c>
      <c r="W665" s="7">
        <v>544744.68999999971</v>
      </c>
      <c r="X665" s="7">
        <v>267416.41939719184</v>
      </c>
      <c r="Y665" s="19">
        <f t="shared" si="51"/>
        <v>7316.7657657657655</v>
      </c>
    </row>
    <row r="666" spans="1:25" x14ac:dyDescent="0.35">
      <c r="A666" s="6" t="s">
        <v>1285</v>
      </c>
      <c r="B666" s="6" t="s">
        <v>1218</v>
      </c>
      <c r="C666" s="6">
        <v>183</v>
      </c>
      <c r="D666" s="27">
        <v>111</v>
      </c>
      <c r="E666" s="11">
        <v>6612.5</v>
      </c>
      <c r="F666" s="8" t="s">
        <v>21</v>
      </c>
      <c r="G666" s="8" t="s">
        <v>1286</v>
      </c>
      <c r="H666" s="6" t="s">
        <v>26</v>
      </c>
      <c r="I666" s="9">
        <v>45481</v>
      </c>
      <c r="J666" s="11">
        <v>706391.64</v>
      </c>
      <c r="K666" s="9">
        <v>45454</v>
      </c>
      <c r="L666" s="11">
        <v>20000</v>
      </c>
      <c r="M666" s="9">
        <v>45456</v>
      </c>
      <c r="N666" s="11">
        <v>200000</v>
      </c>
      <c r="O666" s="6">
        <v>24</v>
      </c>
      <c r="P666" s="9">
        <v>45509</v>
      </c>
      <c r="Q666" s="11">
        <v>20266.32</v>
      </c>
      <c r="R666" s="9">
        <v>46208</v>
      </c>
      <c r="S666">
        <f t="shared" si="52"/>
        <v>2208</v>
      </c>
      <c r="T666" s="18">
        <f t="shared" si="53"/>
        <v>704183.64</v>
      </c>
      <c r="U666" s="19">
        <f t="shared" si="50"/>
        <v>6343.9967567567564</v>
      </c>
      <c r="V666" s="20">
        <f t="shared" si="54"/>
        <v>4.2323988100604115E-2</v>
      </c>
      <c r="W666" s="7">
        <v>442937</v>
      </c>
      <c r="X666" s="7">
        <v>263454.6799999997</v>
      </c>
      <c r="Y666" s="19">
        <f t="shared" si="51"/>
        <v>6363.888648648649</v>
      </c>
    </row>
    <row r="667" spans="1:25" x14ac:dyDescent="0.35">
      <c r="A667" s="6" t="s">
        <v>1287</v>
      </c>
      <c r="B667" s="6" t="s">
        <v>1218</v>
      </c>
      <c r="C667" s="6">
        <v>184</v>
      </c>
      <c r="D667" s="27">
        <v>111</v>
      </c>
      <c r="E667" s="11">
        <v>6612.5</v>
      </c>
      <c r="F667" s="8" t="s">
        <v>21</v>
      </c>
      <c r="G667" s="8" t="s">
        <v>955</v>
      </c>
      <c r="H667" s="6">
        <v>36</v>
      </c>
      <c r="I667" s="9">
        <v>45276</v>
      </c>
      <c r="J667" s="11">
        <v>736836.63</v>
      </c>
      <c r="K667" s="9">
        <v>45200</v>
      </c>
      <c r="L667" s="11">
        <v>90000</v>
      </c>
      <c r="M667" s="9">
        <v>45261</v>
      </c>
      <c r="N667" s="11">
        <v>56000</v>
      </c>
      <c r="O667" s="6">
        <v>36</v>
      </c>
      <c r="P667" s="9">
        <v>45292</v>
      </c>
      <c r="Q667" s="11">
        <v>11392.55</v>
      </c>
      <c r="R667" s="9">
        <v>46357</v>
      </c>
      <c r="S667">
        <f t="shared" si="52"/>
        <v>3312</v>
      </c>
      <c r="T667" s="18">
        <f t="shared" si="53"/>
        <v>733524.63</v>
      </c>
      <c r="U667" s="19">
        <f t="shared" si="50"/>
        <v>6608.33</v>
      </c>
      <c r="V667" s="20">
        <f t="shared" si="54"/>
        <v>6.3102175587470555E-4</v>
      </c>
      <c r="W667" s="7">
        <v>441803.3299999999</v>
      </c>
      <c r="X667" s="7">
        <v>295033.29999999976</v>
      </c>
      <c r="Y667" s="19">
        <f t="shared" si="51"/>
        <v>6638.1678378378383</v>
      </c>
    </row>
    <row r="668" spans="1:25" x14ac:dyDescent="0.35">
      <c r="A668" s="6" t="s">
        <v>1288</v>
      </c>
      <c r="B668" s="6" t="s">
        <v>1218</v>
      </c>
      <c r="C668" s="6">
        <v>185</v>
      </c>
      <c r="D668" s="27">
        <v>106</v>
      </c>
      <c r="E668" s="11">
        <v>6612.5</v>
      </c>
      <c r="F668" s="8" t="s">
        <v>21</v>
      </c>
      <c r="G668" s="8" t="s">
        <v>1289</v>
      </c>
      <c r="H668" s="6" t="s">
        <v>121</v>
      </c>
      <c r="I668" s="9">
        <v>45519</v>
      </c>
      <c r="J668" s="11">
        <v>793117.91</v>
      </c>
      <c r="K668" s="9">
        <v>45477</v>
      </c>
      <c r="L668" s="11">
        <v>20000</v>
      </c>
      <c r="M668" s="9">
        <v>45505</v>
      </c>
      <c r="N668" s="11">
        <v>280000</v>
      </c>
      <c r="O668" s="6">
        <v>60</v>
      </c>
      <c r="P668" s="9">
        <v>45540</v>
      </c>
      <c r="Q668" s="11">
        <v>8218.6299999999992</v>
      </c>
      <c r="R668" s="9">
        <v>47335</v>
      </c>
      <c r="S668">
        <f t="shared" si="52"/>
        <v>5520</v>
      </c>
      <c r="T668" s="18">
        <f t="shared" si="53"/>
        <v>787597.91</v>
      </c>
      <c r="U668" s="19">
        <f t="shared" si="50"/>
        <v>7430.1689622641516</v>
      </c>
      <c r="V668" s="20">
        <f t="shared" si="54"/>
        <v>-0.11004715591487546</v>
      </c>
      <c r="W668" s="7">
        <v>390402.9</v>
      </c>
      <c r="X668" s="7">
        <v>402714.90000000026</v>
      </c>
      <c r="Y668" s="19">
        <f t="shared" si="51"/>
        <v>7482.2444339622643</v>
      </c>
    </row>
    <row r="669" spans="1:25" x14ac:dyDescent="0.35">
      <c r="A669" s="6" t="s">
        <v>1290</v>
      </c>
      <c r="B669" s="6" t="s">
        <v>1218</v>
      </c>
      <c r="C669" s="6">
        <v>186</v>
      </c>
      <c r="D669" s="27">
        <v>104</v>
      </c>
      <c r="E669" s="11">
        <v>6612.5</v>
      </c>
      <c r="F669" s="8" t="s">
        <v>21</v>
      </c>
      <c r="G669" s="8" t="s">
        <v>1291</v>
      </c>
      <c r="H669" s="6" t="s">
        <v>188</v>
      </c>
      <c r="I669" s="9">
        <v>45469</v>
      </c>
      <c r="J669" s="11">
        <v>612053</v>
      </c>
      <c r="K669" s="9">
        <v>45440</v>
      </c>
      <c r="L669" s="11">
        <v>20000</v>
      </c>
      <c r="M669" s="9">
        <v>45461</v>
      </c>
      <c r="N669" s="11">
        <v>592053</v>
      </c>
      <c r="O669" s="6">
        <v>0</v>
      </c>
      <c r="P669" s="9"/>
      <c r="Q669" s="7"/>
      <c r="R669" s="9">
        <v>45461</v>
      </c>
      <c r="S669">
        <f t="shared" si="52"/>
        <v>0</v>
      </c>
      <c r="T669" s="18">
        <f t="shared" si="53"/>
        <v>612053</v>
      </c>
      <c r="U669" s="19">
        <f t="shared" si="50"/>
        <v>5885.125</v>
      </c>
      <c r="V669" s="20">
        <f t="shared" si="54"/>
        <v>0.12359550561797761</v>
      </c>
      <c r="W669" s="7">
        <v>612053</v>
      </c>
      <c r="X669" s="7">
        <v>0</v>
      </c>
      <c r="Y669" s="19">
        <f t="shared" si="51"/>
        <v>5885.125</v>
      </c>
    </row>
    <row r="670" spans="1:25" x14ac:dyDescent="0.35">
      <c r="A670" s="6" t="s">
        <v>1292</v>
      </c>
      <c r="B670" s="6" t="s">
        <v>1218</v>
      </c>
      <c r="C670" s="6">
        <v>187</v>
      </c>
      <c r="D670" s="27">
        <v>104</v>
      </c>
      <c r="E670" s="7">
        <v>6612.5</v>
      </c>
      <c r="F670" s="8" t="s">
        <v>21</v>
      </c>
      <c r="G670" s="8" t="s">
        <v>1293</v>
      </c>
      <c r="H670" s="6" t="s">
        <v>54</v>
      </c>
      <c r="I670" s="9">
        <v>45163</v>
      </c>
      <c r="J670" s="7">
        <v>612053</v>
      </c>
      <c r="K670" s="9"/>
      <c r="L670" s="7">
        <v>0</v>
      </c>
      <c r="M670" s="9">
        <v>45170</v>
      </c>
      <c r="N670" s="7">
        <v>612053</v>
      </c>
      <c r="O670" s="6">
        <v>0</v>
      </c>
      <c r="P670" s="9">
        <v>45170</v>
      </c>
      <c r="Q670" s="7">
        <v>0</v>
      </c>
      <c r="R670" s="9">
        <v>45170</v>
      </c>
      <c r="S670">
        <f t="shared" si="52"/>
        <v>0</v>
      </c>
      <c r="T670" s="18">
        <f t="shared" si="53"/>
        <v>612053</v>
      </c>
      <c r="U670" s="19">
        <f t="shared" si="50"/>
        <v>5885.125</v>
      </c>
      <c r="V670" s="20">
        <f t="shared" si="54"/>
        <v>0.12359550561797761</v>
      </c>
      <c r="W670" s="7">
        <v>612053</v>
      </c>
      <c r="X670" s="7">
        <v>0</v>
      </c>
      <c r="Y670" s="19">
        <f t="shared" si="51"/>
        <v>5885.125</v>
      </c>
    </row>
    <row r="671" spans="1:25" x14ac:dyDescent="0.35">
      <c r="A671" s="6" t="s">
        <v>1294</v>
      </c>
      <c r="B671" s="6" t="s">
        <v>1218</v>
      </c>
      <c r="C671" s="6">
        <v>188</v>
      </c>
      <c r="D671" s="27">
        <v>104</v>
      </c>
      <c r="E671" s="11">
        <v>6612.5</v>
      </c>
      <c r="F671" s="8" t="s">
        <v>21</v>
      </c>
      <c r="G671" s="8" t="s">
        <v>1295</v>
      </c>
      <c r="H671" s="6" t="s">
        <v>29</v>
      </c>
      <c r="I671" s="9">
        <v>45301</v>
      </c>
      <c r="J671" s="11">
        <v>691012</v>
      </c>
      <c r="K671" s="9">
        <v>45231</v>
      </c>
      <c r="L671" s="11">
        <v>20000</v>
      </c>
      <c r="M671" s="9">
        <v>45261</v>
      </c>
      <c r="N671" s="11">
        <v>170000</v>
      </c>
      <c r="O671" s="6">
        <v>36</v>
      </c>
      <c r="P671" s="9">
        <v>45323</v>
      </c>
      <c r="Q671" s="17">
        <v>14472.56</v>
      </c>
      <c r="R671" s="9">
        <v>46388</v>
      </c>
      <c r="S671">
        <f t="shared" si="52"/>
        <v>3312</v>
      </c>
      <c r="T671" s="18">
        <f t="shared" si="53"/>
        <v>687700</v>
      </c>
      <c r="U671" s="19">
        <f t="shared" si="50"/>
        <v>6612.5</v>
      </c>
      <c r="V671" s="20">
        <f t="shared" si="54"/>
        <v>0</v>
      </c>
      <c r="W671" s="17">
        <v>432000</v>
      </c>
      <c r="X671" s="7">
        <v>259012.16000000061</v>
      </c>
      <c r="Y671" s="19">
        <f t="shared" si="51"/>
        <v>6644.3461538461543</v>
      </c>
    </row>
    <row r="672" spans="1:25" x14ac:dyDescent="0.35">
      <c r="A672" s="6" t="s">
        <v>1296</v>
      </c>
      <c r="B672" s="6" t="s">
        <v>1218</v>
      </c>
      <c r="C672" s="6">
        <v>189</v>
      </c>
      <c r="D672" s="27">
        <v>104</v>
      </c>
      <c r="E672" s="11">
        <v>6612.5</v>
      </c>
      <c r="F672" s="8" t="s">
        <v>21</v>
      </c>
      <c r="G672" s="8" t="s">
        <v>1297</v>
      </c>
      <c r="H672" s="6" t="s">
        <v>29</v>
      </c>
      <c r="I672" s="9">
        <v>45321</v>
      </c>
      <c r="J672" s="11">
        <v>691012</v>
      </c>
      <c r="K672" s="9"/>
      <c r="L672" s="11">
        <v>0</v>
      </c>
      <c r="M672" s="9">
        <v>45321</v>
      </c>
      <c r="N672" s="11">
        <v>137540</v>
      </c>
      <c r="O672" s="6">
        <v>36</v>
      </c>
      <c r="P672" s="9">
        <v>45323</v>
      </c>
      <c r="Q672" s="11">
        <v>15374.22</v>
      </c>
      <c r="R672" s="9">
        <v>46388</v>
      </c>
      <c r="S672">
        <f t="shared" si="52"/>
        <v>3312</v>
      </c>
      <c r="T672" s="18">
        <f t="shared" si="53"/>
        <v>687700</v>
      </c>
      <c r="U672" s="19">
        <f t="shared" si="50"/>
        <v>6612.5</v>
      </c>
      <c r="V672" s="20">
        <f t="shared" si="54"/>
        <v>0</v>
      </c>
      <c r="W672" s="7">
        <v>398901.73999999976</v>
      </c>
      <c r="X672" s="7">
        <v>292110.17999999947</v>
      </c>
      <c r="Y672" s="19">
        <f t="shared" si="51"/>
        <v>6644.3461538461543</v>
      </c>
    </row>
    <row r="673" spans="1:25" x14ac:dyDescent="0.35">
      <c r="A673" s="6" t="s">
        <v>1298</v>
      </c>
      <c r="B673" s="6" t="s">
        <v>1218</v>
      </c>
      <c r="C673" s="6">
        <v>190</v>
      </c>
      <c r="D673" s="27">
        <v>104</v>
      </c>
      <c r="E673" s="11">
        <v>7153</v>
      </c>
      <c r="F673" s="8" t="s">
        <v>21</v>
      </c>
      <c r="G673" s="8" t="s">
        <v>1299</v>
      </c>
      <c r="H673" s="6" t="s">
        <v>121</v>
      </c>
      <c r="I673" s="9">
        <v>45569</v>
      </c>
      <c r="J673" s="7">
        <v>761610.90999999992</v>
      </c>
      <c r="K673" s="9">
        <v>45544</v>
      </c>
      <c r="L673" s="11">
        <v>20000</v>
      </c>
      <c r="M673" s="9">
        <v>45545</v>
      </c>
      <c r="N673" s="11">
        <v>280000</v>
      </c>
      <c r="O673" s="6">
        <v>60</v>
      </c>
      <c r="P673" s="9">
        <v>45601</v>
      </c>
      <c r="Q673" s="11">
        <v>9092.93</v>
      </c>
      <c r="R673" s="9">
        <v>47396</v>
      </c>
      <c r="S673">
        <f t="shared" si="52"/>
        <v>5520</v>
      </c>
      <c r="T673" s="18">
        <f t="shared" si="53"/>
        <v>756090.90999999992</v>
      </c>
      <c r="U673" s="19">
        <f t="shared" si="50"/>
        <v>7270.1049038461533</v>
      </c>
      <c r="V673" s="20">
        <f t="shared" si="54"/>
        <v>-1.6107732336049341E-2</v>
      </c>
      <c r="W673" s="7">
        <v>761610.90999999992</v>
      </c>
      <c r="X673" s="7">
        <v>0</v>
      </c>
      <c r="Y673" s="19">
        <f t="shared" si="51"/>
        <v>7323.1818269230762</v>
      </c>
    </row>
    <row r="674" spans="1:25" x14ac:dyDescent="0.35">
      <c r="A674" s="6" t="s">
        <v>1300</v>
      </c>
      <c r="B674" s="6" t="s">
        <v>1218</v>
      </c>
      <c r="C674" s="6">
        <v>191</v>
      </c>
      <c r="D674" s="27">
        <v>104</v>
      </c>
      <c r="E674" s="11">
        <v>8050</v>
      </c>
      <c r="F674" s="8" t="s">
        <v>21</v>
      </c>
      <c r="G674" s="8" t="s">
        <v>1301</v>
      </c>
      <c r="H674" s="6" t="s">
        <v>29</v>
      </c>
      <c r="I674" s="9">
        <v>45518</v>
      </c>
      <c r="J674" s="11">
        <v>691012</v>
      </c>
      <c r="K674" s="9">
        <v>45448</v>
      </c>
      <c r="L674" s="11">
        <v>20000</v>
      </c>
      <c r="M674" s="9">
        <v>45488</v>
      </c>
      <c r="N674" s="11">
        <v>118000</v>
      </c>
      <c r="O674" s="6">
        <v>36</v>
      </c>
      <c r="P674" s="9">
        <v>45540</v>
      </c>
      <c r="Q674" s="11">
        <v>15361.44</v>
      </c>
      <c r="R674" s="9">
        <v>46604</v>
      </c>
      <c r="S674">
        <f t="shared" si="52"/>
        <v>3312</v>
      </c>
      <c r="T674" s="18">
        <f t="shared" si="53"/>
        <v>687700</v>
      </c>
      <c r="U674" s="19">
        <f t="shared" si="50"/>
        <v>6612.5</v>
      </c>
      <c r="V674" s="20">
        <f t="shared" si="54"/>
        <v>0.21739130434782616</v>
      </c>
      <c r="W674" s="7">
        <v>291620</v>
      </c>
      <c r="X674" s="7">
        <v>399391.8399999995</v>
      </c>
      <c r="Y674" s="19">
        <f t="shared" si="51"/>
        <v>6644.3461538461543</v>
      </c>
    </row>
    <row r="675" spans="1:25" x14ac:dyDescent="0.35">
      <c r="A675" s="6" t="s">
        <v>1302</v>
      </c>
      <c r="B675" s="6" t="s">
        <v>1218</v>
      </c>
      <c r="C675" s="6">
        <v>192</v>
      </c>
      <c r="D675" s="27">
        <v>104</v>
      </c>
      <c r="E675" s="11">
        <v>6612.5</v>
      </c>
      <c r="F675" s="8" t="s">
        <v>21</v>
      </c>
      <c r="G675" s="8" t="s">
        <v>1303</v>
      </c>
      <c r="H675" s="6" t="s">
        <v>29</v>
      </c>
      <c r="I675" s="9">
        <v>45314</v>
      </c>
      <c r="J675" s="11">
        <v>691012</v>
      </c>
      <c r="K675" s="9">
        <v>45261</v>
      </c>
      <c r="L675" s="11">
        <v>0</v>
      </c>
      <c r="M675" s="9">
        <v>45314</v>
      </c>
      <c r="N675" s="11">
        <v>137540</v>
      </c>
      <c r="O675" s="6">
        <v>36</v>
      </c>
      <c r="P675" s="9">
        <v>45323</v>
      </c>
      <c r="Q675" s="11">
        <v>15374.22</v>
      </c>
      <c r="R675" s="9">
        <v>46388</v>
      </c>
      <c r="S675">
        <f t="shared" si="52"/>
        <v>3312</v>
      </c>
      <c r="T675" s="18">
        <f t="shared" si="53"/>
        <v>687700</v>
      </c>
      <c r="U675" s="19">
        <f t="shared" si="50"/>
        <v>6612.5</v>
      </c>
      <c r="V675" s="20">
        <f t="shared" si="54"/>
        <v>0</v>
      </c>
      <c r="W675" s="7">
        <v>383527.51999999979</v>
      </c>
      <c r="X675" s="7">
        <v>307484.39999999944</v>
      </c>
      <c r="Y675" s="19">
        <f t="shared" si="51"/>
        <v>6644.3461538461543</v>
      </c>
    </row>
    <row r="676" spans="1:25" x14ac:dyDescent="0.35">
      <c r="A676" s="6" t="s">
        <v>1304</v>
      </c>
      <c r="B676" s="6" t="s">
        <v>1218</v>
      </c>
      <c r="C676" s="6">
        <v>193</v>
      </c>
      <c r="D676" s="27">
        <v>104</v>
      </c>
      <c r="E676" s="7">
        <v>6612.5</v>
      </c>
      <c r="F676" s="8" t="s">
        <v>21</v>
      </c>
      <c r="G676" s="8" t="s">
        <v>1305</v>
      </c>
      <c r="H676" s="6" t="s">
        <v>29</v>
      </c>
      <c r="I676" s="9">
        <v>45251</v>
      </c>
      <c r="J676" s="7">
        <v>691012</v>
      </c>
      <c r="K676" s="9"/>
      <c r="L676" s="7">
        <v>0</v>
      </c>
      <c r="M676" s="9">
        <v>45261</v>
      </c>
      <c r="N676" s="7">
        <v>137540</v>
      </c>
      <c r="O676" s="6">
        <v>36</v>
      </c>
      <c r="P676" s="9">
        <v>45261</v>
      </c>
      <c r="Q676" s="7">
        <v>15374.22</v>
      </c>
      <c r="R676" s="9">
        <v>46327</v>
      </c>
      <c r="S676">
        <f t="shared" si="52"/>
        <v>3312</v>
      </c>
      <c r="T676" s="18">
        <f t="shared" si="53"/>
        <v>687700</v>
      </c>
      <c r="U676" s="19">
        <f t="shared" si="50"/>
        <v>6612.5</v>
      </c>
      <c r="V676" s="20">
        <f t="shared" si="54"/>
        <v>0</v>
      </c>
      <c r="W676" s="7">
        <v>460480</v>
      </c>
      <c r="X676" s="7">
        <v>230531.91999999923</v>
      </c>
      <c r="Y676" s="19">
        <f t="shared" si="51"/>
        <v>6644.3461538461543</v>
      </c>
    </row>
    <row r="677" spans="1:25" x14ac:dyDescent="0.35">
      <c r="A677" s="6" t="s">
        <v>1306</v>
      </c>
      <c r="B677" s="6" t="s">
        <v>1218</v>
      </c>
      <c r="C677" s="6">
        <v>194</v>
      </c>
      <c r="D677" s="27">
        <v>104</v>
      </c>
      <c r="E677" s="7">
        <v>6612.5</v>
      </c>
      <c r="F677" s="8" t="s">
        <v>21</v>
      </c>
      <c r="G677" s="8" t="s">
        <v>1307</v>
      </c>
      <c r="H677" s="6" t="s">
        <v>29</v>
      </c>
      <c r="I677" s="9">
        <v>45194</v>
      </c>
      <c r="J677" s="7">
        <v>691012</v>
      </c>
      <c r="K677" s="9"/>
      <c r="L677" s="7">
        <v>0</v>
      </c>
      <c r="M677" s="9">
        <v>45200</v>
      </c>
      <c r="N677" s="7">
        <v>137540</v>
      </c>
      <c r="O677" s="6">
        <v>36</v>
      </c>
      <c r="P677" s="9">
        <v>45200</v>
      </c>
      <c r="Q677" s="7">
        <v>15374.22</v>
      </c>
      <c r="R677" s="9">
        <v>46266</v>
      </c>
      <c r="S677">
        <f t="shared" si="52"/>
        <v>3312</v>
      </c>
      <c r="T677" s="18">
        <f t="shared" si="53"/>
        <v>687700</v>
      </c>
      <c r="U677" s="19">
        <f t="shared" si="50"/>
        <v>6612.5</v>
      </c>
      <c r="V677" s="20">
        <f t="shared" si="54"/>
        <v>0</v>
      </c>
      <c r="W677" s="7">
        <v>475921.27999999962</v>
      </c>
      <c r="X677" s="7">
        <v>215090.63999999961</v>
      </c>
      <c r="Y677" s="19">
        <f t="shared" si="51"/>
        <v>6644.3461538461543</v>
      </c>
    </row>
    <row r="678" spans="1:25" x14ac:dyDescent="0.35">
      <c r="A678" s="6" t="s">
        <v>1308</v>
      </c>
      <c r="B678" s="6" t="s">
        <v>1218</v>
      </c>
      <c r="C678" s="6">
        <v>195</v>
      </c>
      <c r="D678" s="27">
        <v>104</v>
      </c>
      <c r="E678" s="7">
        <v>6612.5</v>
      </c>
      <c r="F678" s="8" t="s">
        <v>21</v>
      </c>
      <c r="G678" s="8" t="s">
        <v>1309</v>
      </c>
      <c r="H678" s="6" t="s">
        <v>54</v>
      </c>
      <c r="I678" s="9">
        <v>45159</v>
      </c>
      <c r="J678" s="7">
        <v>593691.41</v>
      </c>
      <c r="K678" s="9"/>
      <c r="L678" s="7">
        <v>0</v>
      </c>
      <c r="M678" s="9">
        <v>45170</v>
      </c>
      <c r="N678" s="7">
        <v>593691.41</v>
      </c>
      <c r="O678" s="6">
        <v>0</v>
      </c>
      <c r="P678" s="9">
        <v>45170</v>
      </c>
      <c r="Q678" s="7">
        <v>0</v>
      </c>
      <c r="R678" s="9">
        <v>45170</v>
      </c>
      <c r="S678">
        <f t="shared" si="52"/>
        <v>0</v>
      </c>
      <c r="T678" s="18">
        <f t="shared" si="53"/>
        <v>593691.41</v>
      </c>
      <c r="U678" s="19">
        <f t="shared" si="50"/>
        <v>5708.57125</v>
      </c>
      <c r="V678" s="20">
        <f t="shared" si="54"/>
        <v>0.15834588208038913</v>
      </c>
      <c r="W678" s="7">
        <v>593692</v>
      </c>
      <c r="X678" s="7">
        <v>0</v>
      </c>
      <c r="Y678" s="19">
        <f t="shared" si="51"/>
        <v>5708.57125</v>
      </c>
    </row>
    <row r="679" spans="1:25" x14ac:dyDescent="0.35">
      <c r="A679" s="6" t="s">
        <v>1310</v>
      </c>
      <c r="B679" s="6" t="s">
        <v>1218</v>
      </c>
      <c r="C679" s="6">
        <v>196</v>
      </c>
      <c r="D679" s="27">
        <v>104</v>
      </c>
      <c r="E679" s="7">
        <v>6612.5</v>
      </c>
      <c r="F679" s="8" t="s">
        <v>21</v>
      </c>
      <c r="G679" s="8" t="s">
        <v>1311</v>
      </c>
      <c r="H679" s="6" t="s">
        <v>29</v>
      </c>
      <c r="I679" s="9">
        <v>45105</v>
      </c>
      <c r="J679" s="7">
        <v>691012</v>
      </c>
      <c r="K679" s="9"/>
      <c r="L679" s="7">
        <v>0</v>
      </c>
      <c r="M679" s="9">
        <v>45108</v>
      </c>
      <c r="N679" s="7">
        <v>137540</v>
      </c>
      <c r="O679" s="6">
        <v>36</v>
      </c>
      <c r="P679" s="9">
        <v>45108</v>
      </c>
      <c r="Q679" s="7">
        <v>15374.22</v>
      </c>
      <c r="R679" s="9">
        <v>46174</v>
      </c>
      <c r="S679">
        <f t="shared" si="52"/>
        <v>3312</v>
      </c>
      <c r="T679" s="18">
        <f t="shared" si="53"/>
        <v>687700</v>
      </c>
      <c r="U679" s="19">
        <f t="shared" si="50"/>
        <v>6612.5</v>
      </c>
      <c r="V679" s="20">
        <f t="shared" si="54"/>
        <v>0</v>
      </c>
      <c r="W679" s="7">
        <v>521895.49999999953</v>
      </c>
      <c r="X679" s="7">
        <v>169116.41999999969</v>
      </c>
      <c r="Y679" s="19">
        <f t="shared" si="51"/>
        <v>6644.3461538461543</v>
      </c>
    </row>
    <row r="680" spans="1:25" x14ac:dyDescent="0.35">
      <c r="A680" s="6" t="s">
        <v>1312</v>
      </c>
      <c r="B680" s="6" t="s">
        <v>1218</v>
      </c>
      <c r="C680" s="6">
        <v>197</v>
      </c>
      <c r="D680" s="27">
        <v>118</v>
      </c>
      <c r="E680" s="11">
        <v>8050</v>
      </c>
      <c r="F680" s="8" t="s">
        <v>21</v>
      </c>
      <c r="G680" s="8" t="s">
        <v>1313</v>
      </c>
      <c r="H680" s="6" t="s">
        <v>26</v>
      </c>
      <c r="I680" s="9">
        <v>45397</v>
      </c>
      <c r="J680" s="11">
        <v>910943.52</v>
      </c>
      <c r="K680" s="9">
        <v>45323</v>
      </c>
      <c r="L680" s="11">
        <v>20000</v>
      </c>
      <c r="M680" s="9">
        <v>45376</v>
      </c>
      <c r="N680" s="11">
        <v>161747.1</v>
      </c>
      <c r="O680" s="6">
        <v>24</v>
      </c>
      <c r="P680" s="9">
        <v>45417</v>
      </c>
      <c r="Q680" s="11">
        <v>30383.18</v>
      </c>
      <c r="R680" s="9">
        <v>46117</v>
      </c>
      <c r="S680">
        <f t="shared" si="52"/>
        <v>2208</v>
      </c>
      <c r="T680" s="18">
        <f t="shared" si="53"/>
        <v>908735.52</v>
      </c>
      <c r="U680" s="19">
        <f t="shared" si="50"/>
        <v>7701.1484745762709</v>
      </c>
      <c r="V680" s="20">
        <f t="shared" si="54"/>
        <v>4.5298636505371803E-2</v>
      </c>
      <c r="W680" s="7">
        <v>793947.1</v>
      </c>
      <c r="X680" s="7">
        <v>116996.32000000065</v>
      </c>
      <c r="Y680" s="19">
        <f t="shared" si="51"/>
        <v>7719.8603389830514</v>
      </c>
    </row>
    <row r="681" spans="1:25" x14ac:dyDescent="0.35">
      <c r="A681" s="6" t="s">
        <v>1314</v>
      </c>
      <c r="B681" s="6" t="s">
        <v>1218</v>
      </c>
      <c r="C681" s="6">
        <v>198</v>
      </c>
      <c r="D681" s="27">
        <v>115</v>
      </c>
      <c r="E681" s="11">
        <v>8533</v>
      </c>
      <c r="F681" s="8" t="s">
        <v>21</v>
      </c>
      <c r="G681" s="8" t="s">
        <v>1315</v>
      </c>
      <c r="H681" s="6" t="s">
        <v>188</v>
      </c>
      <c r="I681" s="9">
        <v>45560</v>
      </c>
      <c r="J681" s="11">
        <v>849361.94</v>
      </c>
      <c r="K681" s="9">
        <v>45489</v>
      </c>
      <c r="L681" s="11">
        <v>829361.34</v>
      </c>
      <c r="M681" s="9"/>
      <c r="N681" s="7"/>
      <c r="O681" s="6"/>
      <c r="P681" s="9"/>
      <c r="Q681" s="7"/>
      <c r="R681" s="12" t="s">
        <v>1316</v>
      </c>
      <c r="S681">
        <f t="shared" si="52"/>
        <v>0</v>
      </c>
      <c r="T681" s="18">
        <f t="shared" si="53"/>
        <v>849361.94</v>
      </c>
      <c r="U681" s="19">
        <f t="shared" si="50"/>
        <v>7385.7559999999994</v>
      </c>
      <c r="V681" s="20">
        <f t="shared" si="54"/>
        <v>0.15533196601674915</v>
      </c>
      <c r="W681" s="7">
        <v>849361.34000000008</v>
      </c>
      <c r="X681" s="7">
        <v>0</v>
      </c>
      <c r="Y681" s="19">
        <f t="shared" si="51"/>
        <v>7385.7559999999994</v>
      </c>
    </row>
    <row r="682" spans="1:25" x14ac:dyDescent="0.35">
      <c r="A682" s="6" t="s">
        <v>1317</v>
      </c>
      <c r="B682" s="6" t="s">
        <v>1218</v>
      </c>
      <c r="C682" s="6">
        <v>199</v>
      </c>
      <c r="D682" s="27">
        <v>104</v>
      </c>
      <c r="E682" s="11">
        <v>8050</v>
      </c>
      <c r="F682" s="8" t="s">
        <v>21</v>
      </c>
      <c r="G682" s="8" t="s">
        <v>1318</v>
      </c>
      <c r="H682" s="6" t="s">
        <v>29</v>
      </c>
      <c r="I682" s="9">
        <v>45511</v>
      </c>
      <c r="J682" s="11">
        <v>823768</v>
      </c>
      <c r="K682" s="9">
        <v>45447</v>
      </c>
      <c r="L682" s="11">
        <v>20000</v>
      </c>
      <c r="M682" s="9">
        <v>45502</v>
      </c>
      <c r="N682" s="11">
        <v>318027.07</v>
      </c>
      <c r="O682" s="6">
        <v>36</v>
      </c>
      <c r="P682" s="9">
        <v>45540</v>
      </c>
      <c r="Q682" s="11">
        <v>18324.36</v>
      </c>
      <c r="R682" s="9">
        <v>46604</v>
      </c>
      <c r="S682">
        <f t="shared" si="52"/>
        <v>3312</v>
      </c>
      <c r="T682" s="18">
        <f t="shared" si="53"/>
        <v>820456</v>
      </c>
      <c r="U682" s="19">
        <f t="shared" si="50"/>
        <v>7889</v>
      </c>
      <c r="V682" s="20">
        <f t="shared" si="54"/>
        <v>2.0408163265306145E-2</v>
      </c>
      <c r="W682" s="7">
        <v>407817.65</v>
      </c>
      <c r="X682" s="7">
        <v>415950.50999999954</v>
      </c>
      <c r="Y682" s="19">
        <f t="shared" si="51"/>
        <v>7920.8461538461543</v>
      </c>
    </row>
    <row r="683" spans="1:25" x14ac:dyDescent="0.35">
      <c r="A683" s="6" t="s">
        <v>1319</v>
      </c>
      <c r="B683" s="6" t="s">
        <v>1218</v>
      </c>
      <c r="C683" s="6">
        <v>200</v>
      </c>
      <c r="D683" s="27">
        <v>104</v>
      </c>
      <c r="E683" s="11">
        <v>8050</v>
      </c>
      <c r="F683" s="8" t="s">
        <v>21</v>
      </c>
      <c r="G683" s="8" t="s">
        <v>1320</v>
      </c>
      <c r="H683" s="6" t="s">
        <v>29</v>
      </c>
      <c r="I683" s="9">
        <v>45511</v>
      </c>
      <c r="J683" s="11">
        <v>840512</v>
      </c>
      <c r="K683" s="9">
        <v>45447</v>
      </c>
      <c r="L683" s="11">
        <v>20000</v>
      </c>
      <c r="M683" s="9">
        <v>45502</v>
      </c>
      <c r="N683" s="11">
        <v>147440</v>
      </c>
      <c r="O683" s="6">
        <v>36</v>
      </c>
      <c r="P683" s="9">
        <v>45540</v>
      </c>
      <c r="Q683" s="11">
        <v>18696.439999999999</v>
      </c>
      <c r="R683" s="9">
        <v>46604</v>
      </c>
      <c r="S683">
        <f t="shared" si="52"/>
        <v>3312</v>
      </c>
      <c r="T683" s="18">
        <f t="shared" si="53"/>
        <v>837200</v>
      </c>
      <c r="U683" s="19">
        <f t="shared" si="50"/>
        <v>8050</v>
      </c>
      <c r="V683" s="20">
        <f t="shared" si="54"/>
        <v>0</v>
      </c>
      <c r="W683" s="7">
        <v>373006.32</v>
      </c>
      <c r="X683" s="7">
        <v>467505.51999999915</v>
      </c>
      <c r="Y683" s="19">
        <f t="shared" si="51"/>
        <v>8081.8461538461543</v>
      </c>
    </row>
    <row r="684" spans="1:25" x14ac:dyDescent="0.35">
      <c r="A684" s="6" t="s">
        <v>1321</v>
      </c>
      <c r="B684" s="6" t="s">
        <v>1218</v>
      </c>
      <c r="C684" s="6">
        <v>201</v>
      </c>
      <c r="D684" s="27">
        <v>104</v>
      </c>
      <c r="E684" s="11">
        <v>8590.5</v>
      </c>
      <c r="F684" s="8" t="s">
        <v>21</v>
      </c>
      <c r="G684" s="8" t="s">
        <v>1322</v>
      </c>
      <c r="H684" s="6" t="s">
        <v>29</v>
      </c>
      <c r="I684" s="9">
        <v>45833</v>
      </c>
      <c r="J684" s="11">
        <v>897912</v>
      </c>
      <c r="K684" s="9">
        <v>45791</v>
      </c>
      <c r="L684" s="11">
        <v>20000</v>
      </c>
      <c r="M684" s="9">
        <v>45828</v>
      </c>
      <c r="N684" s="11">
        <v>158682.4</v>
      </c>
      <c r="O684" s="6">
        <v>36</v>
      </c>
      <c r="P684" s="9">
        <v>45843</v>
      </c>
      <c r="Q684" s="11">
        <v>19978.599999999999</v>
      </c>
      <c r="R684" s="9">
        <v>46909</v>
      </c>
      <c r="S684">
        <f t="shared" si="52"/>
        <v>3312</v>
      </c>
      <c r="T684" s="18">
        <f t="shared" si="53"/>
        <v>894600</v>
      </c>
      <c r="U684" s="19">
        <f t="shared" si="50"/>
        <v>8601.9230769230762</v>
      </c>
      <c r="V684" s="20">
        <f t="shared" si="54"/>
        <v>-1.3279678068409684E-3</v>
      </c>
      <c r="W684" s="7">
        <v>198536</v>
      </c>
      <c r="X684" s="7">
        <v>699375.59999999928</v>
      </c>
      <c r="Y684" s="19">
        <f t="shared" si="51"/>
        <v>8633.7692307692305</v>
      </c>
    </row>
    <row r="685" spans="1:25" x14ac:dyDescent="0.35">
      <c r="A685" s="6" t="s">
        <v>1323</v>
      </c>
      <c r="B685" s="6" t="s">
        <v>1218</v>
      </c>
      <c r="C685" s="6">
        <v>202</v>
      </c>
      <c r="D685" s="27">
        <v>104</v>
      </c>
      <c r="E685" s="7">
        <v>6612.5</v>
      </c>
      <c r="F685" s="8" t="s">
        <v>21</v>
      </c>
      <c r="G685" s="8" t="s">
        <v>1324</v>
      </c>
      <c r="H685" s="6" t="s">
        <v>29</v>
      </c>
      <c r="I685" s="9">
        <v>45131</v>
      </c>
      <c r="J685" s="11">
        <v>691012</v>
      </c>
      <c r="K685" s="9"/>
      <c r="L685" s="7">
        <v>0</v>
      </c>
      <c r="M685" s="9">
        <v>45139</v>
      </c>
      <c r="N685" s="7">
        <v>255700</v>
      </c>
      <c r="O685" s="6">
        <v>36</v>
      </c>
      <c r="P685" s="9">
        <v>45139</v>
      </c>
      <c r="Q685" s="7">
        <v>12092</v>
      </c>
      <c r="R685" s="9">
        <v>46204</v>
      </c>
      <c r="S685">
        <f t="shared" si="52"/>
        <v>3312</v>
      </c>
      <c r="T685" s="18">
        <f t="shared" si="53"/>
        <v>687700</v>
      </c>
      <c r="U685" s="19">
        <f t="shared" si="50"/>
        <v>6612.5</v>
      </c>
      <c r="V685" s="20">
        <f t="shared" si="54"/>
        <v>0</v>
      </c>
      <c r="W685" s="7">
        <v>689816</v>
      </c>
      <c r="X685" s="7">
        <v>0</v>
      </c>
      <c r="Y685" s="19">
        <f t="shared" si="51"/>
        <v>6644.3461538461543</v>
      </c>
    </row>
    <row r="686" spans="1:25" x14ac:dyDescent="0.35">
      <c r="A686" s="6" t="s">
        <v>1325</v>
      </c>
      <c r="B686" s="6" t="s">
        <v>1218</v>
      </c>
      <c r="C686" s="6">
        <v>203</v>
      </c>
      <c r="D686" s="27">
        <v>104</v>
      </c>
      <c r="E686" s="7">
        <v>6612.5</v>
      </c>
      <c r="F686" s="8" t="s">
        <v>21</v>
      </c>
      <c r="G686" s="8" t="s">
        <v>1326</v>
      </c>
      <c r="H686" s="6" t="s">
        <v>29</v>
      </c>
      <c r="I686" s="9">
        <v>45247</v>
      </c>
      <c r="J686" s="11">
        <v>691012</v>
      </c>
      <c r="K686" s="9">
        <v>45170</v>
      </c>
      <c r="L686" s="7">
        <v>20000</v>
      </c>
      <c r="M686" s="9">
        <v>45261</v>
      </c>
      <c r="N686" s="7">
        <v>380000</v>
      </c>
      <c r="O686" s="6">
        <v>36</v>
      </c>
      <c r="P686" s="9">
        <v>45261</v>
      </c>
      <c r="Q686" s="7">
        <v>8083.67</v>
      </c>
      <c r="R686" s="9">
        <v>46327</v>
      </c>
      <c r="S686">
        <f t="shared" si="52"/>
        <v>3312</v>
      </c>
      <c r="T686" s="18">
        <f t="shared" si="53"/>
        <v>687700</v>
      </c>
      <c r="U686" s="19">
        <f t="shared" si="50"/>
        <v>6612.5</v>
      </c>
      <c r="V686" s="20">
        <f t="shared" si="54"/>
        <v>0</v>
      </c>
      <c r="W686" s="7">
        <v>497004.02999999985</v>
      </c>
      <c r="X686" s="7">
        <v>194008.09000000072</v>
      </c>
      <c r="Y686" s="19">
        <f t="shared" si="51"/>
        <v>6644.3461538461543</v>
      </c>
    </row>
    <row r="687" spans="1:25" x14ac:dyDescent="0.35">
      <c r="A687" s="6" t="s">
        <v>1327</v>
      </c>
      <c r="B687" s="6" t="s">
        <v>1218</v>
      </c>
      <c r="C687" s="6">
        <v>204</v>
      </c>
      <c r="D687" s="27">
        <v>104</v>
      </c>
      <c r="E687" s="11">
        <v>6612.5</v>
      </c>
      <c r="F687" s="8" t="s">
        <v>21</v>
      </c>
      <c r="G687" s="8" t="s">
        <v>1328</v>
      </c>
      <c r="H687" s="6" t="s">
        <v>29</v>
      </c>
      <c r="I687" s="9">
        <v>45301</v>
      </c>
      <c r="J687" s="11">
        <v>691012</v>
      </c>
      <c r="K687" s="9">
        <v>45231</v>
      </c>
      <c r="L687" s="11">
        <v>20000</v>
      </c>
      <c r="M687" s="9">
        <v>45231</v>
      </c>
      <c r="N687" s="11">
        <v>137540</v>
      </c>
      <c r="O687" s="6">
        <v>36</v>
      </c>
      <c r="P687" s="9">
        <v>45323</v>
      </c>
      <c r="Q687" s="11">
        <v>15374.22</v>
      </c>
      <c r="R687" s="9">
        <v>46388</v>
      </c>
      <c r="S687">
        <f t="shared" si="52"/>
        <v>3312</v>
      </c>
      <c r="T687" s="18">
        <f t="shared" si="53"/>
        <v>687700</v>
      </c>
      <c r="U687" s="19">
        <f t="shared" si="50"/>
        <v>6612.5</v>
      </c>
      <c r="V687" s="20">
        <f t="shared" si="54"/>
        <v>0</v>
      </c>
      <c r="W687" s="7">
        <v>533496.07999999984</v>
      </c>
      <c r="X687" s="11">
        <v>157515.92444444483</v>
      </c>
      <c r="Y687" s="19">
        <f t="shared" si="51"/>
        <v>6644.3461538461543</v>
      </c>
    </row>
    <row r="688" spans="1:25" x14ac:dyDescent="0.35">
      <c r="A688" s="6" t="s">
        <v>1329</v>
      </c>
      <c r="B688" s="6" t="s">
        <v>1218</v>
      </c>
      <c r="C688" s="6">
        <v>205</v>
      </c>
      <c r="D688" s="27">
        <v>104</v>
      </c>
      <c r="E688" s="11">
        <v>6612.5</v>
      </c>
      <c r="F688" s="8" t="s">
        <v>21</v>
      </c>
      <c r="G688" s="8" t="s">
        <v>1330</v>
      </c>
      <c r="H688" s="6" t="s">
        <v>1331</v>
      </c>
      <c r="I688" s="9">
        <v>45350</v>
      </c>
      <c r="J688" s="11">
        <v>623166.55000000005</v>
      </c>
      <c r="K688" s="9">
        <v>45292</v>
      </c>
      <c r="L688" s="11">
        <v>400000</v>
      </c>
      <c r="M688" s="9"/>
      <c r="N688" s="11">
        <v>400000</v>
      </c>
      <c r="O688" s="6">
        <v>14</v>
      </c>
      <c r="P688" s="9">
        <v>45352</v>
      </c>
      <c r="Q688" s="11">
        <v>6565.497643609765</v>
      </c>
      <c r="R688" s="9">
        <v>45778</v>
      </c>
      <c r="S688">
        <f t="shared" si="52"/>
        <v>1288</v>
      </c>
      <c r="T688" s="18">
        <f t="shared" si="53"/>
        <v>621878.55000000005</v>
      </c>
      <c r="U688" s="19">
        <f t="shared" si="50"/>
        <v>5979.6014423076931</v>
      </c>
      <c r="V688" s="20">
        <f t="shared" si="54"/>
        <v>0.10584293347953544</v>
      </c>
      <c r="W688" s="7">
        <v>623167.29</v>
      </c>
      <c r="X688" s="11">
        <v>-0.73827668291050941</v>
      </c>
      <c r="Y688" s="19">
        <f t="shared" si="51"/>
        <v>5991.9860576923083</v>
      </c>
    </row>
    <row r="689" spans="1:25" x14ac:dyDescent="0.35">
      <c r="A689" s="6" t="s">
        <v>1332</v>
      </c>
      <c r="B689" s="6" t="s">
        <v>1218</v>
      </c>
      <c r="C689" s="6">
        <v>206</v>
      </c>
      <c r="D689" s="27">
        <v>104</v>
      </c>
      <c r="E689" s="11">
        <v>6612.5</v>
      </c>
      <c r="F689" s="8" t="s">
        <v>21</v>
      </c>
      <c r="G689" s="8" t="s">
        <v>1333</v>
      </c>
      <c r="H689" s="6" t="s">
        <v>26</v>
      </c>
      <c r="I689" s="9">
        <v>45433</v>
      </c>
      <c r="J689" s="11">
        <v>649196.16</v>
      </c>
      <c r="K689" s="9">
        <v>45365</v>
      </c>
      <c r="L689" s="11">
        <v>20000</v>
      </c>
      <c r="M689" s="9">
        <v>45418</v>
      </c>
      <c r="N689" s="11">
        <v>109397.63</v>
      </c>
      <c r="O689" s="6">
        <v>24</v>
      </c>
      <c r="P689" s="9">
        <v>45448</v>
      </c>
      <c r="Q689" s="11">
        <v>21658.27</v>
      </c>
      <c r="R689" s="9">
        <v>46147</v>
      </c>
      <c r="S689">
        <f t="shared" si="52"/>
        <v>2208</v>
      </c>
      <c r="T689" s="18">
        <f t="shared" si="53"/>
        <v>646988.16</v>
      </c>
      <c r="U689" s="19">
        <f t="shared" si="50"/>
        <v>6221.04</v>
      </c>
      <c r="V689" s="20">
        <f t="shared" si="54"/>
        <v>6.2925170068027114E-2</v>
      </c>
      <c r="W689" s="7">
        <v>432613.79</v>
      </c>
      <c r="X689" s="7">
        <v>216582.32000000024</v>
      </c>
      <c r="Y689" s="19">
        <f t="shared" si="51"/>
        <v>6242.2707692307695</v>
      </c>
    </row>
    <row r="690" spans="1:25" x14ac:dyDescent="0.35">
      <c r="A690" s="6" t="s">
        <v>1334</v>
      </c>
      <c r="B690" s="6" t="s">
        <v>1218</v>
      </c>
      <c r="C690" s="6">
        <v>207</v>
      </c>
      <c r="D690" s="27">
        <v>104</v>
      </c>
      <c r="E690" s="11">
        <v>6612.5</v>
      </c>
      <c r="F690" s="8" t="s">
        <v>21</v>
      </c>
      <c r="G690" s="8" t="s">
        <v>1333</v>
      </c>
      <c r="H690" s="6" t="s">
        <v>26</v>
      </c>
      <c r="I690" s="9">
        <v>45433</v>
      </c>
      <c r="J690" s="11">
        <v>649196.16</v>
      </c>
      <c r="K690" s="9">
        <v>45365</v>
      </c>
      <c r="L690" s="11">
        <v>20000</v>
      </c>
      <c r="M690" s="9">
        <v>45418</v>
      </c>
      <c r="N690" s="11">
        <v>109397.63</v>
      </c>
      <c r="O690" s="6">
        <v>24</v>
      </c>
      <c r="P690" s="9">
        <v>45448</v>
      </c>
      <c r="Q690" s="11">
        <v>21658.27</v>
      </c>
      <c r="R690" s="9">
        <v>46147</v>
      </c>
      <c r="S690">
        <f t="shared" si="52"/>
        <v>2208</v>
      </c>
      <c r="T690" s="18">
        <f t="shared" si="53"/>
        <v>646988.16</v>
      </c>
      <c r="U690" s="19">
        <f t="shared" si="50"/>
        <v>6221.04</v>
      </c>
      <c r="V690" s="20">
        <f t="shared" si="54"/>
        <v>6.2925170068027114E-2</v>
      </c>
      <c r="W690" s="7">
        <v>432613.79</v>
      </c>
      <c r="X690" s="7">
        <v>216582.32000000024</v>
      </c>
      <c r="Y690" s="19">
        <f t="shared" si="51"/>
        <v>6242.2707692307695</v>
      </c>
    </row>
    <row r="691" spans="1:25" x14ac:dyDescent="0.35">
      <c r="A691" s="6" t="s">
        <v>1335</v>
      </c>
      <c r="B691" s="6" t="s">
        <v>1218</v>
      </c>
      <c r="C691" s="6">
        <v>208</v>
      </c>
      <c r="D691" s="27">
        <v>104</v>
      </c>
      <c r="E691" s="11">
        <v>6612.5</v>
      </c>
      <c r="F691" s="8" t="s">
        <v>21</v>
      </c>
      <c r="G691" s="8" t="s">
        <v>1336</v>
      </c>
      <c r="H691" s="6" t="s">
        <v>121</v>
      </c>
      <c r="I691" s="9">
        <v>45472</v>
      </c>
      <c r="J691" s="11">
        <v>812375.66</v>
      </c>
      <c r="K691" s="9">
        <v>45427</v>
      </c>
      <c r="L691" s="11">
        <v>20000</v>
      </c>
      <c r="M691" s="9">
        <v>45460</v>
      </c>
      <c r="N691" s="11">
        <v>117540</v>
      </c>
      <c r="O691" s="6">
        <v>60</v>
      </c>
      <c r="P691" s="9">
        <v>45478</v>
      </c>
      <c r="Q691" s="11">
        <v>11247.26</v>
      </c>
      <c r="R691" s="9">
        <v>47274</v>
      </c>
      <c r="S691">
        <f t="shared" si="52"/>
        <v>5520</v>
      </c>
      <c r="T691" s="18">
        <f t="shared" si="53"/>
        <v>806855.66</v>
      </c>
      <c r="U691" s="19">
        <f t="shared" si="50"/>
        <v>7758.2275</v>
      </c>
      <c r="V691" s="20">
        <f t="shared" si="54"/>
        <v>-0.14767902848943271</v>
      </c>
      <c r="W691" s="7">
        <v>272529</v>
      </c>
      <c r="X691" s="7">
        <v>539846.60000000056</v>
      </c>
      <c r="Y691" s="19">
        <f t="shared" si="51"/>
        <v>7811.3044230769237</v>
      </c>
    </row>
    <row r="692" spans="1:25" x14ac:dyDescent="0.35">
      <c r="A692" s="6" t="s">
        <v>1337</v>
      </c>
      <c r="B692" s="6" t="s">
        <v>1218</v>
      </c>
      <c r="C692" s="6">
        <v>209</v>
      </c>
      <c r="D692" s="27">
        <v>107</v>
      </c>
      <c r="E692" s="11">
        <v>6612.5</v>
      </c>
      <c r="F692" s="8" t="s">
        <v>21</v>
      </c>
      <c r="G692" s="8" t="s">
        <v>1338</v>
      </c>
      <c r="H692" s="6" t="s">
        <v>29</v>
      </c>
      <c r="I692" s="9">
        <v>45463</v>
      </c>
      <c r="J692" s="11">
        <v>713163.88</v>
      </c>
      <c r="K692" s="9">
        <v>45414</v>
      </c>
      <c r="L692" s="11">
        <v>20000</v>
      </c>
      <c r="M692" s="9">
        <v>45446</v>
      </c>
      <c r="N692" s="11">
        <v>180000</v>
      </c>
      <c r="O692" s="6">
        <v>36</v>
      </c>
      <c r="P692" s="9">
        <v>45478</v>
      </c>
      <c r="Q692" s="11">
        <v>11358.098340957124</v>
      </c>
      <c r="R692" s="9">
        <v>46543</v>
      </c>
      <c r="S692">
        <f t="shared" si="52"/>
        <v>3312</v>
      </c>
      <c r="T692" s="18">
        <f t="shared" si="53"/>
        <v>709851.88</v>
      </c>
      <c r="U692" s="19">
        <f t="shared" si="50"/>
        <v>6634.1297196261685</v>
      </c>
      <c r="V692" s="20">
        <f t="shared" si="54"/>
        <v>-3.260370318382555E-3</v>
      </c>
      <c r="W692" s="7">
        <v>659617.42999999982</v>
      </c>
      <c r="X692" s="7">
        <v>53546.370000000577</v>
      </c>
      <c r="Y692" s="19">
        <f t="shared" si="51"/>
        <v>6665.0829906542058</v>
      </c>
    </row>
    <row r="693" spans="1:25" x14ac:dyDescent="0.35">
      <c r="A693" s="6" t="s">
        <v>1339</v>
      </c>
      <c r="B693" s="6" t="s">
        <v>1218</v>
      </c>
      <c r="C693" s="6">
        <v>210</v>
      </c>
      <c r="D693" s="27">
        <v>107</v>
      </c>
      <c r="E693" s="11">
        <v>6612.5</v>
      </c>
      <c r="F693" s="8" t="s">
        <v>21</v>
      </c>
      <c r="G693" s="8" t="s">
        <v>1340</v>
      </c>
      <c r="H693" s="6" t="s">
        <v>26</v>
      </c>
      <c r="I693" s="9">
        <v>45463</v>
      </c>
      <c r="J693" s="11">
        <v>670409.91</v>
      </c>
      <c r="K693" s="9">
        <v>45405</v>
      </c>
      <c r="L693" s="11">
        <v>200000</v>
      </c>
      <c r="M693" s="9">
        <v>45406</v>
      </c>
      <c r="N693" s="11">
        <v>150000</v>
      </c>
      <c r="O693" s="6">
        <v>24</v>
      </c>
      <c r="P693" s="9">
        <v>45478</v>
      </c>
      <c r="Q693" s="11">
        <v>13350.41</v>
      </c>
      <c r="R693" s="9">
        <v>46178</v>
      </c>
      <c r="S693">
        <f t="shared" si="52"/>
        <v>2208</v>
      </c>
      <c r="T693" s="18">
        <f t="shared" si="53"/>
        <v>668201.91</v>
      </c>
      <c r="U693" s="19">
        <f t="shared" si="50"/>
        <v>6244.8776635514023</v>
      </c>
      <c r="V693" s="20">
        <f t="shared" si="54"/>
        <v>5.8867820356873768E-2</v>
      </c>
      <c r="W693" s="7">
        <v>510112.91999999969</v>
      </c>
      <c r="X693" s="7">
        <v>160296.92000000027</v>
      </c>
      <c r="Y693" s="19">
        <f t="shared" si="51"/>
        <v>6265.5131775700938</v>
      </c>
    </row>
    <row r="694" spans="1:25" x14ac:dyDescent="0.35">
      <c r="A694" s="6" t="s">
        <v>1341</v>
      </c>
      <c r="B694" s="6" t="s">
        <v>1218</v>
      </c>
      <c r="C694" s="6">
        <v>211</v>
      </c>
      <c r="D694" s="27">
        <v>107</v>
      </c>
      <c r="E694" s="11">
        <v>6612.5</v>
      </c>
      <c r="F694" s="8" t="s">
        <v>21</v>
      </c>
      <c r="G694" s="8" t="s">
        <v>1342</v>
      </c>
      <c r="H694" s="6" t="s">
        <v>26</v>
      </c>
      <c r="I694" s="9">
        <v>45463</v>
      </c>
      <c r="J694" s="11">
        <v>670409.91</v>
      </c>
      <c r="K694" s="9">
        <v>45405</v>
      </c>
      <c r="L694" s="11">
        <v>200000</v>
      </c>
      <c r="M694" s="9">
        <v>45408</v>
      </c>
      <c r="N694" s="11">
        <v>150000</v>
      </c>
      <c r="O694" s="6">
        <v>24</v>
      </c>
      <c r="P694" s="9">
        <v>45478</v>
      </c>
      <c r="Q694" s="11">
        <v>13350.41</v>
      </c>
      <c r="R694" s="9">
        <v>46178</v>
      </c>
      <c r="S694">
        <f t="shared" si="52"/>
        <v>2208</v>
      </c>
      <c r="T694" s="18">
        <f t="shared" si="53"/>
        <v>668201.91</v>
      </c>
      <c r="U694" s="19">
        <f t="shared" si="50"/>
        <v>6244.8776635514023</v>
      </c>
      <c r="V694" s="20">
        <f t="shared" si="54"/>
        <v>5.8867820356873768E-2</v>
      </c>
      <c r="W694" s="7">
        <v>510112.91999999975</v>
      </c>
      <c r="X694" s="7">
        <v>160296.92000000022</v>
      </c>
      <c r="Y694" s="19">
        <f t="shared" si="51"/>
        <v>6265.5131775700938</v>
      </c>
    </row>
    <row r="695" spans="1:25" x14ac:dyDescent="0.35">
      <c r="A695" s="6" t="s">
        <v>1343</v>
      </c>
      <c r="B695" s="6" t="s">
        <v>1218</v>
      </c>
      <c r="C695" s="6">
        <v>212</v>
      </c>
      <c r="D695" s="27">
        <v>107</v>
      </c>
      <c r="E695" s="11">
        <v>6612.5</v>
      </c>
      <c r="F695" s="8" t="s">
        <v>21</v>
      </c>
      <c r="G695" s="8" t="s">
        <v>1344</v>
      </c>
      <c r="H695" s="6" t="s">
        <v>26</v>
      </c>
      <c r="I695" s="9">
        <v>45463</v>
      </c>
      <c r="J695" s="11">
        <v>670409.91</v>
      </c>
      <c r="K695" s="9">
        <v>45404</v>
      </c>
      <c r="L695" s="11">
        <v>300000</v>
      </c>
      <c r="M695" s="9">
        <v>45406</v>
      </c>
      <c r="N695" s="11">
        <v>100000</v>
      </c>
      <c r="O695" s="6">
        <v>24</v>
      </c>
      <c r="P695" s="9">
        <v>45478</v>
      </c>
      <c r="Q695" s="11">
        <v>11267.08</v>
      </c>
      <c r="R695" s="9">
        <v>46178</v>
      </c>
      <c r="S695">
        <f t="shared" si="52"/>
        <v>2208</v>
      </c>
      <c r="T695" s="18">
        <f t="shared" si="53"/>
        <v>668201.91</v>
      </c>
      <c r="U695" s="19">
        <f t="shared" si="50"/>
        <v>6244.8776635514023</v>
      </c>
      <c r="V695" s="20">
        <f t="shared" si="54"/>
        <v>5.8867820356873768E-2</v>
      </c>
      <c r="W695" s="7">
        <v>535204.9600000002</v>
      </c>
      <c r="X695" s="7">
        <v>135204.9599999995</v>
      </c>
      <c r="Y695" s="19">
        <f t="shared" si="51"/>
        <v>6265.5131775700938</v>
      </c>
    </row>
    <row r="696" spans="1:25" x14ac:dyDescent="0.35">
      <c r="A696" s="6" t="s">
        <v>1345</v>
      </c>
      <c r="B696" s="6" t="s">
        <v>1218</v>
      </c>
      <c r="C696" s="6">
        <v>213</v>
      </c>
      <c r="D696" s="27">
        <v>107</v>
      </c>
      <c r="E696" s="11">
        <v>8050</v>
      </c>
      <c r="F696" s="8" t="s">
        <v>21</v>
      </c>
      <c r="G696" s="8" t="s">
        <v>1346</v>
      </c>
      <c r="H696" s="6" t="s">
        <v>29</v>
      </c>
      <c r="I696" s="9">
        <v>45517</v>
      </c>
      <c r="J696" s="11">
        <v>713560.63</v>
      </c>
      <c r="K696" s="9">
        <v>45447</v>
      </c>
      <c r="L696" s="11">
        <v>20000</v>
      </c>
      <c r="M696" s="9">
        <v>45504</v>
      </c>
      <c r="N696" s="11">
        <v>122049.73</v>
      </c>
      <c r="O696" s="6">
        <v>36</v>
      </c>
      <c r="P696" s="9">
        <v>45540</v>
      </c>
      <c r="Q696" s="11">
        <v>15875.3</v>
      </c>
      <c r="R696" s="9">
        <v>46604</v>
      </c>
      <c r="S696">
        <f t="shared" si="52"/>
        <v>3312</v>
      </c>
      <c r="T696" s="18">
        <f t="shared" si="53"/>
        <v>710248.63</v>
      </c>
      <c r="U696" s="19">
        <f t="shared" si="50"/>
        <v>6637.8376635514023</v>
      </c>
      <c r="V696" s="20">
        <f t="shared" si="54"/>
        <v>0.21274433151669703</v>
      </c>
      <c r="W696" s="7">
        <v>300802.72999999986</v>
      </c>
      <c r="X696" s="7">
        <v>412757.8000000004</v>
      </c>
      <c r="Y696" s="19">
        <f t="shared" si="51"/>
        <v>6668.7909345794396</v>
      </c>
    </row>
    <row r="697" spans="1:25" x14ac:dyDescent="0.35">
      <c r="A697" s="6" t="s">
        <v>1347</v>
      </c>
      <c r="B697" s="6" t="s">
        <v>1218</v>
      </c>
      <c r="C697" s="6">
        <v>214</v>
      </c>
      <c r="D697" s="27">
        <v>104</v>
      </c>
      <c r="E697" s="11">
        <v>6612.5</v>
      </c>
      <c r="F697" s="8" t="s">
        <v>21</v>
      </c>
      <c r="G697" s="8" t="s">
        <v>1348</v>
      </c>
      <c r="H697" s="6" t="s">
        <v>29</v>
      </c>
      <c r="I697" s="9">
        <v>45492</v>
      </c>
      <c r="J697" s="11">
        <v>691012</v>
      </c>
      <c r="K697" s="9">
        <v>45467</v>
      </c>
      <c r="L697" s="11">
        <v>20000</v>
      </c>
      <c r="M697" s="9">
        <v>45488</v>
      </c>
      <c r="N697" s="11">
        <v>280000</v>
      </c>
      <c r="O697" s="6">
        <v>36</v>
      </c>
      <c r="P697" s="9">
        <v>45509</v>
      </c>
      <c r="Q697" s="11">
        <v>10861.44</v>
      </c>
      <c r="R697" s="9">
        <v>46573</v>
      </c>
      <c r="S697">
        <f t="shared" si="52"/>
        <v>3312</v>
      </c>
      <c r="T697" s="18">
        <f t="shared" si="53"/>
        <v>687700</v>
      </c>
      <c r="U697" s="19">
        <f t="shared" si="50"/>
        <v>6612.5</v>
      </c>
      <c r="V697" s="20">
        <f t="shared" si="54"/>
        <v>0</v>
      </c>
      <c r="W697" s="7">
        <v>430345</v>
      </c>
      <c r="X697" s="7">
        <v>260666.83999999915</v>
      </c>
      <c r="Y697" s="19">
        <f t="shared" si="51"/>
        <v>6644.3461538461543</v>
      </c>
    </row>
    <row r="698" spans="1:25" x14ac:dyDescent="0.35">
      <c r="A698" s="6" t="s">
        <v>1349</v>
      </c>
      <c r="B698" s="6" t="s">
        <v>1218</v>
      </c>
      <c r="C698" s="6">
        <v>215</v>
      </c>
      <c r="D698" s="27">
        <v>104</v>
      </c>
      <c r="E698" s="11">
        <v>6612.5</v>
      </c>
      <c r="F698" s="8" t="s">
        <v>21</v>
      </c>
      <c r="G698" s="8" t="s">
        <v>1350</v>
      </c>
      <c r="H698" s="6" t="s">
        <v>34</v>
      </c>
      <c r="I698" s="9">
        <v>45469</v>
      </c>
      <c r="J698" s="11">
        <v>640665</v>
      </c>
      <c r="K698" s="9">
        <v>45421</v>
      </c>
      <c r="L698" s="11">
        <v>20000</v>
      </c>
      <c r="M698" s="9">
        <v>45455</v>
      </c>
      <c r="N698" s="11">
        <v>107912.2</v>
      </c>
      <c r="O698" s="6">
        <v>12</v>
      </c>
      <c r="P698" s="9">
        <v>45478</v>
      </c>
      <c r="Q698" s="11">
        <v>42729.4</v>
      </c>
      <c r="R698" s="9">
        <v>45813</v>
      </c>
      <c r="S698">
        <f t="shared" si="52"/>
        <v>1104</v>
      </c>
      <c r="T698" s="18">
        <f t="shared" si="53"/>
        <v>639561</v>
      </c>
      <c r="U698" s="19">
        <f t="shared" si="50"/>
        <v>6149.625</v>
      </c>
      <c r="V698" s="20">
        <f t="shared" si="54"/>
        <v>7.5268817204301008E-2</v>
      </c>
      <c r="W698" s="7">
        <v>640665</v>
      </c>
      <c r="X698" s="7">
        <v>0</v>
      </c>
      <c r="Y698" s="19">
        <f t="shared" si="51"/>
        <v>6160.2403846153848</v>
      </c>
    </row>
    <row r="699" spans="1:25" x14ac:dyDescent="0.35">
      <c r="A699" s="6" t="s">
        <v>1351</v>
      </c>
      <c r="B699" s="6" t="s">
        <v>1218</v>
      </c>
      <c r="C699" s="6">
        <v>216</v>
      </c>
      <c r="D699" s="27">
        <v>104</v>
      </c>
      <c r="E699" s="11">
        <v>6612.5</v>
      </c>
      <c r="F699" s="8" t="s">
        <v>21</v>
      </c>
      <c r="G699" s="8" t="s">
        <v>1352</v>
      </c>
      <c r="H699" s="6" t="s">
        <v>188</v>
      </c>
      <c r="I699" s="9">
        <v>45470</v>
      </c>
      <c r="J699" s="11">
        <v>593691.41</v>
      </c>
      <c r="K699" s="9">
        <v>45440</v>
      </c>
      <c r="L699" s="11">
        <v>20000</v>
      </c>
      <c r="M699" s="9">
        <v>45460</v>
      </c>
      <c r="N699" s="11">
        <v>573691.41</v>
      </c>
      <c r="O699" s="6">
        <v>0</v>
      </c>
      <c r="P699" s="9"/>
      <c r="Q699" s="7"/>
      <c r="R699" s="9">
        <v>45460</v>
      </c>
      <c r="S699">
        <f t="shared" si="52"/>
        <v>0</v>
      </c>
      <c r="T699" s="18">
        <f t="shared" si="53"/>
        <v>593691.41</v>
      </c>
      <c r="U699" s="19">
        <f t="shared" si="50"/>
        <v>5708.57125</v>
      </c>
      <c r="V699" s="20">
        <f t="shared" si="54"/>
        <v>0.15834588208038913</v>
      </c>
      <c r="W699" s="7">
        <v>593691.41</v>
      </c>
      <c r="X699" s="7">
        <v>0</v>
      </c>
      <c r="Y699" s="19">
        <f t="shared" si="51"/>
        <v>5708.57125</v>
      </c>
    </row>
    <row r="700" spans="1:25" x14ac:dyDescent="0.35">
      <c r="A700" s="6" t="s">
        <v>1353</v>
      </c>
      <c r="B700" s="6" t="s">
        <v>1218</v>
      </c>
      <c r="C700" s="6">
        <v>217</v>
      </c>
      <c r="D700" s="27">
        <v>104</v>
      </c>
      <c r="E700" s="11">
        <v>6612.5</v>
      </c>
      <c r="F700" s="8" t="s">
        <v>21</v>
      </c>
      <c r="G700" s="8" t="s">
        <v>1354</v>
      </c>
      <c r="H700" s="6" t="s">
        <v>26</v>
      </c>
      <c r="I700" s="9">
        <v>45434</v>
      </c>
      <c r="J700" s="11">
        <v>660838.32999999996</v>
      </c>
      <c r="K700" s="9">
        <v>45408</v>
      </c>
      <c r="L700" s="11">
        <v>20000</v>
      </c>
      <c r="M700" s="9">
        <v>45414</v>
      </c>
      <c r="N700" s="11">
        <v>330000</v>
      </c>
      <c r="O700" s="6">
        <v>24</v>
      </c>
      <c r="P700" s="9">
        <v>45448</v>
      </c>
      <c r="Q700" s="11">
        <v>13016.67</v>
      </c>
      <c r="R700" s="9">
        <v>46147</v>
      </c>
      <c r="S700">
        <f t="shared" si="52"/>
        <v>2208</v>
      </c>
      <c r="T700" s="18">
        <f t="shared" si="53"/>
        <v>658630.32999999996</v>
      </c>
      <c r="U700" s="19">
        <f t="shared" si="50"/>
        <v>6332.9839423076919</v>
      </c>
      <c r="V700" s="20">
        <f t="shared" si="54"/>
        <v>4.4136549253661173E-2</v>
      </c>
      <c r="W700" s="7">
        <v>660838.32999999996</v>
      </c>
      <c r="X700" s="7">
        <v>0</v>
      </c>
      <c r="Y700" s="19">
        <f t="shared" si="51"/>
        <v>6354.2147115384614</v>
      </c>
    </row>
    <row r="701" spans="1:25" x14ac:dyDescent="0.35">
      <c r="A701" s="6" t="s">
        <v>1355</v>
      </c>
      <c r="B701" s="6" t="s">
        <v>1218</v>
      </c>
      <c r="C701" s="6">
        <v>221</v>
      </c>
      <c r="D701" s="27">
        <v>120</v>
      </c>
      <c r="E701" s="7">
        <v>6612.5</v>
      </c>
      <c r="F701" s="8" t="s">
        <v>21</v>
      </c>
      <c r="G701" s="8" t="s">
        <v>1356</v>
      </c>
      <c r="H701" s="6" t="s">
        <v>29</v>
      </c>
      <c r="I701" s="9">
        <v>45197</v>
      </c>
      <c r="J701" s="11">
        <v>798465.13</v>
      </c>
      <c r="K701" s="9">
        <v>45078</v>
      </c>
      <c r="L701" s="7">
        <v>20000</v>
      </c>
      <c r="M701" s="9">
        <v>45200</v>
      </c>
      <c r="N701" s="7">
        <v>380000</v>
      </c>
      <c r="O701" s="6">
        <v>36</v>
      </c>
      <c r="P701" s="9">
        <v>45200</v>
      </c>
      <c r="Q701" s="7">
        <v>11068.48</v>
      </c>
      <c r="R701" s="9">
        <v>46266</v>
      </c>
      <c r="S701">
        <f t="shared" si="52"/>
        <v>3312</v>
      </c>
      <c r="T701" s="18">
        <f t="shared" si="53"/>
        <v>795153.13</v>
      </c>
      <c r="U701" s="19">
        <f t="shared" si="50"/>
        <v>6626.2760833333332</v>
      </c>
      <c r="V701" s="20">
        <f t="shared" si="54"/>
        <v>-2.0790083540260795E-3</v>
      </c>
      <c r="W701" s="7">
        <v>632438.07999999961</v>
      </c>
      <c r="X701" s="11">
        <v>166027.19999999972</v>
      </c>
      <c r="Y701" s="19">
        <f t="shared" si="51"/>
        <v>6653.8760833333336</v>
      </c>
    </row>
    <row r="702" spans="1:25" x14ac:dyDescent="0.35">
      <c r="A702" s="6" t="s">
        <v>1357</v>
      </c>
      <c r="B702" s="6" t="s">
        <v>1218</v>
      </c>
      <c r="C702" s="6">
        <v>222</v>
      </c>
      <c r="D702" s="27">
        <v>128</v>
      </c>
      <c r="E702" s="7">
        <v>6612.5</v>
      </c>
      <c r="F702" s="8" t="s">
        <v>21</v>
      </c>
      <c r="G702" s="8" t="s">
        <v>1358</v>
      </c>
      <c r="H702" s="6" t="s">
        <v>29</v>
      </c>
      <c r="I702" s="9">
        <v>45135</v>
      </c>
      <c r="J702" s="11">
        <v>852423.13</v>
      </c>
      <c r="K702" s="9">
        <v>45078</v>
      </c>
      <c r="L702" s="7">
        <v>20000</v>
      </c>
      <c r="M702" s="9">
        <v>45139</v>
      </c>
      <c r="N702" s="7">
        <v>255000</v>
      </c>
      <c r="O702" s="6">
        <v>36</v>
      </c>
      <c r="P702" s="9">
        <v>45139</v>
      </c>
      <c r="Q702" s="7">
        <v>16039.53</v>
      </c>
      <c r="R702" s="9">
        <v>46204</v>
      </c>
      <c r="S702">
        <f t="shared" si="52"/>
        <v>3312</v>
      </c>
      <c r="T702" s="18">
        <f t="shared" si="53"/>
        <v>849111.13</v>
      </c>
      <c r="U702" s="19">
        <f t="shared" si="50"/>
        <v>6633.680703125</v>
      </c>
      <c r="V702" s="20">
        <f t="shared" si="54"/>
        <v>-3.1929036191057358E-3</v>
      </c>
      <c r="W702" s="7">
        <v>653912.49000000046</v>
      </c>
      <c r="X702" s="11">
        <v>198510.59000000055</v>
      </c>
      <c r="Y702" s="19">
        <f t="shared" si="51"/>
        <v>6659.555703125</v>
      </c>
    </row>
    <row r="703" spans="1:25" x14ac:dyDescent="0.35">
      <c r="A703" s="6" t="s">
        <v>1359</v>
      </c>
      <c r="B703" s="6" t="s">
        <v>1218</v>
      </c>
      <c r="C703" s="6">
        <v>223</v>
      </c>
      <c r="D703" s="27">
        <v>107</v>
      </c>
      <c r="E703" s="11">
        <v>6612.5</v>
      </c>
      <c r="F703" s="8" t="s">
        <v>21</v>
      </c>
      <c r="G703" s="8" t="s">
        <v>1360</v>
      </c>
      <c r="H703" s="6" t="s">
        <v>121</v>
      </c>
      <c r="I703" s="9">
        <v>45547</v>
      </c>
      <c r="J703" s="11">
        <v>838752.21</v>
      </c>
      <c r="K703" s="9">
        <v>45488</v>
      </c>
      <c r="L703" s="11">
        <v>20000</v>
      </c>
      <c r="M703" s="9">
        <v>45517</v>
      </c>
      <c r="N703" s="11">
        <v>122043.11</v>
      </c>
      <c r="O703" s="6">
        <v>60</v>
      </c>
      <c r="P703" s="9">
        <v>45570</v>
      </c>
      <c r="Q703" s="11">
        <v>11611.82</v>
      </c>
      <c r="R703" s="9">
        <v>47366</v>
      </c>
      <c r="S703">
        <f t="shared" si="52"/>
        <v>5520</v>
      </c>
      <c r="T703" s="18">
        <f t="shared" si="53"/>
        <v>833232.21</v>
      </c>
      <c r="U703" s="19">
        <f t="shared" si="50"/>
        <v>7787.2169158878505</v>
      </c>
      <c r="V703" s="20">
        <f t="shared" si="54"/>
        <v>-0.15085195758334879</v>
      </c>
      <c r="W703" s="7">
        <v>258171.11</v>
      </c>
      <c r="X703" s="7">
        <v>580581.19999999879</v>
      </c>
      <c r="Y703" s="19">
        <f t="shared" si="51"/>
        <v>7838.8057009345794</v>
      </c>
    </row>
    <row r="704" spans="1:25" x14ac:dyDescent="0.35">
      <c r="A704" s="6" t="s">
        <v>1361</v>
      </c>
      <c r="B704" s="6" t="s">
        <v>1218</v>
      </c>
      <c r="C704" s="6">
        <v>224</v>
      </c>
      <c r="D704" s="27">
        <v>107</v>
      </c>
      <c r="E704" s="11">
        <v>6612.5</v>
      </c>
      <c r="F704" s="8" t="s">
        <v>21</v>
      </c>
      <c r="G704" s="8" t="s">
        <v>1362</v>
      </c>
      <c r="H704" s="6" t="s">
        <v>29</v>
      </c>
      <c r="I704" s="9">
        <v>45537</v>
      </c>
      <c r="J704" s="11">
        <v>713494.5</v>
      </c>
      <c r="K704" s="9">
        <v>45488</v>
      </c>
      <c r="L704" s="11">
        <v>20000</v>
      </c>
      <c r="M704" s="9">
        <v>45504</v>
      </c>
      <c r="N704" s="11">
        <v>122043.11</v>
      </c>
      <c r="O704" s="6">
        <v>36</v>
      </c>
      <c r="P704" s="9">
        <v>45570</v>
      </c>
      <c r="Q704" s="11">
        <v>15873.65</v>
      </c>
      <c r="R704" s="9">
        <v>46635</v>
      </c>
      <c r="S704">
        <f t="shared" si="52"/>
        <v>3312</v>
      </c>
      <c r="T704" s="18">
        <f t="shared" si="53"/>
        <v>710182.5</v>
      </c>
      <c r="U704" s="19">
        <f t="shared" si="50"/>
        <v>6637.2196261682247</v>
      </c>
      <c r="V704" s="20">
        <f t="shared" si="54"/>
        <v>-3.7243947858474069E-3</v>
      </c>
      <c r="W704" s="7">
        <v>269034.05999999994</v>
      </c>
      <c r="X704" s="7">
        <v>444460.45000000065</v>
      </c>
      <c r="Y704" s="19">
        <f t="shared" si="51"/>
        <v>6668.1728971962621</v>
      </c>
    </row>
    <row r="705" spans="1:25" x14ac:dyDescent="0.35">
      <c r="A705" s="6" t="s">
        <v>1363</v>
      </c>
      <c r="B705" s="6" t="s">
        <v>1218</v>
      </c>
      <c r="C705" s="6">
        <v>225</v>
      </c>
      <c r="D705" s="27">
        <v>107</v>
      </c>
      <c r="E705" s="11">
        <v>7009.25</v>
      </c>
      <c r="F705" s="8" t="s">
        <v>21</v>
      </c>
      <c r="G705" s="8" t="s">
        <v>1364</v>
      </c>
      <c r="H705" s="6" t="s">
        <v>29</v>
      </c>
      <c r="I705" s="9">
        <v>45539</v>
      </c>
      <c r="J705" s="11">
        <v>756105.45</v>
      </c>
      <c r="K705" s="9">
        <v>45502</v>
      </c>
      <c r="L705" s="11">
        <v>20000</v>
      </c>
      <c r="M705" s="9">
        <v>45532</v>
      </c>
      <c r="N705" s="11">
        <v>180000</v>
      </c>
      <c r="O705" s="6">
        <v>36</v>
      </c>
      <c r="P705" s="9">
        <v>45570</v>
      </c>
      <c r="Q705" s="11">
        <v>15447.37</v>
      </c>
      <c r="R705" s="9">
        <v>46635</v>
      </c>
      <c r="S705">
        <f t="shared" si="52"/>
        <v>3312</v>
      </c>
      <c r="T705" s="18">
        <f t="shared" si="53"/>
        <v>752793.45</v>
      </c>
      <c r="U705" s="19">
        <f t="shared" si="50"/>
        <v>7035.452803738317</v>
      </c>
      <c r="V705" s="20">
        <f t="shared" si="54"/>
        <v>-3.7243947858471849E-3</v>
      </c>
      <c r="W705" s="7">
        <v>354476.32999999996</v>
      </c>
      <c r="X705" s="7">
        <v>401628.98999999987</v>
      </c>
      <c r="Y705" s="19">
        <f t="shared" si="51"/>
        <v>7066.4060747663543</v>
      </c>
    </row>
    <row r="706" spans="1:25" x14ac:dyDescent="0.35">
      <c r="A706" s="6" t="s">
        <v>1365</v>
      </c>
      <c r="B706" s="6" t="s">
        <v>1218</v>
      </c>
      <c r="C706" s="6">
        <v>226</v>
      </c>
      <c r="D706" s="27">
        <v>107</v>
      </c>
      <c r="E706" s="11">
        <v>6612.5</v>
      </c>
      <c r="F706" s="8" t="s">
        <v>21</v>
      </c>
      <c r="G706" s="8" t="s">
        <v>1366</v>
      </c>
      <c r="H706" s="6" t="s">
        <v>34</v>
      </c>
      <c r="I706" s="9">
        <v>45547</v>
      </c>
      <c r="J706" s="11">
        <v>661573.73</v>
      </c>
      <c r="K706" s="9">
        <v>45483</v>
      </c>
      <c r="L706" s="11">
        <v>10000</v>
      </c>
      <c r="M706" s="9">
        <v>45506</v>
      </c>
      <c r="N706" s="11">
        <v>122100.09</v>
      </c>
      <c r="O706" s="6">
        <v>12</v>
      </c>
      <c r="P706" s="9">
        <v>45570</v>
      </c>
      <c r="Q706" s="11">
        <v>44122.8</v>
      </c>
      <c r="R706" s="9">
        <v>45905</v>
      </c>
      <c r="S706">
        <f t="shared" si="52"/>
        <v>1104</v>
      </c>
      <c r="T706" s="18">
        <f t="shared" si="53"/>
        <v>660469.73</v>
      </c>
      <c r="U706" s="19">
        <f t="shared" ref="U706:U769" si="55">T706/D706</f>
        <v>6172.6142990654207</v>
      </c>
      <c r="V706" s="20">
        <f t="shared" si="54"/>
        <v>7.1264083518256083E-2</v>
      </c>
      <c r="W706" s="7">
        <v>480000.08999999997</v>
      </c>
      <c r="X706" s="7">
        <v>181573.60000000009</v>
      </c>
      <c r="Y706" s="19">
        <f t="shared" ref="Y706:Y769" si="56">J706/D706</f>
        <v>6182.9320560747665</v>
      </c>
    </row>
    <row r="707" spans="1:25" x14ac:dyDescent="0.35">
      <c r="A707" s="6" t="s">
        <v>1367</v>
      </c>
      <c r="B707" s="6" t="s">
        <v>1218</v>
      </c>
      <c r="C707" s="6">
        <v>227</v>
      </c>
      <c r="D707" s="27">
        <v>107</v>
      </c>
      <c r="E707" s="11">
        <v>7009.5</v>
      </c>
      <c r="F707" s="8" t="s">
        <v>21</v>
      </c>
      <c r="G707" s="8" t="s">
        <v>1368</v>
      </c>
      <c r="H707" s="6" t="s">
        <v>34</v>
      </c>
      <c r="I707" s="9">
        <v>45525</v>
      </c>
      <c r="J707" s="11">
        <v>701201.91</v>
      </c>
      <c r="K707" s="9">
        <v>45511</v>
      </c>
      <c r="L707" s="11">
        <v>20000</v>
      </c>
      <c r="M707" s="9">
        <v>45511</v>
      </c>
      <c r="N707" s="11">
        <v>120026.1</v>
      </c>
      <c r="O707" s="6">
        <v>12</v>
      </c>
      <c r="P707" s="9">
        <v>45540</v>
      </c>
      <c r="Q707" s="11">
        <v>46764.65</v>
      </c>
      <c r="R707" s="9">
        <v>45874</v>
      </c>
      <c r="S707">
        <f t="shared" ref="S707:S770" si="57">O707*92</f>
        <v>1104</v>
      </c>
      <c r="T707" s="18">
        <f t="shared" ref="T707:T770" si="58">J707-S707</f>
        <v>700097.91</v>
      </c>
      <c r="U707" s="19">
        <f t="shared" si="55"/>
        <v>6542.9711214953277</v>
      </c>
      <c r="V707" s="20">
        <f t="shared" ref="V707:V770" si="59">E707/U707-1</f>
        <v>7.1302298274251275E-2</v>
      </c>
      <c r="W707" s="7">
        <v>607699.80000000005</v>
      </c>
      <c r="X707" s="7">
        <v>93502.100000000093</v>
      </c>
      <c r="Y707" s="19">
        <f t="shared" si="56"/>
        <v>6553.2888785046734</v>
      </c>
    </row>
    <row r="708" spans="1:25" x14ac:dyDescent="0.35">
      <c r="A708" s="6" t="s">
        <v>1369</v>
      </c>
      <c r="B708" s="6" t="s">
        <v>1218</v>
      </c>
      <c r="C708" s="6">
        <v>228</v>
      </c>
      <c r="D708" s="27">
        <v>104</v>
      </c>
      <c r="E708" s="11">
        <v>6612.5</v>
      </c>
      <c r="F708" s="8" t="s">
        <v>21</v>
      </c>
      <c r="G708" s="8" t="s">
        <v>1370</v>
      </c>
      <c r="H708" s="6" t="s">
        <v>29</v>
      </c>
      <c r="I708" s="9">
        <v>45467</v>
      </c>
      <c r="J708" s="11">
        <v>691012</v>
      </c>
      <c r="K708" s="9">
        <v>45426</v>
      </c>
      <c r="L708" s="11">
        <v>20000</v>
      </c>
      <c r="M708" s="9">
        <v>45456</v>
      </c>
      <c r="N708" s="11">
        <v>200000</v>
      </c>
      <c r="O708" s="6">
        <v>36</v>
      </c>
      <c r="P708" s="9">
        <v>45478</v>
      </c>
      <c r="Q708" s="11">
        <v>13083.67</v>
      </c>
      <c r="R708" s="9">
        <v>46543</v>
      </c>
      <c r="S708">
        <f t="shared" si="57"/>
        <v>3312</v>
      </c>
      <c r="T708" s="18">
        <f t="shared" si="58"/>
        <v>687700</v>
      </c>
      <c r="U708" s="19">
        <f t="shared" si="55"/>
        <v>6612.5</v>
      </c>
      <c r="V708" s="20">
        <f t="shared" si="59"/>
        <v>0</v>
      </c>
      <c r="W708" s="7">
        <v>688712.03</v>
      </c>
      <c r="X708" s="7">
        <v>0</v>
      </c>
      <c r="Y708" s="19">
        <f t="shared" si="56"/>
        <v>6644.3461538461543</v>
      </c>
    </row>
    <row r="709" spans="1:25" x14ac:dyDescent="0.35">
      <c r="A709" s="6" t="s">
        <v>1371</v>
      </c>
      <c r="B709" s="6" t="s">
        <v>1218</v>
      </c>
      <c r="C709" s="6">
        <v>229</v>
      </c>
      <c r="D709" s="27">
        <v>104</v>
      </c>
      <c r="E709" s="11">
        <v>6612.5</v>
      </c>
      <c r="F709" s="8" t="s">
        <v>21</v>
      </c>
      <c r="G709" s="8" t="s">
        <v>1372</v>
      </c>
      <c r="H709" s="6" t="s">
        <v>29</v>
      </c>
      <c r="I709" s="9">
        <v>45526</v>
      </c>
      <c r="J709" s="11">
        <v>691012</v>
      </c>
      <c r="K709" s="9">
        <v>45446</v>
      </c>
      <c r="L709" s="11">
        <v>20000</v>
      </c>
      <c r="M709" s="9">
        <v>45498</v>
      </c>
      <c r="N709" s="11">
        <v>117540</v>
      </c>
      <c r="O709" s="6">
        <v>36</v>
      </c>
      <c r="P709" s="9">
        <v>45540</v>
      </c>
      <c r="Q709" s="11">
        <v>15374.22</v>
      </c>
      <c r="R709" s="9">
        <v>46604</v>
      </c>
      <c r="S709">
        <f t="shared" si="57"/>
        <v>3312</v>
      </c>
      <c r="T709" s="18">
        <f t="shared" si="58"/>
        <v>687700</v>
      </c>
      <c r="U709" s="19">
        <f t="shared" si="55"/>
        <v>6612.5</v>
      </c>
      <c r="V709" s="20">
        <f t="shared" si="59"/>
        <v>0</v>
      </c>
      <c r="W709" s="7">
        <v>291282.19999999995</v>
      </c>
      <c r="X709" s="7">
        <v>399729.71999999927</v>
      </c>
      <c r="Y709" s="19">
        <f t="shared" si="56"/>
        <v>6644.3461538461543</v>
      </c>
    </row>
    <row r="710" spans="1:25" x14ac:dyDescent="0.35">
      <c r="A710" s="6" t="s">
        <v>1373</v>
      </c>
      <c r="B710" s="6" t="s">
        <v>1218</v>
      </c>
      <c r="C710" s="6">
        <v>230</v>
      </c>
      <c r="D710" s="27">
        <v>104</v>
      </c>
      <c r="E710" s="11">
        <v>6612.5</v>
      </c>
      <c r="F710" s="8" t="s">
        <v>21</v>
      </c>
      <c r="G710" s="8" t="s">
        <v>1374</v>
      </c>
      <c r="H710" s="6" t="s">
        <v>29</v>
      </c>
      <c r="I710" s="9">
        <v>45447</v>
      </c>
      <c r="J710" s="11">
        <v>691012</v>
      </c>
      <c r="K710" s="9">
        <v>45401</v>
      </c>
      <c r="L710" s="11">
        <v>137540</v>
      </c>
      <c r="M710" s="9">
        <v>45436</v>
      </c>
      <c r="N710" s="7"/>
      <c r="O710" s="6">
        <v>36</v>
      </c>
      <c r="P710" s="9">
        <v>45478</v>
      </c>
      <c r="Q710" s="11">
        <v>15374.22</v>
      </c>
      <c r="R710" s="9">
        <v>46543</v>
      </c>
      <c r="S710">
        <f t="shared" si="57"/>
        <v>3312</v>
      </c>
      <c r="T710" s="18">
        <f t="shared" si="58"/>
        <v>687700</v>
      </c>
      <c r="U710" s="19">
        <f t="shared" si="55"/>
        <v>6612.5</v>
      </c>
      <c r="V710" s="20">
        <f t="shared" si="59"/>
        <v>0</v>
      </c>
      <c r="W710" s="7">
        <v>278663.66000000003</v>
      </c>
      <c r="X710" s="7">
        <v>412348.25999999919</v>
      </c>
      <c r="Y710" s="19">
        <f t="shared" si="56"/>
        <v>6644.3461538461543</v>
      </c>
    </row>
    <row r="711" spans="1:25" x14ac:dyDescent="0.35">
      <c r="A711" s="6" t="s">
        <v>1375</v>
      </c>
      <c r="B711" s="6" t="s">
        <v>1218</v>
      </c>
      <c r="C711" s="6">
        <v>231</v>
      </c>
      <c r="D711" s="27">
        <v>104</v>
      </c>
      <c r="E711" s="11">
        <v>5928.82</v>
      </c>
      <c r="F711" s="8" t="s">
        <v>21</v>
      </c>
      <c r="G711" s="8" t="s">
        <v>1376</v>
      </c>
      <c r="H711" s="6" t="s">
        <v>29</v>
      </c>
      <c r="I711" s="9">
        <v>45677</v>
      </c>
      <c r="J711" s="11">
        <v>747224</v>
      </c>
      <c r="K711" s="9">
        <v>45593</v>
      </c>
      <c r="L711" s="11">
        <v>20000</v>
      </c>
      <c r="M711" s="9">
        <v>45649</v>
      </c>
      <c r="N711" s="11">
        <v>128783.4</v>
      </c>
      <c r="O711" s="6">
        <v>36</v>
      </c>
      <c r="P711" s="9">
        <v>45693</v>
      </c>
      <c r="Q711" s="11">
        <v>16623.349999999999</v>
      </c>
      <c r="R711" s="9">
        <v>46757</v>
      </c>
      <c r="S711">
        <f t="shared" si="57"/>
        <v>3312</v>
      </c>
      <c r="T711" s="18">
        <f t="shared" si="58"/>
        <v>743912</v>
      </c>
      <c r="U711" s="19">
        <f t="shared" si="55"/>
        <v>7153</v>
      </c>
      <c r="V711" s="20">
        <f t="shared" si="59"/>
        <v>-0.17114217810708798</v>
      </c>
      <c r="W711" s="7">
        <v>248523.50000000003</v>
      </c>
      <c r="X711" s="7">
        <v>498700.49999999942</v>
      </c>
      <c r="Y711" s="19">
        <f t="shared" si="56"/>
        <v>7184.8461538461543</v>
      </c>
    </row>
    <row r="712" spans="1:25" x14ac:dyDescent="0.35">
      <c r="A712" s="6" t="s">
        <v>1377</v>
      </c>
      <c r="B712" s="6" t="s">
        <v>1218</v>
      </c>
      <c r="C712" s="6">
        <v>232</v>
      </c>
      <c r="D712" s="27">
        <v>104</v>
      </c>
      <c r="E712" s="11">
        <v>6612.5</v>
      </c>
      <c r="F712" s="8" t="s">
        <v>21</v>
      </c>
      <c r="G712" s="8" t="s">
        <v>1378</v>
      </c>
      <c r="H712" s="6" t="s">
        <v>26</v>
      </c>
      <c r="I712" s="9">
        <v>45436</v>
      </c>
      <c r="J712" s="11">
        <v>662400</v>
      </c>
      <c r="K712" s="9">
        <v>45406</v>
      </c>
      <c r="L712" s="11">
        <v>20000</v>
      </c>
      <c r="M712" s="9">
        <v>45426</v>
      </c>
      <c r="N712" s="11">
        <v>112038.39999999999</v>
      </c>
      <c r="O712" s="6">
        <v>24</v>
      </c>
      <c r="P712" s="9">
        <v>45448</v>
      </c>
      <c r="Q712" s="11">
        <v>22098.400000000001</v>
      </c>
      <c r="R712" s="9">
        <v>46147</v>
      </c>
      <c r="S712">
        <f t="shared" si="57"/>
        <v>2208</v>
      </c>
      <c r="T712" s="18">
        <f t="shared" si="58"/>
        <v>660192</v>
      </c>
      <c r="U712" s="19">
        <f t="shared" si="55"/>
        <v>6348</v>
      </c>
      <c r="V712" s="20">
        <f t="shared" si="59"/>
        <v>4.1666666666666741E-2</v>
      </c>
      <c r="W712" s="7">
        <v>419317.60000000009</v>
      </c>
      <c r="X712" s="7">
        <v>243082.40000000026</v>
      </c>
      <c r="Y712" s="19">
        <f t="shared" si="56"/>
        <v>6369.2307692307695</v>
      </c>
    </row>
    <row r="713" spans="1:25" x14ac:dyDescent="0.35">
      <c r="A713" s="6" t="s">
        <v>1379</v>
      </c>
      <c r="B713" s="6" t="s">
        <v>1218</v>
      </c>
      <c r="C713" s="6">
        <v>233</v>
      </c>
      <c r="D713" s="27">
        <v>104</v>
      </c>
      <c r="E713" s="11">
        <v>6612.5</v>
      </c>
      <c r="F713" s="8" t="s">
        <v>21</v>
      </c>
      <c r="G713" s="8" t="s">
        <v>1380</v>
      </c>
      <c r="H713" s="6" t="s">
        <v>26</v>
      </c>
      <c r="I713" s="9">
        <v>45436</v>
      </c>
      <c r="J713" s="11">
        <v>662400</v>
      </c>
      <c r="K713" s="9">
        <v>45406</v>
      </c>
      <c r="L713" s="11">
        <v>20000</v>
      </c>
      <c r="M713" s="9">
        <v>45426</v>
      </c>
      <c r="N713" s="11">
        <v>112038.39999999999</v>
      </c>
      <c r="O713" s="6">
        <v>24</v>
      </c>
      <c r="P713" s="9">
        <v>45448</v>
      </c>
      <c r="Q713" s="11">
        <v>22098.400000000001</v>
      </c>
      <c r="R713" s="9">
        <v>46147</v>
      </c>
      <c r="S713">
        <f t="shared" si="57"/>
        <v>2208</v>
      </c>
      <c r="T713" s="18">
        <f t="shared" si="58"/>
        <v>660192</v>
      </c>
      <c r="U713" s="19">
        <f t="shared" si="55"/>
        <v>6348</v>
      </c>
      <c r="V713" s="20">
        <f t="shared" si="59"/>
        <v>4.1666666666666741E-2</v>
      </c>
      <c r="W713" s="7">
        <v>419317.60000000009</v>
      </c>
      <c r="X713" s="7">
        <v>243082.40000000026</v>
      </c>
      <c r="Y713" s="19">
        <f t="shared" si="56"/>
        <v>6369.2307692307695</v>
      </c>
    </row>
    <row r="714" spans="1:25" x14ac:dyDescent="0.35">
      <c r="A714" s="6" t="s">
        <v>1381</v>
      </c>
      <c r="B714" s="6" t="s">
        <v>1218</v>
      </c>
      <c r="C714" s="6">
        <v>234</v>
      </c>
      <c r="D714" s="27">
        <v>104</v>
      </c>
      <c r="E714" s="11">
        <v>6612.5</v>
      </c>
      <c r="F714" s="8" t="s">
        <v>21</v>
      </c>
      <c r="G714" s="8" t="s">
        <v>92</v>
      </c>
      <c r="H714" s="6" t="s">
        <v>188</v>
      </c>
      <c r="I714" s="9">
        <v>45402</v>
      </c>
      <c r="J714" s="11">
        <v>593691.41</v>
      </c>
      <c r="K714" s="9">
        <v>45370</v>
      </c>
      <c r="L714" s="11">
        <v>20000</v>
      </c>
      <c r="M714" s="9">
        <v>45393</v>
      </c>
      <c r="N714" s="11">
        <v>573691.41</v>
      </c>
      <c r="O714" s="6">
        <v>0</v>
      </c>
      <c r="P714" s="9"/>
      <c r="Q714" s="7"/>
      <c r="R714" s="9">
        <v>45393</v>
      </c>
      <c r="S714">
        <f t="shared" si="57"/>
        <v>0</v>
      </c>
      <c r="T714" s="18">
        <f t="shared" si="58"/>
        <v>593691.41</v>
      </c>
      <c r="U714" s="19">
        <f t="shared" si="55"/>
        <v>5708.57125</v>
      </c>
      <c r="V714" s="20">
        <f t="shared" si="59"/>
        <v>0.15834588208038913</v>
      </c>
      <c r="W714" s="7">
        <v>593691.41</v>
      </c>
      <c r="X714" s="7">
        <v>0</v>
      </c>
      <c r="Y714" s="19">
        <f t="shared" si="56"/>
        <v>5708.57125</v>
      </c>
    </row>
    <row r="715" spans="1:25" x14ac:dyDescent="0.35">
      <c r="A715" s="6" t="s">
        <v>1382</v>
      </c>
      <c r="B715" s="6" t="s">
        <v>1218</v>
      </c>
      <c r="C715" s="6">
        <v>235</v>
      </c>
      <c r="D715" s="27">
        <v>104</v>
      </c>
      <c r="E715" s="11">
        <v>6612.5</v>
      </c>
      <c r="F715" s="8" t="s">
        <v>21</v>
      </c>
      <c r="G715" s="8" t="s">
        <v>92</v>
      </c>
      <c r="H715" s="6" t="s">
        <v>34</v>
      </c>
      <c r="I715" s="9">
        <v>45402</v>
      </c>
      <c r="J715" s="11">
        <v>627873.78</v>
      </c>
      <c r="K715" s="9">
        <v>45370</v>
      </c>
      <c r="L715" s="11">
        <v>20000</v>
      </c>
      <c r="M715" s="9">
        <v>45384</v>
      </c>
      <c r="N715" s="11">
        <v>105353.96</v>
      </c>
      <c r="O715" s="6">
        <v>12</v>
      </c>
      <c r="P715" s="9">
        <v>45417</v>
      </c>
      <c r="Q715" s="11">
        <v>41876.65</v>
      </c>
      <c r="R715" s="9">
        <v>45752</v>
      </c>
      <c r="S715">
        <f t="shared" si="57"/>
        <v>1104</v>
      </c>
      <c r="T715" s="18">
        <f t="shared" si="58"/>
        <v>626769.78</v>
      </c>
      <c r="U715" s="19">
        <f t="shared" si="55"/>
        <v>6026.6325000000006</v>
      </c>
      <c r="V715" s="20">
        <f t="shared" si="59"/>
        <v>9.7213078779899043E-2</v>
      </c>
      <c r="W715" s="7">
        <v>627873.76000000013</v>
      </c>
      <c r="X715" s="7">
        <v>0</v>
      </c>
      <c r="Y715" s="19">
        <f t="shared" si="56"/>
        <v>6037.2478846153845</v>
      </c>
    </row>
    <row r="716" spans="1:25" x14ac:dyDescent="0.35">
      <c r="A716" s="6" t="s">
        <v>1383</v>
      </c>
      <c r="B716" s="6" t="s">
        <v>1218</v>
      </c>
      <c r="C716" s="6">
        <v>236</v>
      </c>
      <c r="D716" s="27">
        <v>104</v>
      </c>
      <c r="E716" s="11">
        <v>6612.5</v>
      </c>
      <c r="F716" s="8" t="s">
        <v>21</v>
      </c>
      <c r="G716" s="8" t="s">
        <v>1384</v>
      </c>
      <c r="H716" s="6" t="s">
        <v>29</v>
      </c>
      <c r="I716" s="9">
        <v>45416</v>
      </c>
      <c r="J716" s="11">
        <v>691012</v>
      </c>
      <c r="K716" s="9">
        <v>45355</v>
      </c>
      <c r="L716" s="11">
        <v>20000</v>
      </c>
      <c r="M716" s="9">
        <v>45405</v>
      </c>
      <c r="N716" s="11">
        <v>137540</v>
      </c>
      <c r="O716" s="6">
        <v>36</v>
      </c>
      <c r="P716" s="9">
        <v>45448</v>
      </c>
      <c r="Q716" s="11">
        <v>15374.22</v>
      </c>
      <c r="R716" s="9">
        <v>46512</v>
      </c>
      <c r="S716">
        <f t="shared" si="57"/>
        <v>3312</v>
      </c>
      <c r="T716" s="18">
        <f t="shared" si="58"/>
        <v>687700</v>
      </c>
      <c r="U716" s="19">
        <f t="shared" si="55"/>
        <v>6612.5</v>
      </c>
      <c r="V716" s="20">
        <f t="shared" si="59"/>
        <v>0</v>
      </c>
      <c r="W716" s="7">
        <v>305033.66000000003</v>
      </c>
      <c r="X716" s="7">
        <v>385978.25999999919</v>
      </c>
      <c r="Y716" s="19">
        <f t="shared" si="56"/>
        <v>6644.3461538461543</v>
      </c>
    </row>
    <row r="717" spans="1:25" x14ac:dyDescent="0.35">
      <c r="A717" s="6" t="s">
        <v>1385</v>
      </c>
      <c r="B717" s="6" t="s">
        <v>1218</v>
      </c>
      <c r="C717" s="6">
        <v>237</v>
      </c>
      <c r="D717" s="27">
        <v>104</v>
      </c>
      <c r="E717" s="11">
        <v>6612.5</v>
      </c>
      <c r="F717" s="8" t="s">
        <v>21</v>
      </c>
      <c r="G717" s="8" t="s">
        <v>1386</v>
      </c>
      <c r="H717" s="6" t="s">
        <v>29</v>
      </c>
      <c r="I717" s="9">
        <v>45358</v>
      </c>
      <c r="J717" s="11">
        <v>691012</v>
      </c>
      <c r="K717" s="9">
        <v>45323</v>
      </c>
      <c r="L717" s="11">
        <v>20000</v>
      </c>
      <c r="M717" s="9">
        <v>45345</v>
      </c>
      <c r="N717" s="11">
        <v>117540</v>
      </c>
      <c r="O717" s="6">
        <v>36</v>
      </c>
      <c r="P717" s="9">
        <v>45383</v>
      </c>
      <c r="Q717" s="11">
        <v>15374.22</v>
      </c>
      <c r="R717" s="9">
        <v>46447</v>
      </c>
      <c r="S717">
        <f t="shared" si="57"/>
        <v>3312</v>
      </c>
      <c r="T717" s="18">
        <f t="shared" si="58"/>
        <v>687700</v>
      </c>
      <c r="U717" s="19">
        <f t="shared" si="55"/>
        <v>6612.5</v>
      </c>
      <c r="V717" s="20">
        <f t="shared" si="59"/>
        <v>0</v>
      </c>
      <c r="W717" s="7">
        <v>383527.51999999979</v>
      </c>
      <c r="X717" s="11">
        <v>307484.39999999944</v>
      </c>
      <c r="Y717" s="19">
        <f t="shared" si="56"/>
        <v>6644.3461538461543</v>
      </c>
    </row>
    <row r="718" spans="1:25" x14ac:dyDescent="0.35">
      <c r="A718" s="6" t="s">
        <v>1387</v>
      </c>
      <c r="B718" s="6" t="s">
        <v>1218</v>
      </c>
      <c r="C718" s="6">
        <v>238</v>
      </c>
      <c r="D718" s="27">
        <v>104</v>
      </c>
      <c r="E718" s="11">
        <v>6612.5</v>
      </c>
      <c r="F718" s="8" t="s">
        <v>21</v>
      </c>
      <c r="G718" s="8" t="s">
        <v>1352</v>
      </c>
      <c r="H718" s="6" t="s">
        <v>188</v>
      </c>
      <c r="I718" s="9">
        <v>45470</v>
      </c>
      <c r="J718" s="11">
        <v>593691.41</v>
      </c>
      <c r="K718" s="9">
        <v>45443</v>
      </c>
      <c r="L718" s="11">
        <v>20000</v>
      </c>
      <c r="M718" s="9">
        <v>45460</v>
      </c>
      <c r="N718" s="11">
        <v>573691.4</v>
      </c>
      <c r="O718" s="6">
        <v>0</v>
      </c>
      <c r="P718" s="9"/>
      <c r="Q718" s="7"/>
      <c r="R718" s="9">
        <v>45460</v>
      </c>
      <c r="S718">
        <f t="shared" si="57"/>
        <v>0</v>
      </c>
      <c r="T718" s="18">
        <f t="shared" si="58"/>
        <v>593691.41</v>
      </c>
      <c r="U718" s="19">
        <f t="shared" si="55"/>
        <v>5708.57125</v>
      </c>
      <c r="V718" s="20">
        <f t="shared" si="59"/>
        <v>0.15834588208038913</v>
      </c>
      <c r="W718" s="7">
        <v>593691.4</v>
      </c>
      <c r="X718" s="7">
        <v>0</v>
      </c>
      <c r="Y718" s="19">
        <f t="shared" si="56"/>
        <v>5708.57125</v>
      </c>
    </row>
    <row r="719" spans="1:25" x14ac:dyDescent="0.35">
      <c r="A719" s="6" t="s">
        <v>1388</v>
      </c>
      <c r="B719" s="6" t="s">
        <v>1218</v>
      </c>
      <c r="C719" s="6">
        <v>239</v>
      </c>
      <c r="D719" s="27">
        <v>104</v>
      </c>
      <c r="E719" s="11">
        <v>6612.5</v>
      </c>
      <c r="F719" s="8" t="s">
        <v>21</v>
      </c>
      <c r="G719" s="8" t="s">
        <v>1389</v>
      </c>
      <c r="H719" s="6">
        <v>36</v>
      </c>
      <c r="I719" s="9">
        <v>45839</v>
      </c>
      <c r="J719" s="11">
        <v>748412</v>
      </c>
      <c r="K719" s="9">
        <v>45804</v>
      </c>
      <c r="L719" s="11">
        <v>20000</v>
      </c>
      <c r="M719" s="9">
        <v>45833</v>
      </c>
      <c r="N719" s="7">
        <v>130000</v>
      </c>
      <c r="O719" s="6">
        <v>36</v>
      </c>
      <c r="P719" s="9">
        <v>45870</v>
      </c>
      <c r="Q719" s="11">
        <v>16622.560000000001</v>
      </c>
      <c r="R719" s="9">
        <v>46935</v>
      </c>
      <c r="S719">
        <f t="shared" si="57"/>
        <v>3312</v>
      </c>
      <c r="T719" s="18">
        <f t="shared" si="58"/>
        <v>745100</v>
      </c>
      <c r="U719" s="19">
        <f t="shared" si="55"/>
        <v>7164.4230769230771</v>
      </c>
      <c r="V719" s="20">
        <f t="shared" si="59"/>
        <v>-7.7036639377264793E-2</v>
      </c>
      <c r="W719" s="7">
        <v>150000</v>
      </c>
      <c r="X719" s="7">
        <v>598412.16000000073</v>
      </c>
      <c r="Y719" s="19">
        <f t="shared" si="56"/>
        <v>7196.2692307692305</v>
      </c>
    </row>
    <row r="720" spans="1:25" x14ac:dyDescent="0.35">
      <c r="A720" s="6" t="s">
        <v>1390</v>
      </c>
      <c r="B720" s="6" t="s">
        <v>1218</v>
      </c>
      <c r="C720" s="6">
        <v>240</v>
      </c>
      <c r="D720" s="27">
        <v>104</v>
      </c>
      <c r="E720" s="11">
        <v>6612.5</v>
      </c>
      <c r="F720" s="8" t="s">
        <v>21</v>
      </c>
      <c r="G720" s="8" t="s">
        <v>1391</v>
      </c>
      <c r="H720" s="6" t="s">
        <v>29</v>
      </c>
      <c r="I720" s="9">
        <v>45302</v>
      </c>
      <c r="J720" s="11">
        <v>691012</v>
      </c>
      <c r="K720" s="9">
        <v>45231</v>
      </c>
      <c r="L720" s="11">
        <v>20000</v>
      </c>
      <c r="M720" s="9">
        <v>45261</v>
      </c>
      <c r="N720" s="11">
        <v>230000</v>
      </c>
      <c r="O720" s="6">
        <v>36</v>
      </c>
      <c r="P720" s="9">
        <v>45323</v>
      </c>
      <c r="Q720" s="11">
        <v>12250.33</v>
      </c>
      <c r="R720" s="9">
        <v>46388</v>
      </c>
      <c r="S720">
        <f t="shared" si="57"/>
        <v>3312</v>
      </c>
      <c r="T720" s="18">
        <f t="shared" si="58"/>
        <v>687700</v>
      </c>
      <c r="U720" s="19">
        <f t="shared" si="55"/>
        <v>6612.5</v>
      </c>
      <c r="V720" s="20">
        <f t="shared" si="59"/>
        <v>0</v>
      </c>
      <c r="W720" s="7">
        <v>433765</v>
      </c>
      <c r="X720" s="11">
        <v>257246.87999999977</v>
      </c>
      <c r="Y720" s="19">
        <f t="shared" si="56"/>
        <v>6644.3461538461543</v>
      </c>
    </row>
    <row r="721" spans="1:25" x14ac:dyDescent="0.35">
      <c r="A721" s="6" t="s">
        <v>1392</v>
      </c>
      <c r="B721" s="6" t="s">
        <v>1218</v>
      </c>
      <c r="C721" s="6">
        <v>241</v>
      </c>
      <c r="D721" s="27">
        <v>104</v>
      </c>
      <c r="E721" s="11">
        <v>6612.5</v>
      </c>
      <c r="F721" s="8" t="s">
        <v>21</v>
      </c>
      <c r="G721" s="8" t="s">
        <v>1393</v>
      </c>
      <c r="H721" s="6" t="s">
        <v>29</v>
      </c>
      <c r="I721" s="9">
        <v>45314</v>
      </c>
      <c r="J721" s="11">
        <v>691012</v>
      </c>
      <c r="K721" s="9">
        <v>45108</v>
      </c>
      <c r="L721" s="11">
        <v>20000</v>
      </c>
      <c r="M721" s="9">
        <v>45261</v>
      </c>
      <c r="N721" s="11">
        <v>117540</v>
      </c>
      <c r="O721" s="6">
        <v>36</v>
      </c>
      <c r="P721" s="9">
        <v>45323</v>
      </c>
      <c r="Q721" s="11">
        <v>15374.22</v>
      </c>
      <c r="R721" s="9">
        <v>46388</v>
      </c>
      <c r="S721">
        <f t="shared" si="57"/>
        <v>3312</v>
      </c>
      <c r="T721" s="18">
        <f t="shared" si="58"/>
        <v>687700</v>
      </c>
      <c r="U721" s="19">
        <f t="shared" si="55"/>
        <v>6612.5</v>
      </c>
      <c r="V721" s="20">
        <f t="shared" si="59"/>
        <v>0</v>
      </c>
      <c r="W721" s="7">
        <v>398913.44</v>
      </c>
      <c r="X721" s="11">
        <v>292098.47999999922</v>
      </c>
      <c r="Y721" s="19">
        <f t="shared" si="56"/>
        <v>6644.3461538461543</v>
      </c>
    </row>
    <row r="722" spans="1:25" x14ac:dyDescent="0.35">
      <c r="A722" s="6" t="s">
        <v>1394</v>
      </c>
      <c r="B722" s="6" t="s">
        <v>1218</v>
      </c>
      <c r="C722" s="6">
        <v>242</v>
      </c>
      <c r="D722" s="27">
        <v>104</v>
      </c>
      <c r="E722" s="11">
        <v>8590.5</v>
      </c>
      <c r="F722" s="8" t="s">
        <v>21</v>
      </c>
      <c r="G722" s="8" t="s">
        <v>1395</v>
      </c>
      <c r="H722" s="6" t="s">
        <v>34</v>
      </c>
      <c r="I722" s="9">
        <v>45596</v>
      </c>
      <c r="J722" s="11">
        <v>831977.16</v>
      </c>
      <c r="K722" s="9">
        <v>45580</v>
      </c>
      <c r="L722" s="11">
        <v>20000</v>
      </c>
      <c r="M722" s="9">
        <v>45582</v>
      </c>
      <c r="N722" s="11">
        <v>330000</v>
      </c>
      <c r="O722" s="6">
        <v>12</v>
      </c>
      <c r="P722" s="9">
        <v>45601</v>
      </c>
      <c r="Q722" s="11">
        <v>40164.76</v>
      </c>
      <c r="R722" s="9">
        <v>45935</v>
      </c>
      <c r="S722">
        <f t="shared" si="57"/>
        <v>1104</v>
      </c>
      <c r="T722" s="18">
        <f t="shared" si="58"/>
        <v>830873.16</v>
      </c>
      <c r="U722" s="19">
        <f t="shared" si="55"/>
        <v>7989.165</v>
      </c>
      <c r="V722" s="20">
        <f t="shared" si="59"/>
        <v>7.5268817204301008E-2</v>
      </c>
      <c r="W722" s="7">
        <v>711482.84000000008</v>
      </c>
      <c r="X722" s="7">
        <v>120494.28000000003</v>
      </c>
      <c r="Y722" s="19">
        <f t="shared" si="56"/>
        <v>7999.7803846153847</v>
      </c>
    </row>
    <row r="723" spans="1:25" x14ac:dyDescent="0.35">
      <c r="A723" s="6" t="s">
        <v>1396</v>
      </c>
      <c r="B723" s="6" t="s">
        <v>1218</v>
      </c>
      <c r="C723" s="6">
        <v>243</v>
      </c>
      <c r="D723" s="27">
        <v>104</v>
      </c>
      <c r="E723" s="11">
        <v>8590.5</v>
      </c>
      <c r="F723" s="8" t="s">
        <v>21</v>
      </c>
      <c r="G723" s="8" t="s">
        <v>1397</v>
      </c>
      <c r="H723" s="6" t="s">
        <v>188</v>
      </c>
      <c r="I723" s="9">
        <v>45596</v>
      </c>
      <c r="J723" s="11">
        <v>795136.68</v>
      </c>
      <c r="K723" s="9">
        <v>45580</v>
      </c>
      <c r="L723" s="11">
        <v>20000</v>
      </c>
      <c r="M723" s="9">
        <v>45581</v>
      </c>
      <c r="N723" s="11">
        <v>775136.78</v>
      </c>
      <c r="O723" s="6">
        <v>0</v>
      </c>
      <c r="P723" s="9"/>
      <c r="Q723" s="7"/>
      <c r="R723" s="9">
        <v>45581</v>
      </c>
      <c r="S723">
        <f t="shared" si="57"/>
        <v>0</v>
      </c>
      <c r="T723" s="18">
        <f t="shared" si="58"/>
        <v>795136.68</v>
      </c>
      <c r="U723" s="19">
        <f t="shared" si="55"/>
        <v>7645.5450000000001</v>
      </c>
      <c r="V723" s="20">
        <f t="shared" si="59"/>
        <v>0.12359550561797761</v>
      </c>
      <c r="W723" s="7">
        <v>795136.78</v>
      </c>
      <c r="X723" s="7">
        <v>-9.9999999976716936E-2</v>
      </c>
      <c r="Y723" s="19">
        <f t="shared" si="56"/>
        <v>7645.5450000000001</v>
      </c>
    </row>
    <row r="724" spans="1:25" x14ac:dyDescent="0.35">
      <c r="A724" s="6" t="s">
        <v>1398</v>
      </c>
      <c r="B724" s="6" t="s">
        <v>1218</v>
      </c>
      <c r="C724" s="6">
        <v>244</v>
      </c>
      <c r="D724" s="27">
        <v>115</v>
      </c>
      <c r="E724" s="11">
        <v>8533</v>
      </c>
      <c r="F724" s="8" t="s">
        <v>21</v>
      </c>
      <c r="G724" s="8" t="s">
        <v>1399</v>
      </c>
      <c r="H724" s="6" t="s">
        <v>188</v>
      </c>
      <c r="I724" s="9">
        <v>45560</v>
      </c>
      <c r="J724" s="11">
        <v>849361.94</v>
      </c>
      <c r="K724" s="9">
        <v>45489</v>
      </c>
      <c r="L724" s="11">
        <v>849361.94</v>
      </c>
      <c r="M724" s="9"/>
      <c r="N724" s="7"/>
      <c r="O724" s="6"/>
      <c r="P724" s="9"/>
      <c r="Q724" s="7"/>
      <c r="R724" s="12" t="s">
        <v>1316</v>
      </c>
      <c r="S724">
        <f t="shared" si="57"/>
        <v>0</v>
      </c>
      <c r="T724" s="18">
        <f t="shared" si="58"/>
        <v>849361.94</v>
      </c>
      <c r="U724" s="19">
        <f t="shared" si="55"/>
        <v>7385.7559999999994</v>
      </c>
      <c r="V724" s="20">
        <f t="shared" si="59"/>
        <v>0.15533196601674915</v>
      </c>
      <c r="W724" s="7">
        <v>849361.94000000006</v>
      </c>
      <c r="X724" s="7">
        <v>0</v>
      </c>
      <c r="Y724" s="19">
        <f t="shared" si="56"/>
        <v>7385.7559999999994</v>
      </c>
    </row>
    <row r="725" spans="1:25" x14ac:dyDescent="0.35">
      <c r="A725" s="6" t="s">
        <v>1400</v>
      </c>
      <c r="B725" s="6" t="s">
        <v>1218</v>
      </c>
      <c r="C725" s="6">
        <v>245</v>
      </c>
      <c r="D725" s="27">
        <v>115</v>
      </c>
      <c r="E725" s="11">
        <v>8050</v>
      </c>
      <c r="F725" s="8" t="s">
        <v>21</v>
      </c>
      <c r="G725" s="8" t="s">
        <v>1401</v>
      </c>
      <c r="H725" s="6" t="s">
        <v>34</v>
      </c>
      <c r="I725" s="9">
        <v>45351</v>
      </c>
      <c r="J725" s="11">
        <v>847033.58</v>
      </c>
      <c r="K725" s="9"/>
      <c r="L725" s="7">
        <v>20000</v>
      </c>
      <c r="M725" s="9">
        <v>45351</v>
      </c>
      <c r="N725" s="11">
        <v>270000</v>
      </c>
      <c r="O725" s="6">
        <v>12</v>
      </c>
      <c r="P725" s="9">
        <v>45352</v>
      </c>
      <c r="Q725" s="11">
        <v>48086.13</v>
      </c>
      <c r="R725" s="9">
        <v>45689</v>
      </c>
      <c r="S725">
        <f t="shared" si="57"/>
        <v>1104</v>
      </c>
      <c r="T725" s="18">
        <f t="shared" si="58"/>
        <v>845929.58</v>
      </c>
      <c r="U725" s="19">
        <f t="shared" si="55"/>
        <v>7355.9093913043471</v>
      </c>
      <c r="V725" s="20">
        <f t="shared" si="59"/>
        <v>9.4358232513869655E-2</v>
      </c>
      <c r="W725" s="7">
        <v>847038.26</v>
      </c>
      <c r="X725" s="11">
        <v>-4.6999999999534339</v>
      </c>
      <c r="Y725" s="19">
        <f t="shared" si="56"/>
        <v>7365.5093913043474</v>
      </c>
    </row>
    <row r="726" spans="1:25" x14ac:dyDescent="0.35">
      <c r="A726" s="6" t="s">
        <v>1402</v>
      </c>
      <c r="B726" s="6" t="s">
        <v>1218</v>
      </c>
      <c r="C726" s="6">
        <v>246</v>
      </c>
      <c r="D726" s="27">
        <v>104</v>
      </c>
      <c r="E726" s="11">
        <v>8050</v>
      </c>
      <c r="F726" s="8" t="s">
        <v>21</v>
      </c>
      <c r="G726" s="8" t="s">
        <v>1401</v>
      </c>
      <c r="H726" s="6" t="s">
        <v>34</v>
      </c>
      <c r="I726" s="9">
        <v>45351</v>
      </c>
      <c r="J726" s="11">
        <v>764128.08</v>
      </c>
      <c r="K726" s="9"/>
      <c r="L726" s="7">
        <v>20000</v>
      </c>
      <c r="M726" s="9">
        <v>45351</v>
      </c>
      <c r="N726" s="11">
        <v>270000</v>
      </c>
      <c r="O726" s="6">
        <v>12</v>
      </c>
      <c r="P726" s="9">
        <v>45352</v>
      </c>
      <c r="Q726" s="11">
        <v>41177.339999999997</v>
      </c>
      <c r="R726" s="9">
        <v>45689</v>
      </c>
      <c r="S726">
        <f t="shared" si="57"/>
        <v>1104</v>
      </c>
      <c r="T726" s="18">
        <f t="shared" si="58"/>
        <v>763024.08</v>
      </c>
      <c r="U726" s="19">
        <f t="shared" si="55"/>
        <v>7336.7699999999995</v>
      </c>
      <c r="V726" s="20">
        <f t="shared" si="59"/>
        <v>9.7213078779899043E-2</v>
      </c>
      <c r="W726" s="7">
        <v>764130.67999999993</v>
      </c>
      <c r="X726" s="11">
        <v>-2.6000000003259629</v>
      </c>
      <c r="Y726" s="19">
        <f t="shared" si="56"/>
        <v>7347.3853846153843</v>
      </c>
    </row>
    <row r="727" spans="1:25" x14ac:dyDescent="0.35">
      <c r="A727" s="6" t="s">
        <v>1403</v>
      </c>
      <c r="B727" s="6" t="s">
        <v>1218</v>
      </c>
      <c r="C727" s="6">
        <v>247</v>
      </c>
      <c r="D727" s="27">
        <v>104</v>
      </c>
      <c r="E727" s="11">
        <v>8050</v>
      </c>
      <c r="F727" s="8" t="s">
        <v>21</v>
      </c>
      <c r="G727" s="8" t="s">
        <v>1404</v>
      </c>
      <c r="H727" s="6" t="s">
        <v>29</v>
      </c>
      <c r="I727" s="9">
        <v>45401</v>
      </c>
      <c r="J727" s="11">
        <v>840512</v>
      </c>
      <c r="K727" s="9">
        <v>45362</v>
      </c>
      <c r="L727" s="11">
        <v>20000</v>
      </c>
      <c r="M727" s="9">
        <v>45393</v>
      </c>
      <c r="N727" s="11">
        <v>147440</v>
      </c>
      <c r="O727" s="6">
        <v>36</v>
      </c>
      <c r="P727" s="9">
        <v>45417</v>
      </c>
      <c r="Q727" s="11">
        <v>18696.439999999999</v>
      </c>
      <c r="R727" s="9">
        <v>46482</v>
      </c>
      <c r="S727">
        <f t="shared" si="57"/>
        <v>3312</v>
      </c>
      <c r="T727" s="18">
        <f t="shared" si="58"/>
        <v>837200</v>
      </c>
      <c r="U727" s="19">
        <f t="shared" si="55"/>
        <v>8050</v>
      </c>
      <c r="V727" s="20">
        <f t="shared" si="59"/>
        <v>0</v>
      </c>
      <c r="W727" s="7">
        <v>395440</v>
      </c>
      <c r="X727" s="7">
        <v>445071.83999999915</v>
      </c>
      <c r="Y727" s="19">
        <f t="shared" si="56"/>
        <v>8081.8461538461543</v>
      </c>
    </row>
    <row r="728" spans="1:25" x14ac:dyDescent="0.35">
      <c r="A728" s="6" t="s">
        <v>1405</v>
      </c>
      <c r="B728" s="6" t="s">
        <v>1218</v>
      </c>
      <c r="C728" s="6">
        <v>248</v>
      </c>
      <c r="D728" s="27">
        <v>104</v>
      </c>
      <c r="E728" s="11">
        <v>8533</v>
      </c>
      <c r="F728" s="8" t="s">
        <v>21</v>
      </c>
      <c r="G728" s="8" t="s">
        <v>1315</v>
      </c>
      <c r="H728" s="6" t="s">
        <v>188</v>
      </c>
      <c r="I728" s="9">
        <v>45560</v>
      </c>
      <c r="J728" s="11">
        <v>766120.05</v>
      </c>
      <c r="K728" s="9">
        <v>45491</v>
      </c>
      <c r="L728" s="11">
        <v>766120.05</v>
      </c>
      <c r="M728" s="9"/>
      <c r="N728" s="7"/>
      <c r="O728" s="6"/>
      <c r="P728" s="9"/>
      <c r="Q728" s="7"/>
      <c r="R728" s="12" t="s">
        <v>1316</v>
      </c>
      <c r="S728">
        <f t="shared" si="57"/>
        <v>0</v>
      </c>
      <c r="T728" s="18">
        <f t="shared" si="58"/>
        <v>766120.05</v>
      </c>
      <c r="U728" s="19">
        <f t="shared" si="55"/>
        <v>7366.5389423076931</v>
      </c>
      <c r="V728" s="20">
        <f t="shared" si="59"/>
        <v>0.15834587542774781</v>
      </c>
      <c r="W728" s="7">
        <v>766120.05</v>
      </c>
      <c r="X728" s="7">
        <v>0</v>
      </c>
      <c r="Y728" s="19">
        <f t="shared" si="56"/>
        <v>7366.5389423076931</v>
      </c>
    </row>
    <row r="729" spans="1:25" x14ac:dyDescent="0.35">
      <c r="A729" s="6" t="s">
        <v>1406</v>
      </c>
      <c r="B729" s="6" t="s">
        <v>1218</v>
      </c>
      <c r="C729" s="6">
        <v>249</v>
      </c>
      <c r="D729" s="27">
        <v>104</v>
      </c>
      <c r="E729" s="11">
        <v>8533</v>
      </c>
      <c r="F729" s="8" t="s">
        <v>21</v>
      </c>
      <c r="G729" s="8" t="s">
        <v>1399</v>
      </c>
      <c r="H729" s="6" t="s">
        <v>188</v>
      </c>
      <c r="I729" s="9">
        <v>45560</v>
      </c>
      <c r="J729" s="11">
        <v>766120.05</v>
      </c>
      <c r="K729" s="9">
        <v>45491</v>
      </c>
      <c r="L729" s="11">
        <v>20000</v>
      </c>
      <c r="M729" s="9">
        <v>45532</v>
      </c>
      <c r="N729" s="11">
        <v>746120.05</v>
      </c>
      <c r="O729" s="6"/>
      <c r="P729" s="9"/>
      <c r="Q729" s="7"/>
      <c r="R729" s="9">
        <v>45532</v>
      </c>
      <c r="S729">
        <f t="shared" si="57"/>
        <v>0</v>
      </c>
      <c r="T729" s="18">
        <f t="shared" si="58"/>
        <v>766120.05</v>
      </c>
      <c r="U729" s="19">
        <f t="shared" si="55"/>
        <v>7366.5389423076931</v>
      </c>
      <c r="V729" s="20">
        <f t="shared" si="59"/>
        <v>0.15834587542774781</v>
      </c>
      <c r="W729" s="7">
        <v>766120.05</v>
      </c>
      <c r="X729" s="7">
        <v>0</v>
      </c>
      <c r="Y729" s="19">
        <f t="shared" si="56"/>
        <v>7366.5389423076931</v>
      </c>
    </row>
    <row r="730" spans="1:25" x14ac:dyDescent="0.35">
      <c r="A730" s="6" t="s">
        <v>1407</v>
      </c>
      <c r="B730" s="6" t="s">
        <v>1218</v>
      </c>
      <c r="C730" s="6">
        <v>250</v>
      </c>
      <c r="D730" s="27">
        <v>104</v>
      </c>
      <c r="E730" s="11">
        <v>8590.5</v>
      </c>
      <c r="F730" s="8" t="s">
        <v>21</v>
      </c>
      <c r="G730" s="8" t="s">
        <v>1408</v>
      </c>
      <c r="H730" s="6" t="s">
        <v>29</v>
      </c>
      <c r="I730" s="9">
        <v>45833</v>
      </c>
      <c r="J730" s="11">
        <v>880043.76</v>
      </c>
      <c r="K730" s="9">
        <v>45790</v>
      </c>
      <c r="L730" s="11">
        <v>20000</v>
      </c>
      <c r="M730" s="9">
        <v>45820</v>
      </c>
      <c r="N730" s="11">
        <v>155109</v>
      </c>
      <c r="O730" s="6">
        <v>36</v>
      </c>
      <c r="P730" s="9">
        <v>45843</v>
      </c>
      <c r="Q730" s="11">
        <v>19581.52</v>
      </c>
      <c r="R730" s="9">
        <v>46909</v>
      </c>
      <c r="S730">
        <f t="shared" si="57"/>
        <v>3312</v>
      </c>
      <c r="T730" s="18">
        <f t="shared" si="58"/>
        <v>876731.76</v>
      </c>
      <c r="U730" s="19">
        <f t="shared" si="55"/>
        <v>8430.1130769230767</v>
      </c>
      <c r="V730" s="20">
        <f t="shared" si="59"/>
        <v>1.9025477074082531E-2</v>
      </c>
      <c r="W730" s="7">
        <v>175109</v>
      </c>
      <c r="X730" s="7">
        <v>704934.76000000059</v>
      </c>
      <c r="Y730" s="19">
        <f t="shared" si="56"/>
        <v>8461.959230769231</v>
      </c>
    </row>
    <row r="731" spans="1:25" x14ac:dyDescent="0.35">
      <c r="A731" s="6" t="s">
        <v>1409</v>
      </c>
      <c r="B731" s="6" t="s">
        <v>1218</v>
      </c>
      <c r="C731" s="6">
        <v>251</v>
      </c>
      <c r="D731" s="27">
        <v>104</v>
      </c>
      <c r="E731" s="7">
        <v>6612.5</v>
      </c>
      <c r="F731" s="8" t="s">
        <v>21</v>
      </c>
      <c r="G731" s="8" t="s">
        <v>1410</v>
      </c>
      <c r="H731" s="6" t="s">
        <v>34</v>
      </c>
      <c r="I731" s="9">
        <v>45169</v>
      </c>
      <c r="J731" s="7">
        <v>640665</v>
      </c>
      <c r="K731" s="9"/>
      <c r="L731" s="7">
        <v>20000</v>
      </c>
      <c r="M731" s="9">
        <v>45170</v>
      </c>
      <c r="N731" s="7">
        <v>369000</v>
      </c>
      <c r="O731" s="6">
        <v>12</v>
      </c>
      <c r="P731" s="9">
        <v>45170</v>
      </c>
      <c r="Q731" s="7">
        <v>22638.75</v>
      </c>
      <c r="R731" s="9">
        <v>45505</v>
      </c>
      <c r="S731">
        <f t="shared" si="57"/>
        <v>1104</v>
      </c>
      <c r="T731" s="18">
        <f t="shared" si="58"/>
        <v>639561</v>
      </c>
      <c r="U731" s="19">
        <f t="shared" si="55"/>
        <v>6149.625</v>
      </c>
      <c r="V731" s="20">
        <f t="shared" si="59"/>
        <v>7.5268817204301008E-2</v>
      </c>
      <c r="W731" s="7">
        <v>640665.30999999994</v>
      </c>
      <c r="X731" s="11">
        <v>-0.30999999993946403</v>
      </c>
      <c r="Y731" s="19">
        <f t="shared" si="56"/>
        <v>6160.2403846153848</v>
      </c>
    </row>
    <row r="732" spans="1:25" x14ac:dyDescent="0.35">
      <c r="A732" s="6" t="s">
        <v>1411</v>
      </c>
      <c r="B732" s="6" t="s">
        <v>1218</v>
      </c>
      <c r="C732" s="6">
        <v>252</v>
      </c>
      <c r="D732" s="27">
        <v>104</v>
      </c>
      <c r="E732" s="7">
        <v>6612.5</v>
      </c>
      <c r="F732" s="8" t="s">
        <v>21</v>
      </c>
      <c r="G732" s="8" t="s">
        <v>1412</v>
      </c>
      <c r="H732" s="6" t="s">
        <v>29</v>
      </c>
      <c r="I732" s="9">
        <v>45229</v>
      </c>
      <c r="J732" s="7">
        <v>691012</v>
      </c>
      <c r="K732" s="9">
        <v>45170</v>
      </c>
      <c r="L732" s="7">
        <v>20000</v>
      </c>
      <c r="M732" s="9">
        <v>45231</v>
      </c>
      <c r="N732" s="7">
        <v>117540</v>
      </c>
      <c r="O732" s="6">
        <v>36</v>
      </c>
      <c r="P732" s="9">
        <v>45231</v>
      </c>
      <c r="Q732" s="7">
        <v>15374.22</v>
      </c>
      <c r="R732" s="9">
        <v>46296</v>
      </c>
      <c r="S732">
        <f t="shared" si="57"/>
        <v>3312</v>
      </c>
      <c r="T732" s="18">
        <f t="shared" si="58"/>
        <v>687700</v>
      </c>
      <c r="U732" s="19">
        <f t="shared" si="55"/>
        <v>6612.5</v>
      </c>
      <c r="V732" s="20">
        <f t="shared" si="59"/>
        <v>0</v>
      </c>
      <c r="W732" s="7">
        <v>445039.22</v>
      </c>
      <c r="X732" s="11">
        <v>245972.69999999925</v>
      </c>
      <c r="Y732" s="19">
        <f t="shared" si="56"/>
        <v>6644.3461538461543</v>
      </c>
    </row>
    <row r="733" spans="1:25" x14ac:dyDescent="0.35">
      <c r="A733" s="6" t="s">
        <v>1413</v>
      </c>
      <c r="B733" s="6" t="s">
        <v>1218</v>
      </c>
      <c r="C733" s="6">
        <v>253</v>
      </c>
      <c r="D733" s="27">
        <v>104</v>
      </c>
      <c r="E733" s="11">
        <v>6612.5</v>
      </c>
      <c r="F733" s="8" t="s">
        <v>21</v>
      </c>
      <c r="G733" s="8" t="s">
        <v>1414</v>
      </c>
      <c r="H733" s="6">
        <v>36</v>
      </c>
      <c r="I733" s="9">
        <v>45267</v>
      </c>
      <c r="J733" s="11">
        <v>691012</v>
      </c>
      <c r="K733" s="9">
        <v>45170</v>
      </c>
      <c r="L733" s="11">
        <v>20000</v>
      </c>
      <c r="M733" s="9"/>
      <c r="N733" s="11">
        <v>137540</v>
      </c>
      <c r="O733" s="6">
        <v>36</v>
      </c>
      <c r="P733" s="9">
        <v>45292</v>
      </c>
      <c r="Q733" s="11">
        <v>15374.22</v>
      </c>
      <c r="R733" s="9">
        <v>46357</v>
      </c>
      <c r="S733">
        <f t="shared" si="57"/>
        <v>3312</v>
      </c>
      <c r="T733" s="18">
        <f t="shared" si="58"/>
        <v>687700</v>
      </c>
      <c r="U733" s="19">
        <f t="shared" si="55"/>
        <v>6612.5</v>
      </c>
      <c r="V733" s="20">
        <f t="shared" si="59"/>
        <v>0</v>
      </c>
      <c r="W733" s="7">
        <v>414274.82000000012</v>
      </c>
      <c r="X733" s="11">
        <v>276737.0999999991</v>
      </c>
      <c r="Y733" s="19">
        <f t="shared" si="56"/>
        <v>6644.3461538461543</v>
      </c>
    </row>
    <row r="734" spans="1:25" x14ac:dyDescent="0.35">
      <c r="A734" s="6" t="s">
        <v>1415</v>
      </c>
      <c r="B734" s="6" t="s">
        <v>1218</v>
      </c>
      <c r="C734" s="6">
        <v>254</v>
      </c>
      <c r="D734" s="27">
        <v>104</v>
      </c>
      <c r="E734" s="7">
        <v>6612.5</v>
      </c>
      <c r="F734" s="8" t="s">
        <v>21</v>
      </c>
      <c r="G734" s="8" t="s">
        <v>1416</v>
      </c>
      <c r="H734" s="6" t="s">
        <v>29</v>
      </c>
      <c r="I734" s="9">
        <v>45217</v>
      </c>
      <c r="J734" s="7">
        <v>691012</v>
      </c>
      <c r="K734" s="9"/>
      <c r="L734" s="7">
        <v>20000</v>
      </c>
      <c r="M734" s="9">
        <v>45231</v>
      </c>
      <c r="N734" s="7">
        <v>300000</v>
      </c>
      <c r="O734" s="6">
        <v>36</v>
      </c>
      <c r="P734" s="9">
        <v>45231</v>
      </c>
      <c r="Q734" s="7">
        <v>3147.2974910544394</v>
      </c>
      <c r="R734" s="9">
        <v>46296</v>
      </c>
      <c r="S734">
        <f t="shared" si="57"/>
        <v>3312</v>
      </c>
      <c r="T734" s="18">
        <f t="shared" si="58"/>
        <v>687700</v>
      </c>
      <c r="U734" s="19">
        <f t="shared" si="55"/>
        <v>6612.5</v>
      </c>
      <c r="V734" s="20">
        <f t="shared" si="59"/>
        <v>0</v>
      </c>
      <c r="W734" s="7">
        <v>615474.04</v>
      </c>
      <c r="X734" s="11">
        <v>75537.799999999115</v>
      </c>
      <c r="Y734" s="19">
        <f t="shared" si="56"/>
        <v>6644.3461538461543</v>
      </c>
    </row>
    <row r="735" spans="1:25" x14ac:dyDescent="0.35">
      <c r="A735" s="6" t="s">
        <v>1417</v>
      </c>
      <c r="B735" s="6" t="s">
        <v>1218</v>
      </c>
      <c r="C735" s="6">
        <v>255</v>
      </c>
      <c r="D735" s="27">
        <v>104</v>
      </c>
      <c r="E735" s="11">
        <v>6612.5</v>
      </c>
      <c r="F735" s="8" t="s">
        <v>21</v>
      </c>
      <c r="G735" s="8" t="s">
        <v>1418</v>
      </c>
      <c r="H735" s="6" t="s">
        <v>188</v>
      </c>
      <c r="I735" s="9">
        <v>45434</v>
      </c>
      <c r="J735" s="11">
        <v>612053</v>
      </c>
      <c r="K735" s="9">
        <v>45414</v>
      </c>
      <c r="L735" s="11">
        <v>612053</v>
      </c>
      <c r="M735" s="9">
        <v>45422</v>
      </c>
      <c r="N735" s="7"/>
      <c r="O735" s="6">
        <v>0</v>
      </c>
      <c r="P735" s="9"/>
      <c r="Q735" s="7"/>
      <c r="R735" s="9">
        <v>45422</v>
      </c>
      <c r="S735">
        <f t="shared" si="57"/>
        <v>0</v>
      </c>
      <c r="T735" s="18">
        <f t="shared" si="58"/>
        <v>612053</v>
      </c>
      <c r="U735" s="19">
        <f t="shared" si="55"/>
        <v>5885.125</v>
      </c>
      <c r="V735" s="20">
        <f t="shared" si="59"/>
        <v>0.12359550561797761</v>
      </c>
      <c r="W735" s="7">
        <v>612053</v>
      </c>
      <c r="X735" s="7">
        <v>0</v>
      </c>
      <c r="Y735" s="19">
        <f t="shared" si="56"/>
        <v>5885.125</v>
      </c>
    </row>
    <row r="736" spans="1:25" x14ac:dyDescent="0.35">
      <c r="A736" s="6" t="s">
        <v>1419</v>
      </c>
      <c r="B736" s="6" t="s">
        <v>1218</v>
      </c>
      <c r="C736" s="6">
        <v>256</v>
      </c>
      <c r="D736" s="27">
        <v>104</v>
      </c>
      <c r="E736" s="11">
        <v>6612.5</v>
      </c>
      <c r="F736" s="8" t="s">
        <v>21</v>
      </c>
      <c r="G736" s="8" t="s">
        <v>1420</v>
      </c>
      <c r="H736" s="6" t="s">
        <v>188</v>
      </c>
      <c r="I736" s="9">
        <v>45495</v>
      </c>
      <c r="J736" s="11">
        <v>612053</v>
      </c>
      <c r="K736" s="9">
        <v>45383</v>
      </c>
      <c r="L736" s="11">
        <v>20000</v>
      </c>
      <c r="M736" s="9">
        <v>45422</v>
      </c>
      <c r="N736" s="11">
        <v>592053</v>
      </c>
      <c r="O736" s="6"/>
      <c r="P736" s="9"/>
      <c r="Q736" s="7"/>
      <c r="R736" s="9">
        <v>45422</v>
      </c>
      <c r="S736">
        <f t="shared" si="57"/>
        <v>0</v>
      </c>
      <c r="T736" s="18">
        <f t="shared" si="58"/>
        <v>612053</v>
      </c>
      <c r="U736" s="19">
        <f t="shared" si="55"/>
        <v>5885.125</v>
      </c>
      <c r="V736" s="20">
        <f t="shared" si="59"/>
        <v>0.12359550561797761</v>
      </c>
      <c r="W736" s="7">
        <v>612053</v>
      </c>
      <c r="X736" s="7">
        <v>0</v>
      </c>
      <c r="Y736" s="19">
        <f t="shared" si="56"/>
        <v>5885.125</v>
      </c>
    </row>
    <row r="737" spans="1:25" x14ac:dyDescent="0.35">
      <c r="A737" s="6" t="s">
        <v>1421</v>
      </c>
      <c r="B737" s="6" t="s">
        <v>1218</v>
      </c>
      <c r="C737" s="6">
        <v>257</v>
      </c>
      <c r="D737" s="27">
        <v>104</v>
      </c>
      <c r="E737" s="11">
        <v>6612.5</v>
      </c>
      <c r="F737" s="8" t="s">
        <v>21</v>
      </c>
      <c r="G737" s="8" t="s">
        <v>1420</v>
      </c>
      <c r="H737" s="6" t="s">
        <v>188</v>
      </c>
      <c r="I737" s="9">
        <v>45495</v>
      </c>
      <c r="J737" s="11">
        <v>587570.88</v>
      </c>
      <c r="K737" s="9">
        <v>45422</v>
      </c>
      <c r="L737" s="11">
        <v>20000</v>
      </c>
      <c r="M737" s="9">
        <v>45463</v>
      </c>
      <c r="N737" s="11">
        <v>567570.88</v>
      </c>
      <c r="O737" s="6"/>
      <c r="P737" s="9"/>
      <c r="Q737" s="7"/>
      <c r="R737" s="9">
        <v>45463</v>
      </c>
      <c r="S737">
        <f t="shared" si="57"/>
        <v>0</v>
      </c>
      <c r="T737" s="18">
        <f t="shared" si="58"/>
        <v>587570.88</v>
      </c>
      <c r="U737" s="19">
        <f t="shared" si="55"/>
        <v>5649.72</v>
      </c>
      <c r="V737" s="20">
        <f t="shared" si="59"/>
        <v>0.17041198501872645</v>
      </c>
      <c r="W737" s="7">
        <v>587570.88</v>
      </c>
      <c r="X737" s="7">
        <v>0</v>
      </c>
      <c r="Y737" s="19">
        <f t="shared" si="56"/>
        <v>5649.72</v>
      </c>
    </row>
    <row r="738" spans="1:25" x14ac:dyDescent="0.35">
      <c r="A738" s="6" t="s">
        <v>1422</v>
      </c>
      <c r="B738" s="6" t="s">
        <v>1218</v>
      </c>
      <c r="C738" s="6">
        <v>258</v>
      </c>
      <c r="D738" s="27">
        <v>104</v>
      </c>
      <c r="E738" s="11">
        <v>6612.5</v>
      </c>
      <c r="F738" s="8" t="s">
        <v>21</v>
      </c>
      <c r="G738" s="8" t="s">
        <v>1423</v>
      </c>
      <c r="H738" s="6" t="s">
        <v>29</v>
      </c>
      <c r="I738" s="9">
        <v>45427</v>
      </c>
      <c r="J738" s="11">
        <v>691012</v>
      </c>
      <c r="K738" s="9">
        <v>45376</v>
      </c>
      <c r="L738" s="11">
        <v>20000</v>
      </c>
      <c r="M738" s="9">
        <v>45406</v>
      </c>
      <c r="N738" s="11">
        <v>118000</v>
      </c>
      <c r="O738" s="6">
        <v>36</v>
      </c>
      <c r="P738" s="9">
        <v>45448</v>
      </c>
      <c r="Q738" s="11">
        <v>15361.44</v>
      </c>
      <c r="R738" s="9">
        <v>46512</v>
      </c>
      <c r="S738">
        <f t="shared" si="57"/>
        <v>3312</v>
      </c>
      <c r="T738" s="18">
        <f t="shared" si="58"/>
        <v>687700</v>
      </c>
      <c r="U738" s="19">
        <f t="shared" si="55"/>
        <v>6612.5</v>
      </c>
      <c r="V738" s="20">
        <f t="shared" si="59"/>
        <v>0</v>
      </c>
      <c r="W738" s="7">
        <v>499000</v>
      </c>
      <c r="X738" s="7">
        <v>192011.8399999995</v>
      </c>
      <c r="Y738" s="19">
        <f t="shared" si="56"/>
        <v>6644.3461538461543</v>
      </c>
    </row>
    <row r="739" spans="1:25" x14ac:dyDescent="0.35">
      <c r="A739" s="6" t="s">
        <v>1424</v>
      </c>
      <c r="B739" s="6" t="s">
        <v>1218</v>
      </c>
      <c r="C739" s="6">
        <v>259</v>
      </c>
      <c r="D739" s="27">
        <v>105</v>
      </c>
      <c r="E739" s="11">
        <v>6612.5</v>
      </c>
      <c r="F739" s="8" t="s">
        <v>21</v>
      </c>
      <c r="G739" s="8" t="s">
        <v>1425</v>
      </c>
      <c r="H739" s="6" t="s">
        <v>188</v>
      </c>
      <c r="I739" s="9">
        <v>45488</v>
      </c>
      <c r="J739" s="11">
        <v>619115.15</v>
      </c>
      <c r="K739" s="9">
        <v>45446</v>
      </c>
      <c r="L739" s="11">
        <v>20000</v>
      </c>
      <c r="M739" s="9">
        <v>45477</v>
      </c>
      <c r="N739" s="11">
        <v>599115.15</v>
      </c>
      <c r="O739" s="6"/>
      <c r="P739" s="9"/>
      <c r="Q739" s="7"/>
      <c r="R739" s="9">
        <v>45477</v>
      </c>
      <c r="S739">
        <f t="shared" si="57"/>
        <v>0</v>
      </c>
      <c r="T739" s="18">
        <f t="shared" si="58"/>
        <v>619115.15</v>
      </c>
      <c r="U739" s="19">
        <f t="shared" si="55"/>
        <v>5896.3347619047618</v>
      </c>
      <c r="V739" s="20">
        <f t="shared" si="59"/>
        <v>0.12145939248942628</v>
      </c>
      <c r="W739" s="7">
        <v>619115.15</v>
      </c>
      <c r="X739" s="7">
        <v>0</v>
      </c>
      <c r="Y739" s="19">
        <f t="shared" si="56"/>
        <v>5896.3347619047618</v>
      </c>
    </row>
    <row r="740" spans="1:25" x14ac:dyDescent="0.35">
      <c r="A740" s="6" t="s">
        <v>1426</v>
      </c>
      <c r="B740" s="6" t="s">
        <v>1218</v>
      </c>
      <c r="C740" s="6">
        <v>260</v>
      </c>
      <c r="D740" s="27">
        <v>107</v>
      </c>
      <c r="E740" s="11">
        <v>6612.5</v>
      </c>
      <c r="F740" s="8" t="s">
        <v>21</v>
      </c>
      <c r="G740" s="8" t="s">
        <v>1352</v>
      </c>
      <c r="H740" s="6" t="s">
        <v>188</v>
      </c>
      <c r="I740" s="9">
        <v>45470</v>
      </c>
      <c r="J740" s="11">
        <v>610189.18000000005</v>
      </c>
      <c r="K740" s="9">
        <v>45440</v>
      </c>
      <c r="L740" s="11">
        <v>20000</v>
      </c>
      <c r="M740" s="9">
        <v>45460</v>
      </c>
      <c r="N740" s="11">
        <v>590189.18000000005</v>
      </c>
      <c r="O740" s="6">
        <v>0</v>
      </c>
      <c r="P740" s="9"/>
      <c r="Q740" s="7"/>
      <c r="R740" s="9">
        <v>45460</v>
      </c>
      <c r="S740">
        <f t="shared" si="57"/>
        <v>0</v>
      </c>
      <c r="T740" s="18">
        <f t="shared" si="58"/>
        <v>610189.18000000005</v>
      </c>
      <c r="U740" s="19">
        <f t="shared" si="55"/>
        <v>5702.7026168224302</v>
      </c>
      <c r="V740" s="20">
        <f t="shared" si="59"/>
        <v>0.15953793215409018</v>
      </c>
      <c r="W740" s="7">
        <v>610189.18000000005</v>
      </c>
      <c r="X740" s="7">
        <v>0</v>
      </c>
      <c r="Y740" s="19">
        <f t="shared" si="56"/>
        <v>5702.7026168224302</v>
      </c>
    </row>
    <row r="741" spans="1:25" x14ac:dyDescent="0.35">
      <c r="A741" s="6" t="s">
        <v>1427</v>
      </c>
      <c r="B741" s="6" t="s">
        <v>1218</v>
      </c>
      <c r="C741" s="6">
        <v>261</v>
      </c>
      <c r="D741" s="27">
        <v>107</v>
      </c>
      <c r="E741" s="11">
        <v>8050</v>
      </c>
      <c r="F741" s="8" t="s">
        <v>21</v>
      </c>
      <c r="G741" s="8" t="s">
        <v>1428</v>
      </c>
      <c r="H741" s="6" t="s">
        <v>29</v>
      </c>
      <c r="I741" s="9">
        <v>45516</v>
      </c>
      <c r="J741" s="11">
        <v>710122.13</v>
      </c>
      <c r="K741" s="9">
        <v>45446</v>
      </c>
      <c r="L741" s="11">
        <v>20000</v>
      </c>
      <c r="M741" s="9">
        <v>45504</v>
      </c>
      <c r="N741" s="11">
        <v>121362.03</v>
      </c>
      <c r="O741" s="6">
        <v>36</v>
      </c>
      <c r="P741" s="9">
        <v>45540</v>
      </c>
      <c r="Q741" s="11">
        <v>15798.89</v>
      </c>
      <c r="R741" s="9">
        <v>46604</v>
      </c>
      <c r="S741">
        <f t="shared" si="57"/>
        <v>3312</v>
      </c>
      <c r="T741" s="18">
        <f t="shared" si="58"/>
        <v>706810.13</v>
      </c>
      <c r="U741" s="19">
        <f t="shared" si="55"/>
        <v>6605.7021495327099</v>
      </c>
      <c r="V741" s="20">
        <f t="shared" si="59"/>
        <v>0.21864410743518925</v>
      </c>
      <c r="W741" s="7">
        <v>299296.93000000011</v>
      </c>
      <c r="X741" s="7">
        <v>410825.14000000031</v>
      </c>
      <c r="Y741" s="19">
        <f t="shared" si="56"/>
        <v>6636.6554205607481</v>
      </c>
    </row>
    <row r="742" spans="1:25" x14ac:dyDescent="0.35">
      <c r="A742" s="6" t="s">
        <v>1429</v>
      </c>
      <c r="B742" s="6" t="s">
        <v>1218</v>
      </c>
      <c r="C742" s="6">
        <v>262</v>
      </c>
      <c r="D742" s="27">
        <v>107</v>
      </c>
      <c r="E742" s="11">
        <v>6612.5</v>
      </c>
      <c r="F742" s="8" t="s">
        <v>21</v>
      </c>
      <c r="G742" s="8" t="s">
        <v>1430</v>
      </c>
      <c r="H742" s="6" t="s">
        <v>29</v>
      </c>
      <c r="I742" s="9">
        <v>45485</v>
      </c>
      <c r="J742" s="11">
        <v>710122.13</v>
      </c>
      <c r="K742" s="9">
        <v>45461</v>
      </c>
      <c r="L742" s="11">
        <v>20000</v>
      </c>
      <c r="M742" s="9">
        <v>45471</v>
      </c>
      <c r="N742" s="11">
        <v>121362.03</v>
      </c>
      <c r="O742" s="6">
        <v>36</v>
      </c>
      <c r="P742" s="9">
        <v>45509</v>
      </c>
      <c r="Q742" s="11">
        <v>15798.89</v>
      </c>
      <c r="R742" s="9">
        <v>46573</v>
      </c>
      <c r="S742">
        <f t="shared" si="57"/>
        <v>3312</v>
      </c>
      <c r="T742" s="18">
        <f t="shared" si="58"/>
        <v>706810.13</v>
      </c>
      <c r="U742" s="19">
        <f t="shared" si="55"/>
        <v>6605.7021495327099</v>
      </c>
      <c r="V742" s="20">
        <f t="shared" si="59"/>
        <v>1.0290882503340981E-3</v>
      </c>
      <c r="W742" s="7">
        <v>315149.82000000012</v>
      </c>
      <c r="X742" s="7">
        <v>394972.25000000029</v>
      </c>
      <c r="Y742" s="19">
        <f t="shared" si="56"/>
        <v>6636.6554205607481</v>
      </c>
    </row>
    <row r="743" spans="1:25" x14ac:dyDescent="0.35">
      <c r="A743" s="6" t="s">
        <v>1431</v>
      </c>
      <c r="B743" s="6" t="s">
        <v>1218</v>
      </c>
      <c r="C743" s="6">
        <v>263</v>
      </c>
      <c r="D743" s="27">
        <v>107</v>
      </c>
      <c r="E743" s="11">
        <v>6612.5</v>
      </c>
      <c r="F743" s="8" t="s">
        <v>21</v>
      </c>
      <c r="G743" s="8" t="s">
        <v>1432</v>
      </c>
      <c r="H743" s="6" t="s">
        <v>121</v>
      </c>
      <c r="I743" s="9">
        <v>45526</v>
      </c>
      <c r="J743" s="11">
        <v>834796.94</v>
      </c>
      <c r="K743" s="9">
        <v>45481</v>
      </c>
      <c r="L743" s="11">
        <v>41362</v>
      </c>
      <c r="M743" s="9">
        <v>45510</v>
      </c>
      <c r="N743" s="11">
        <v>100000</v>
      </c>
      <c r="O743" s="6">
        <v>60</v>
      </c>
      <c r="P743" s="9">
        <v>45540</v>
      </c>
      <c r="Q743" s="11">
        <v>11557.25</v>
      </c>
      <c r="R743" s="9">
        <v>47335</v>
      </c>
      <c r="S743">
        <f t="shared" si="57"/>
        <v>5520</v>
      </c>
      <c r="T743" s="18">
        <f t="shared" si="58"/>
        <v>829276.94</v>
      </c>
      <c r="U743" s="19">
        <f t="shared" si="55"/>
        <v>7750.2517757009336</v>
      </c>
      <c r="V743" s="20">
        <f t="shared" si="59"/>
        <v>-0.1468019115544198</v>
      </c>
      <c r="W743" s="7">
        <v>268491.75</v>
      </c>
      <c r="X743" s="7">
        <v>566305.25</v>
      </c>
      <c r="Y743" s="19">
        <f t="shared" si="56"/>
        <v>7801.8405607476634</v>
      </c>
    </row>
    <row r="744" spans="1:25" x14ac:dyDescent="0.35">
      <c r="A744" s="6" t="s">
        <v>1433</v>
      </c>
      <c r="B744" s="6" t="s">
        <v>1218</v>
      </c>
      <c r="C744" s="6">
        <v>264</v>
      </c>
      <c r="D744" s="27">
        <v>107</v>
      </c>
      <c r="E744" s="11">
        <v>6612.5</v>
      </c>
      <c r="F744" s="8" t="s">
        <v>21</v>
      </c>
      <c r="G744" s="8" t="s">
        <v>1434</v>
      </c>
      <c r="H744" s="6" t="s">
        <v>29</v>
      </c>
      <c r="I744" s="9">
        <v>45519</v>
      </c>
      <c r="J744" s="11">
        <v>710122.13</v>
      </c>
      <c r="K744" s="9">
        <v>45482</v>
      </c>
      <c r="L744" s="11">
        <v>20000</v>
      </c>
      <c r="M744" s="9">
        <v>45512</v>
      </c>
      <c r="N744" s="11">
        <v>121362.03</v>
      </c>
      <c r="O744" s="6">
        <v>36</v>
      </c>
      <c r="P744" s="9">
        <v>45540</v>
      </c>
      <c r="Q744" s="11">
        <v>15798.89</v>
      </c>
      <c r="R744" s="9">
        <v>46604</v>
      </c>
      <c r="S744">
        <f t="shared" si="57"/>
        <v>3312</v>
      </c>
      <c r="T744" s="18">
        <f t="shared" si="58"/>
        <v>706810.13</v>
      </c>
      <c r="U744" s="19">
        <f t="shared" si="55"/>
        <v>6605.7021495327099</v>
      </c>
      <c r="V744" s="20">
        <f t="shared" si="59"/>
        <v>1.0290882503340981E-3</v>
      </c>
      <c r="W744" s="7">
        <v>300007.03000000003</v>
      </c>
      <c r="X744" s="7">
        <v>410115.04000000039</v>
      </c>
      <c r="Y744" s="19">
        <f t="shared" si="56"/>
        <v>6636.6554205607481</v>
      </c>
    </row>
    <row r="745" spans="1:25" x14ac:dyDescent="0.35">
      <c r="A745" s="6" t="s">
        <v>1435</v>
      </c>
      <c r="B745" s="6" t="s">
        <v>1218</v>
      </c>
      <c r="C745" s="6">
        <v>265</v>
      </c>
      <c r="D745" s="27">
        <v>104</v>
      </c>
      <c r="E745" s="11">
        <v>6612.5</v>
      </c>
      <c r="F745" s="8" t="s">
        <v>21</v>
      </c>
      <c r="G745" s="8" t="s">
        <v>1436</v>
      </c>
      <c r="H745" s="6" t="s">
        <v>29</v>
      </c>
      <c r="I745" s="9">
        <v>45524</v>
      </c>
      <c r="J745" s="11">
        <v>691012</v>
      </c>
      <c r="K745" s="9">
        <v>45460</v>
      </c>
      <c r="L745" s="11">
        <v>20000</v>
      </c>
      <c r="M745" s="9">
        <v>45488</v>
      </c>
      <c r="N745" s="11">
        <v>167700</v>
      </c>
      <c r="O745" s="6">
        <v>36</v>
      </c>
      <c r="P745" s="9">
        <v>45540</v>
      </c>
      <c r="Q745" s="11">
        <v>13980.89</v>
      </c>
      <c r="R745" s="9">
        <v>46604</v>
      </c>
      <c r="S745">
        <f t="shared" si="57"/>
        <v>3312</v>
      </c>
      <c r="T745" s="18">
        <f t="shared" si="58"/>
        <v>687700</v>
      </c>
      <c r="U745" s="19">
        <f t="shared" si="55"/>
        <v>6612.5</v>
      </c>
      <c r="V745" s="20">
        <f t="shared" si="59"/>
        <v>0</v>
      </c>
      <c r="W745" s="7">
        <v>387700</v>
      </c>
      <c r="X745" s="7">
        <v>303312.0400000005</v>
      </c>
      <c r="Y745" s="19">
        <f t="shared" si="56"/>
        <v>6644.3461538461543</v>
      </c>
    </row>
    <row r="746" spans="1:25" x14ac:dyDescent="0.35">
      <c r="A746" s="6" t="s">
        <v>1437</v>
      </c>
      <c r="B746" s="6" t="s">
        <v>1218</v>
      </c>
      <c r="C746" s="6">
        <v>266</v>
      </c>
      <c r="D746" s="27">
        <v>104</v>
      </c>
      <c r="E746" s="11">
        <v>6612.5</v>
      </c>
      <c r="F746" s="8" t="s">
        <v>21</v>
      </c>
      <c r="G746" s="8" t="s">
        <v>1438</v>
      </c>
      <c r="H746" s="6" t="s">
        <v>29</v>
      </c>
      <c r="I746" s="9">
        <v>45334</v>
      </c>
      <c r="J746" s="11">
        <v>691012</v>
      </c>
      <c r="K746" s="9">
        <v>45261</v>
      </c>
      <c r="L746" s="11">
        <v>137540</v>
      </c>
      <c r="M746" s="9"/>
      <c r="N746" s="11">
        <v>137540</v>
      </c>
      <c r="O746" s="6">
        <v>36</v>
      </c>
      <c r="P746" s="9">
        <v>45352</v>
      </c>
      <c r="Q746" s="11">
        <v>15374.22</v>
      </c>
      <c r="R746" s="9">
        <v>46419</v>
      </c>
      <c r="S746">
        <f t="shared" si="57"/>
        <v>3312</v>
      </c>
      <c r="T746" s="18">
        <f t="shared" si="58"/>
        <v>687700</v>
      </c>
      <c r="U746" s="19">
        <f t="shared" si="55"/>
        <v>6612.5</v>
      </c>
      <c r="V746" s="20">
        <f t="shared" si="59"/>
        <v>0</v>
      </c>
      <c r="W746" s="7">
        <v>398901.73999999976</v>
      </c>
      <c r="X746" s="11">
        <v>292110.17999999947</v>
      </c>
      <c r="Y746" s="19">
        <f t="shared" si="56"/>
        <v>6644.3461538461543</v>
      </c>
    </row>
    <row r="747" spans="1:25" x14ac:dyDescent="0.35">
      <c r="A747" s="6" t="s">
        <v>1439</v>
      </c>
      <c r="B747" s="6" t="s">
        <v>1218</v>
      </c>
      <c r="C747" s="6">
        <v>267</v>
      </c>
      <c r="D747" s="27">
        <v>104</v>
      </c>
      <c r="E747" s="11">
        <v>6612.5</v>
      </c>
      <c r="F747" s="8" t="s">
        <v>21</v>
      </c>
      <c r="G747" s="8" t="s">
        <v>1440</v>
      </c>
      <c r="H747" s="6" t="s">
        <v>29</v>
      </c>
      <c r="I747" s="9">
        <v>45336</v>
      </c>
      <c r="J747" s="11">
        <v>691012</v>
      </c>
      <c r="K747" s="9"/>
      <c r="L747" s="7">
        <v>20000</v>
      </c>
      <c r="M747" s="9">
        <v>45323</v>
      </c>
      <c r="N747" s="11">
        <v>157540</v>
      </c>
      <c r="O747" s="6">
        <v>36</v>
      </c>
      <c r="P747" s="9">
        <v>45352</v>
      </c>
      <c r="Q747" s="11">
        <v>14818.67</v>
      </c>
      <c r="R747" s="9">
        <v>46419</v>
      </c>
      <c r="S747">
        <f t="shared" si="57"/>
        <v>3312</v>
      </c>
      <c r="T747" s="18">
        <f t="shared" si="58"/>
        <v>687700</v>
      </c>
      <c r="U747" s="19">
        <f t="shared" si="55"/>
        <v>6612.5</v>
      </c>
      <c r="V747" s="20">
        <f t="shared" si="59"/>
        <v>0</v>
      </c>
      <c r="W747" s="7">
        <v>409457.38999999996</v>
      </c>
      <c r="X747" s="11">
        <v>281554.73000000039</v>
      </c>
      <c r="Y747" s="19">
        <f t="shared" si="56"/>
        <v>6644.3461538461543</v>
      </c>
    </row>
    <row r="748" spans="1:25" x14ac:dyDescent="0.35">
      <c r="A748" s="6" t="s">
        <v>1441</v>
      </c>
      <c r="B748" s="6" t="s">
        <v>1218</v>
      </c>
      <c r="C748" s="6">
        <v>268</v>
      </c>
      <c r="D748" s="27">
        <v>104</v>
      </c>
      <c r="E748" s="11">
        <v>6612.5</v>
      </c>
      <c r="F748" s="8" t="s">
        <v>21</v>
      </c>
      <c r="G748" s="8" t="s">
        <v>1442</v>
      </c>
      <c r="H748" s="6" t="s">
        <v>29</v>
      </c>
      <c r="I748" s="9">
        <v>45469</v>
      </c>
      <c r="J748" s="11">
        <v>691012</v>
      </c>
      <c r="K748" s="9">
        <v>45407</v>
      </c>
      <c r="L748" s="11">
        <v>20000</v>
      </c>
      <c r="M748" s="9">
        <v>45454</v>
      </c>
      <c r="N748" s="11">
        <v>117540</v>
      </c>
      <c r="O748" s="6">
        <v>36</v>
      </c>
      <c r="P748" s="9">
        <v>45478</v>
      </c>
      <c r="Q748" s="11">
        <v>15374.22</v>
      </c>
      <c r="R748" s="9">
        <v>46543</v>
      </c>
      <c r="S748">
        <f t="shared" si="57"/>
        <v>3312</v>
      </c>
      <c r="T748" s="18">
        <f t="shared" si="58"/>
        <v>687700</v>
      </c>
      <c r="U748" s="19">
        <f t="shared" si="55"/>
        <v>6612.5</v>
      </c>
      <c r="V748" s="20">
        <f t="shared" si="59"/>
        <v>0</v>
      </c>
      <c r="W748" s="7">
        <v>306661.09999999998</v>
      </c>
      <c r="X748" s="7">
        <v>384350.9</v>
      </c>
      <c r="Y748" s="19">
        <f t="shared" si="56"/>
        <v>6644.3461538461543</v>
      </c>
    </row>
    <row r="749" spans="1:25" x14ac:dyDescent="0.35">
      <c r="A749" s="6" t="s">
        <v>1443</v>
      </c>
      <c r="B749" s="6" t="s">
        <v>1218</v>
      </c>
      <c r="C749" s="6">
        <v>269</v>
      </c>
      <c r="D749" s="27">
        <v>125</v>
      </c>
      <c r="E749" s="7">
        <v>6612.5</v>
      </c>
      <c r="F749" s="8" t="s">
        <v>21</v>
      </c>
      <c r="G749" s="8" t="s">
        <v>1444</v>
      </c>
      <c r="H749" s="6" t="s">
        <v>34</v>
      </c>
      <c r="I749" s="9">
        <v>45142</v>
      </c>
      <c r="J749" s="7">
        <v>766978.3</v>
      </c>
      <c r="K749" s="9"/>
      <c r="L749" s="7">
        <v>20000</v>
      </c>
      <c r="M749" s="9">
        <v>45170</v>
      </c>
      <c r="N749" s="7">
        <v>153174.85999999999</v>
      </c>
      <c r="O749" s="6">
        <v>12</v>
      </c>
      <c r="P749" s="9">
        <v>45170</v>
      </c>
      <c r="Q749" s="7">
        <v>51150.29</v>
      </c>
      <c r="R749" s="9">
        <v>45505</v>
      </c>
      <c r="S749">
        <f t="shared" si="57"/>
        <v>1104</v>
      </c>
      <c r="T749" s="18">
        <f t="shared" si="58"/>
        <v>765874.3</v>
      </c>
      <c r="U749" s="19">
        <f t="shared" si="55"/>
        <v>6126.9944000000005</v>
      </c>
      <c r="V749" s="20">
        <f t="shared" si="59"/>
        <v>7.9240418434199933E-2</v>
      </c>
      <c r="W749" s="7">
        <v>766978.34000000008</v>
      </c>
      <c r="X749" s="11">
        <v>0</v>
      </c>
      <c r="Y749" s="19">
        <f t="shared" si="56"/>
        <v>6135.8263999999999</v>
      </c>
    </row>
    <row r="750" spans="1:25" x14ac:dyDescent="0.35">
      <c r="A750" s="6" t="s">
        <v>1445</v>
      </c>
      <c r="B750" s="6" t="s">
        <v>1218</v>
      </c>
      <c r="C750" s="6">
        <v>270</v>
      </c>
      <c r="D750" s="27">
        <v>141</v>
      </c>
      <c r="E750" s="7">
        <v>6626.66</v>
      </c>
      <c r="F750" s="8" t="s">
        <v>21</v>
      </c>
      <c r="G750" s="8" t="s">
        <v>1446</v>
      </c>
      <c r="H750" s="6" t="s">
        <v>29</v>
      </c>
      <c r="I750" s="9">
        <v>45197</v>
      </c>
      <c r="J750" s="7">
        <v>938997</v>
      </c>
      <c r="K750" s="9">
        <v>45108</v>
      </c>
      <c r="L750" s="7">
        <v>20000</v>
      </c>
      <c r="M750" s="9">
        <v>45200</v>
      </c>
      <c r="N750" s="7">
        <v>350000</v>
      </c>
      <c r="O750" s="6">
        <v>36</v>
      </c>
      <c r="P750" s="9">
        <v>45200</v>
      </c>
      <c r="Q750" s="7">
        <v>15805.47</v>
      </c>
      <c r="R750" s="9">
        <v>46266</v>
      </c>
      <c r="S750">
        <f t="shared" si="57"/>
        <v>3312</v>
      </c>
      <c r="T750" s="18">
        <f t="shared" si="58"/>
        <v>935685</v>
      </c>
      <c r="U750" s="19">
        <f t="shared" si="55"/>
        <v>6636.0638297872338</v>
      </c>
      <c r="V750" s="20">
        <f t="shared" si="59"/>
        <v>-1.4170794658459052E-3</v>
      </c>
      <c r="W750" s="7">
        <v>674153.92999999982</v>
      </c>
      <c r="X750" s="11">
        <v>264842.98999999918</v>
      </c>
      <c r="Y750" s="19">
        <f t="shared" si="56"/>
        <v>6659.5531914893618</v>
      </c>
    </row>
    <row r="751" spans="1:25" x14ac:dyDescent="0.35">
      <c r="A751" s="6" t="s">
        <v>1447</v>
      </c>
      <c r="B751" s="6" t="s">
        <v>1218</v>
      </c>
      <c r="C751" s="6">
        <v>271</v>
      </c>
      <c r="D751" s="27">
        <v>109</v>
      </c>
      <c r="E751" s="11">
        <v>7009.25</v>
      </c>
      <c r="F751" s="8" t="s">
        <v>21</v>
      </c>
      <c r="G751" s="8" t="s">
        <v>1448</v>
      </c>
      <c r="H751" s="6" t="s">
        <v>29</v>
      </c>
      <c r="I751" s="9">
        <v>45560</v>
      </c>
      <c r="J751" s="11">
        <v>764726.83</v>
      </c>
      <c r="K751" s="9">
        <v>45523</v>
      </c>
      <c r="L751" s="11">
        <v>20000</v>
      </c>
      <c r="M751" s="9">
        <v>45547</v>
      </c>
      <c r="N751" s="11">
        <v>156000</v>
      </c>
      <c r="O751" s="6">
        <v>36</v>
      </c>
      <c r="P751" s="9">
        <v>45570</v>
      </c>
      <c r="Q751" s="11">
        <v>16353.52</v>
      </c>
      <c r="R751" s="9">
        <v>46635</v>
      </c>
      <c r="S751">
        <f t="shared" si="57"/>
        <v>3312</v>
      </c>
      <c r="T751" s="18">
        <f t="shared" si="58"/>
        <v>761414.83</v>
      </c>
      <c r="U751" s="19">
        <f t="shared" si="55"/>
        <v>6985.4571559633023</v>
      </c>
      <c r="V751" s="20">
        <f t="shared" si="59"/>
        <v>3.4060539640397014E-3</v>
      </c>
      <c r="W751" s="7">
        <v>341001</v>
      </c>
      <c r="X751" s="7">
        <v>423725.72000000044</v>
      </c>
      <c r="Y751" s="19">
        <f t="shared" si="56"/>
        <v>7015.8424770642196</v>
      </c>
    </row>
    <row r="752" spans="1:25" x14ac:dyDescent="0.35">
      <c r="A752" s="6" t="s">
        <v>1449</v>
      </c>
      <c r="B752" s="6" t="s">
        <v>1218</v>
      </c>
      <c r="C752" s="6">
        <v>272</v>
      </c>
      <c r="D752" s="27">
        <v>105</v>
      </c>
      <c r="E752" s="11">
        <v>6612.5</v>
      </c>
      <c r="F752" s="8" t="s">
        <v>21</v>
      </c>
      <c r="G752" s="8" t="s">
        <v>1450</v>
      </c>
      <c r="H752" s="6" t="s">
        <v>26</v>
      </c>
      <c r="I752" s="9">
        <v>45499</v>
      </c>
      <c r="J752" s="11">
        <v>667034.04</v>
      </c>
      <c r="K752" s="9">
        <v>45475</v>
      </c>
      <c r="L752" s="11">
        <v>20000</v>
      </c>
      <c r="M752" s="9">
        <v>45495</v>
      </c>
      <c r="N752" s="11">
        <v>260000</v>
      </c>
      <c r="O752" s="6">
        <v>24</v>
      </c>
      <c r="P752" s="9">
        <v>45509</v>
      </c>
      <c r="Q752" s="11">
        <v>16126.42</v>
      </c>
      <c r="R752" s="9">
        <v>46208</v>
      </c>
      <c r="S752">
        <f t="shared" si="57"/>
        <v>2208</v>
      </c>
      <c r="T752" s="18">
        <f t="shared" si="58"/>
        <v>664826.04</v>
      </c>
      <c r="U752" s="19">
        <f t="shared" si="55"/>
        <v>6331.6765714285721</v>
      </c>
      <c r="V752" s="20">
        <f t="shared" si="59"/>
        <v>4.4352143607371275E-2</v>
      </c>
      <c r="W752" s="7">
        <v>457390.61999999982</v>
      </c>
      <c r="X752" s="7">
        <v>209643.46000000025</v>
      </c>
      <c r="Y752" s="19">
        <f t="shared" si="56"/>
        <v>6352.7051428571431</v>
      </c>
    </row>
    <row r="753" spans="1:25" x14ac:dyDescent="0.35">
      <c r="A753" s="6" t="s">
        <v>1451</v>
      </c>
      <c r="B753" s="6" t="s">
        <v>1218</v>
      </c>
      <c r="C753" s="6">
        <v>273</v>
      </c>
      <c r="D753" s="27">
        <v>107</v>
      </c>
      <c r="E753" s="11">
        <v>7009.25</v>
      </c>
      <c r="F753" s="8" t="s">
        <v>21</v>
      </c>
      <c r="G753" s="8" t="s">
        <v>1452</v>
      </c>
      <c r="H753" s="6" t="s">
        <v>29</v>
      </c>
      <c r="I753" s="9">
        <v>45560</v>
      </c>
      <c r="J753" s="11">
        <v>756736.28</v>
      </c>
      <c r="K753" s="9">
        <v>45519</v>
      </c>
      <c r="L753" s="11">
        <v>20000</v>
      </c>
      <c r="M753" s="9">
        <v>45548</v>
      </c>
      <c r="N753" s="11">
        <v>130684.86</v>
      </c>
      <c r="O753" s="6">
        <v>36</v>
      </c>
      <c r="P753" s="9">
        <v>45570</v>
      </c>
      <c r="Q753" s="11">
        <v>16834.759999999998</v>
      </c>
      <c r="R753" s="9">
        <v>46635</v>
      </c>
      <c r="S753">
        <f t="shared" si="57"/>
        <v>3312</v>
      </c>
      <c r="T753" s="18">
        <f t="shared" si="58"/>
        <v>753424.28</v>
      </c>
      <c r="U753" s="19">
        <f t="shared" si="55"/>
        <v>7041.3484112149536</v>
      </c>
      <c r="V753" s="20">
        <f t="shared" si="59"/>
        <v>-4.5585602842531658E-3</v>
      </c>
      <c r="W753" s="7">
        <v>302199.62</v>
      </c>
      <c r="X753" s="7">
        <v>454536.60000000033</v>
      </c>
      <c r="Y753" s="19">
        <f t="shared" si="56"/>
        <v>7072.3016822429909</v>
      </c>
    </row>
    <row r="754" spans="1:25" x14ac:dyDescent="0.35">
      <c r="A754" s="6" t="s">
        <v>1453</v>
      </c>
      <c r="B754" s="6" t="s">
        <v>1218</v>
      </c>
      <c r="C754" s="6">
        <v>274</v>
      </c>
      <c r="D754" s="27">
        <v>111</v>
      </c>
      <c r="E754" s="11">
        <v>7153</v>
      </c>
      <c r="F754" s="8" t="s">
        <v>21</v>
      </c>
      <c r="G754" s="8" t="s">
        <v>1454</v>
      </c>
      <c r="H754" s="6" t="s">
        <v>29</v>
      </c>
      <c r="I754" s="9">
        <v>45576</v>
      </c>
      <c r="J754" s="11">
        <v>798296.42</v>
      </c>
      <c r="K754" s="9">
        <v>45534</v>
      </c>
      <c r="L754" s="11">
        <v>20000</v>
      </c>
      <c r="M754" s="9">
        <v>45562</v>
      </c>
      <c r="N754" s="11">
        <v>138996.88</v>
      </c>
      <c r="O754" s="6">
        <v>36</v>
      </c>
      <c r="P754" s="9">
        <v>45601</v>
      </c>
      <c r="Q754" s="11">
        <v>17758.32</v>
      </c>
      <c r="R754" s="9">
        <v>46665</v>
      </c>
      <c r="S754">
        <f t="shared" si="57"/>
        <v>3312</v>
      </c>
      <c r="T754" s="18">
        <f t="shared" si="58"/>
        <v>794984.42</v>
      </c>
      <c r="U754" s="19">
        <f t="shared" si="55"/>
        <v>7162.0218018018022</v>
      </c>
      <c r="V754" s="20">
        <f t="shared" si="59"/>
        <v>-1.2596724851539065E-3</v>
      </c>
      <c r="W754" s="7">
        <v>318821.76000000007</v>
      </c>
      <c r="X754" s="7">
        <v>479473.75999999925</v>
      </c>
      <c r="Y754" s="19">
        <f t="shared" si="56"/>
        <v>7191.8596396396397</v>
      </c>
    </row>
    <row r="755" spans="1:25" x14ac:dyDescent="0.35">
      <c r="A755" s="6" t="s">
        <v>1455</v>
      </c>
      <c r="B755" s="6" t="s">
        <v>1218</v>
      </c>
      <c r="C755" s="6">
        <v>275</v>
      </c>
      <c r="D755" s="27">
        <v>111</v>
      </c>
      <c r="E755" s="11">
        <v>6612.5</v>
      </c>
      <c r="F755" s="8" t="s">
        <v>21</v>
      </c>
      <c r="G755" s="8" t="s">
        <v>1456</v>
      </c>
      <c r="H755" s="6">
        <v>36</v>
      </c>
      <c r="I755" s="9">
        <v>45261</v>
      </c>
      <c r="J755" s="11">
        <v>735249.63</v>
      </c>
      <c r="K755" s="9">
        <v>45200</v>
      </c>
      <c r="L755" s="11">
        <v>20000</v>
      </c>
      <c r="M755" s="9"/>
      <c r="N755" s="11">
        <v>146400</v>
      </c>
      <c r="O755" s="6">
        <v>36</v>
      </c>
      <c r="P755" s="9">
        <v>45292</v>
      </c>
      <c r="Q755" s="11">
        <v>16356.93</v>
      </c>
      <c r="R755" s="9">
        <v>46357</v>
      </c>
      <c r="S755">
        <f t="shared" si="57"/>
        <v>3312</v>
      </c>
      <c r="T755" s="18">
        <f t="shared" si="58"/>
        <v>731937.63</v>
      </c>
      <c r="U755" s="19">
        <f t="shared" si="55"/>
        <v>6594.0327027027024</v>
      </c>
      <c r="V755" s="20">
        <f t="shared" si="59"/>
        <v>2.8006074779896029E-3</v>
      </c>
      <c r="W755" s="7">
        <v>445918.71999999997</v>
      </c>
      <c r="X755" s="11">
        <v>289330.76000000047</v>
      </c>
      <c r="Y755" s="19">
        <f t="shared" si="56"/>
        <v>6623.8705405405408</v>
      </c>
    </row>
    <row r="756" spans="1:25" x14ac:dyDescent="0.35">
      <c r="A756" s="6" t="s">
        <v>1457</v>
      </c>
      <c r="B756" s="6" t="s">
        <v>1218</v>
      </c>
      <c r="C756" s="6">
        <v>276</v>
      </c>
      <c r="D756" s="27">
        <v>108</v>
      </c>
      <c r="E756" s="11">
        <v>7009.25</v>
      </c>
      <c r="F756" s="8" t="s">
        <v>21</v>
      </c>
      <c r="G756" s="8" t="s">
        <v>1458</v>
      </c>
      <c r="H756" s="6" t="s">
        <v>121</v>
      </c>
      <c r="I756" s="9">
        <v>45538</v>
      </c>
      <c r="J756" s="11">
        <v>892695.04000000004</v>
      </c>
      <c r="K756" s="9">
        <v>45499</v>
      </c>
      <c r="L756" s="11">
        <v>20000</v>
      </c>
      <c r="M756" s="9">
        <v>45518</v>
      </c>
      <c r="N756" s="11">
        <v>131231.57999999999</v>
      </c>
      <c r="O756" s="6">
        <v>60</v>
      </c>
      <c r="P756" s="9">
        <v>45570</v>
      </c>
      <c r="Q756" s="11">
        <v>12357.72</v>
      </c>
      <c r="R756" s="9">
        <v>47366</v>
      </c>
      <c r="S756">
        <f t="shared" si="57"/>
        <v>5520</v>
      </c>
      <c r="T756" s="18">
        <f t="shared" si="58"/>
        <v>887175.04</v>
      </c>
      <c r="U756" s="19">
        <f t="shared" si="55"/>
        <v>8214.5837037037036</v>
      </c>
      <c r="V756" s="20">
        <f t="shared" si="59"/>
        <v>-0.14673095401782266</v>
      </c>
      <c r="W756" s="7">
        <v>262451.06</v>
      </c>
      <c r="X756" s="7">
        <v>630243.71999999858</v>
      </c>
      <c r="Y756" s="19">
        <f t="shared" si="56"/>
        <v>8265.6948148148149</v>
      </c>
    </row>
    <row r="757" spans="1:25" x14ac:dyDescent="0.35">
      <c r="A757" s="6" t="s">
        <v>1459</v>
      </c>
      <c r="B757" s="6" t="s">
        <v>1218</v>
      </c>
      <c r="C757" s="6">
        <v>277</v>
      </c>
      <c r="D757" s="27">
        <v>106</v>
      </c>
      <c r="E757" s="11">
        <v>6612.5</v>
      </c>
      <c r="F757" s="8" t="s">
        <v>21</v>
      </c>
      <c r="G757" s="8" t="s">
        <v>1460</v>
      </c>
      <c r="H757" s="6" t="s">
        <v>29</v>
      </c>
      <c r="I757" s="9">
        <v>45552</v>
      </c>
      <c r="J757" s="11">
        <v>702253.25</v>
      </c>
      <c r="K757" s="9">
        <v>45475</v>
      </c>
      <c r="L757" s="11">
        <v>20000</v>
      </c>
      <c r="M757" s="9">
        <v>45502</v>
      </c>
      <c r="N757" s="11">
        <v>119788.25</v>
      </c>
      <c r="O757" s="6">
        <v>36</v>
      </c>
      <c r="P757" s="9">
        <v>45570</v>
      </c>
      <c r="Q757" s="11">
        <v>15624.03</v>
      </c>
      <c r="R757" s="9">
        <v>46635</v>
      </c>
      <c r="S757">
        <f t="shared" si="57"/>
        <v>3312</v>
      </c>
      <c r="T757" s="18">
        <f t="shared" si="58"/>
        <v>698941.25</v>
      </c>
      <c r="U757" s="19">
        <f t="shared" si="55"/>
        <v>6593.7853773584902</v>
      </c>
      <c r="V757" s="20">
        <f t="shared" si="59"/>
        <v>2.8382213812678803E-3</v>
      </c>
      <c r="W757" s="7">
        <v>280412.28000000003</v>
      </c>
      <c r="X757" s="7">
        <v>421841.05000000075</v>
      </c>
      <c r="Y757" s="19">
        <f t="shared" si="56"/>
        <v>6625.0306603773588</v>
      </c>
    </row>
    <row r="758" spans="1:25" x14ac:dyDescent="0.35">
      <c r="A758" s="6" t="s">
        <v>1461</v>
      </c>
      <c r="B758" s="6" t="s">
        <v>1218</v>
      </c>
      <c r="C758" s="6">
        <v>278</v>
      </c>
      <c r="D758" s="27">
        <v>104</v>
      </c>
      <c r="E758" s="11">
        <v>7153</v>
      </c>
      <c r="F758" s="8" t="s">
        <v>21</v>
      </c>
      <c r="G758" s="8" t="s">
        <v>1462</v>
      </c>
      <c r="H758" s="6" t="s">
        <v>29</v>
      </c>
      <c r="I758" s="9">
        <v>45588</v>
      </c>
      <c r="J758" s="11">
        <v>750228.26</v>
      </c>
      <c r="K758" s="9">
        <v>45544</v>
      </c>
      <c r="L758" s="11">
        <v>20000</v>
      </c>
      <c r="M758" s="9">
        <v>45581</v>
      </c>
      <c r="N758" s="11">
        <v>129383.25</v>
      </c>
      <c r="O758" s="6">
        <v>36</v>
      </c>
      <c r="P758" s="9">
        <v>45601</v>
      </c>
      <c r="Q758" s="11">
        <v>16690.14</v>
      </c>
      <c r="R758" s="9">
        <v>46665</v>
      </c>
      <c r="S758">
        <f t="shared" si="57"/>
        <v>3312</v>
      </c>
      <c r="T758" s="18">
        <f t="shared" si="58"/>
        <v>746916.26</v>
      </c>
      <c r="U758" s="19">
        <f t="shared" si="55"/>
        <v>7181.8871153846158</v>
      </c>
      <c r="V758" s="20">
        <f t="shared" si="59"/>
        <v>-4.0222179659069601E-3</v>
      </c>
      <c r="W758" s="7">
        <v>294433.95000000007</v>
      </c>
      <c r="X758" s="7">
        <v>455794.34000000043</v>
      </c>
      <c r="Y758" s="19">
        <f t="shared" si="56"/>
        <v>7213.7332692307691</v>
      </c>
    </row>
    <row r="759" spans="1:25" x14ac:dyDescent="0.35">
      <c r="A759" s="6" t="s">
        <v>1463</v>
      </c>
      <c r="B759" s="6" t="s">
        <v>1218</v>
      </c>
      <c r="C759" s="6">
        <v>286</v>
      </c>
      <c r="D759" s="27">
        <v>104</v>
      </c>
      <c r="E759" s="11">
        <v>6612.5</v>
      </c>
      <c r="F759" s="8" t="s">
        <v>21</v>
      </c>
      <c r="G759" s="8" t="s">
        <v>1464</v>
      </c>
      <c r="H759" s="6" t="s">
        <v>29</v>
      </c>
      <c r="I759" s="9">
        <v>45491</v>
      </c>
      <c r="J759" s="11">
        <v>691012</v>
      </c>
      <c r="K759" s="9">
        <v>45453</v>
      </c>
      <c r="L759" s="11">
        <v>20000</v>
      </c>
      <c r="M759" s="9">
        <v>45481</v>
      </c>
      <c r="N759" s="11">
        <v>119000</v>
      </c>
      <c r="O759" s="6">
        <v>36</v>
      </c>
      <c r="P759" s="9">
        <v>45509</v>
      </c>
      <c r="Q759" s="11">
        <v>15333.67</v>
      </c>
      <c r="R759" s="9">
        <v>46573</v>
      </c>
      <c r="S759">
        <f t="shared" si="57"/>
        <v>3312</v>
      </c>
      <c r="T759" s="18">
        <f t="shared" si="58"/>
        <v>687700</v>
      </c>
      <c r="U759" s="19">
        <f t="shared" si="55"/>
        <v>6612.5</v>
      </c>
      <c r="V759" s="20">
        <f t="shared" si="59"/>
        <v>0</v>
      </c>
      <c r="W759" s="7">
        <v>307674</v>
      </c>
      <c r="X759" s="7">
        <v>383338.12000000023</v>
      </c>
      <c r="Y759" s="19">
        <f t="shared" si="56"/>
        <v>6644.3461538461543</v>
      </c>
    </row>
    <row r="760" spans="1:25" x14ac:dyDescent="0.35">
      <c r="A760" s="6" t="s">
        <v>1465</v>
      </c>
      <c r="B760" s="6" t="s">
        <v>1218</v>
      </c>
      <c r="C760" s="6">
        <v>287</v>
      </c>
      <c r="D760" s="27">
        <v>104</v>
      </c>
      <c r="E760" s="11">
        <v>6612.5</v>
      </c>
      <c r="F760" s="8" t="s">
        <v>21</v>
      </c>
      <c r="G760" s="8" t="s">
        <v>1466</v>
      </c>
      <c r="H760" s="6" t="s">
        <v>29</v>
      </c>
      <c r="I760" s="9">
        <v>45378</v>
      </c>
      <c r="J760" s="11">
        <v>691012</v>
      </c>
      <c r="K760" s="9">
        <v>45344</v>
      </c>
      <c r="L760" s="11">
        <v>20000</v>
      </c>
      <c r="M760" s="9">
        <v>45370</v>
      </c>
      <c r="N760" s="11">
        <v>120000</v>
      </c>
      <c r="O760" s="6">
        <v>36</v>
      </c>
      <c r="P760" s="9">
        <v>45387</v>
      </c>
      <c r="Q760" s="11">
        <v>15305.89</v>
      </c>
      <c r="R760" s="9">
        <v>46451</v>
      </c>
      <c r="S760">
        <f t="shared" si="57"/>
        <v>3312</v>
      </c>
      <c r="T760" s="18">
        <f t="shared" si="58"/>
        <v>687700</v>
      </c>
      <c r="U760" s="19">
        <f t="shared" si="55"/>
        <v>6612.5</v>
      </c>
      <c r="V760" s="20">
        <f t="shared" si="59"/>
        <v>0</v>
      </c>
      <c r="W760" s="7">
        <v>323672.01</v>
      </c>
      <c r="X760" s="7">
        <v>367340.03000000049</v>
      </c>
      <c r="Y760" s="19">
        <f t="shared" si="56"/>
        <v>6644.3461538461543</v>
      </c>
    </row>
    <row r="761" spans="1:25" x14ac:dyDescent="0.35">
      <c r="A761" s="6" t="s">
        <v>1467</v>
      </c>
      <c r="B761" s="6" t="s">
        <v>1218</v>
      </c>
      <c r="C761" s="6">
        <v>288</v>
      </c>
      <c r="D761" s="27">
        <v>104</v>
      </c>
      <c r="E761" s="11">
        <v>6612.5</v>
      </c>
      <c r="F761" s="8" t="s">
        <v>21</v>
      </c>
      <c r="G761" s="8" t="s">
        <v>1468</v>
      </c>
      <c r="H761" s="6" t="s">
        <v>188</v>
      </c>
      <c r="I761" s="9">
        <v>45490</v>
      </c>
      <c r="J761" s="11">
        <v>612053</v>
      </c>
      <c r="K761" s="9">
        <v>45446</v>
      </c>
      <c r="L761" s="11">
        <v>20000</v>
      </c>
      <c r="M761" s="9">
        <v>45475</v>
      </c>
      <c r="N761" s="11">
        <v>592053</v>
      </c>
      <c r="O761" s="6"/>
      <c r="P761" s="9"/>
      <c r="Q761" s="7"/>
      <c r="R761" s="9">
        <v>45475</v>
      </c>
      <c r="S761">
        <f t="shared" si="57"/>
        <v>0</v>
      </c>
      <c r="T761" s="18">
        <f t="shared" si="58"/>
        <v>612053</v>
      </c>
      <c r="U761" s="19">
        <f t="shared" si="55"/>
        <v>5885.125</v>
      </c>
      <c r="V761" s="20">
        <f t="shared" si="59"/>
        <v>0.12359550561797761</v>
      </c>
      <c r="W761" s="7">
        <v>612053</v>
      </c>
      <c r="X761" s="7">
        <v>0</v>
      </c>
      <c r="Y761" s="19">
        <f t="shared" si="56"/>
        <v>5885.125</v>
      </c>
    </row>
    <row r="762" spans="1:25" x14ac:dyDescent="0.35">
      <c r="A762" s="6" t="s">
        <v>1469</v>
      </c>
      <c r="B762" s="6" t="s">
        <v>1218</v>
      </c>
      <c r="C762" s="6">
        <v>289</v>
      </c>
      <c r="D762" s="27">
        <v>104</v>
      </c>
      <c r="E762" s="11">
        <v>6612.5</v>
      </c>
      <c r="F762" s="8" t="s">
        <v>21</v>
      </c>
      <c r="G762" s="8" t="s">
        <v>1470</v>
      </c>
      <c r="H762" s="6" t="s">
        <v>121</v>
      </c>
      <c r="I762" s="9">
        <v>45398</v>
      </c>
      <c r="J762" s="11">
        <v>782114.96</v>
      </c>
      <c r="K762" s="9">
        <v>45406</v>
      </c>
      <c r="L762" s="11">
        <v>20000</v>
      </c>
      <c r="M762" s="9">
        <v>45392</v>
      </c>
      <c r="N762" s="11">
        <v>180000</v>
      </c>
      <c r="O762" s="6">
        <v>60</v>
      </c>
      <c r="P762" s="9">
        <v>45417</v>
      </c>
      <c r="Q762" s="11">
        <v>9701.92</v>
      </c>
      <c r="R762" s="9">
        <v>47213</v>
      </c>
      <c r="S762">
        <f t="shared" si="57"/>
        <v>5520</v>
      </c>
      <c r="T762" s="18">
        <f t="shared" si="58"/>
        <v>776594.96</v>
      </c>
      <c r="U762" s="19">
        <f t="shared" si="55"/>
        <v>7467.2592307692303</v>
      </c>
      <c r="V762" s="20">
        <f t="shared" si="59"/>
        <v>-0.11446759839904186</v>
      </c>
      <c r="W762" s="7">
        <v>345530</v>
      </c>
      <c r="X762" s="7">
        <v>436585.20000000077</v>
      </c>
      <c r="Y762" s="19">
        <f t="shared" si="56"/>
        <v>7520.3361538461531</v>
      </c>
    </row>
    <row r="763" spans="1:25" x14ac:dyDescent="0.35">
      <c r="A763" s="6" t="s">
        <v>1471</v>
      </c>
      <c r="B763" s="6" t="s">
        <v>1218</v>
      </c>
      <c r="C763" s="6">
        <v>290</v>
      </c>
      <c r="D763" s="27">
        <v>104</v>
      </c>
      <c r="E763" s="11">
        <v>6612.5</v>
      </c>
      <c r="F763" s="8" t="s">
        <v>21</v>
      </c>
      <c r="G763" s="8" t="s">
        <v>1470</v>
      </c>
      <c r="H763" s="6" t="s">
        <v>121</v>
      </c>
      <c r="I763" s="9">
        <v>45398</v>
      </c>
      <c r="J763" s="11">
        <v>782114.96</v>
      </c>
      <c r="K763" s="9">
        <v>45384</v>
      </c>
      <c r="L763" s="11">
        <v>20000.009999999998</v>
      </c>
      <c r="M763" s="9">
        <v>45392</v>
      </c>
      <c r="N763" s="11">
        <v>180000</v>
      </c>
      <c r="O763" s="6">
        <v>60</v>
      </c>
      <c r="P763" s="9">
        <v>45417</v>
      </c>
      <c r="Q763" s="11">
        <v>9701.92</v>
      </c>
      <c r="R763" s="9">
        <v>47213</v>
      </c>
      <c r="S763">
        <f t="shared" si="57"/>
        <v>5520</v>
      </c>
      <c r="T763" s="18">
        <f t="shared" si="58"/>
        <v>776594.96</v>
      </c>
      <c r="U763" s="19">
        <f t="shared" si="55"/>
        <v>7467.2592307692303</v>
      </c>
      <c r="V763" s="20">
        <f t="shared" si="59"/>
        <v>-0.11446759839904186</v>
      </c>
      <c r="W763" s="7">
        <v>345530.01</v>
      </c>
      <c r="X763" s="7">
        <v>436585.20000000077</v>
      </c>
      <c r="Y763" s="19">
        <f t="shared" si="56"/>
        <v>7520.3361538461531</v>
      </c>
    </row>
    <row r="764" spans="1:25" x14ac:dyDescent="0.35">
      <c r="A764" s="6" t="s">
        <v>1472</v>
      </c>
      <c r="B764" s="6" t="s">
        <v>1218</v>
      </c>
      <c r="C764" s="6">
        <v>291</v>
      </c>
      <c r="D764" s="27">
        <v>104</v>
      </c>
      <c r="E764" s="11">
        <v>6612.5</v>
      </c>
      <c r="F764" s="8" t="s">
        <v>21</v>
      </c>
      <c r="G764" s="8" t="s">
        <v>1473</v>
      </c>
      <c r="H764" s="6" t="s">
        <v>29</v>
      </c>
      <c r="I764" s="9">
        <v>45370</v>
      </c>
      <c r="J764" s="11">
        <v>691012</v>
      </c>
      <c r="K764" s="9">
        <v>45352</v>
      </c>
      <c r="L764" s="11">
        <v>20000</v>
      </c>
      <c r="M764" s="9">
        <v>45357</v>
      </c>
      <c r="N764" s="11">
        <v>180000</v>
      </c>
      <c r="O764" s="6">
        <v>36</v>
      </c>
      <c r="P764" s="9">
        <v>45383</v>
      </c>
      <c r="Q764" s="11">
        <v>13639.22</v>
      </c>
      <c r="R764" s="9">
        <v>46447</v>
      </c>
      <c r="S764">
        <f t="shared" si="57"/>
        <v>3312</v>
      </c>
      <c r="T764" s="18">
        <f t="shared" si="58"/>
        <v>687700</v>
      </c>
      <c r="U764" s="19">
        <f t="shared" si="55"/>
        <v>6612.5</v>
      </c>
      <c r="V764" s="20">
        <f t="shared" si="59"/>
        <v>0</v>
      </c>
      <c r="W764" s="7">
        <v>377954</v>
      </c>
      <c r="X764" s="11">
        <v>313057.91999999911</v>
      </c>
      <c r="Y764" s="19">
        <f t="shared" si="56"/>
        <v>6644.3461538461543</v>
      </c>
    </row>
    <row r="765" spans="1:25" x14ac:dyDescent="0.35">
      <c r="A765" s="6" t="s">
        <v>1474</v>
      </c>
      <c r="B765" s="6" t="s">
        <v>1218</v>
      </c>
      <c r="C765" s="6">
        <v>292</v>
      </c>
      <c r="D765" s="27">
        <v>104</v>
      </c>
      <c r="E765" s="11">
        <v>7015</v>
      </c>
      <c r="F765" s="8" t="s">
        <v>21</v>
      </c>
      <c r="G765" s="8" t="s">
        <v>1475</v>
      </c>
      <c r="H765" s="6" t="s">
        <v>188</v>
      </c>
      <c r="I765" s="9">
        <v>45502</v>
      </c>
      <c r="J765" s="11">
        <v>688266.9</v>
      </c>
      <c r="K765" s="9">
        <v>45490</v>
      </c>
      <c r="L765" s="11">
        <v>20000</v>
      </c>
      <c r="M765" s="9">
        <v>45498</v>
      </c>
      <c r="N765" s="11">
        <v>668266.9</v>
      </c>
      <c r="O765" s="6"/>
      <c r="P765" s="9"/>
      <c r="Q765" s="7"/>
      <c r="R765" s="9">
        <v>45498</v>
      </c>
      <c r="S765">
        <f t="shared" si="57"/>
        <v>0</v>
      </c>
      <c r="T765" s="18">
        <f t="shared" si="58"/>
        <v>688266.9</v>
      </c>
      <c r="U765" s="19">
        <f t="shared" si="55"/>
        <v>6617.9509615384613</v>
      </c>
      <c r="V765" s="20">
        <f t="shared" si="59"/>
        <v>5.9995766177336263E-2</v>
      </c>
      <c r="W765" s="7">
        <v>688266.9</v>
      </c>
      <c r="X765" s="7">
        <v>0</v>
      </c>
      <c r="Y765" s="19">
        <f t="shared" si="56"/>
        <v>6617.9509615384613</v>
      </c>
    </row>
    <row r="766" spans="1:25" x14ac:dyDescent="0.35">
      <c r="A766" s="6" t="s">
        <v>1476</v>
      </c>
      <c r="B766" s="6" t="s">
        <v>1218</v>
      </c>
      <c r="C766" s="6">
        <v>293</v>
      </c>
      <c r="D766" s="27">
        <v>115</v>
      </c>
      <c r="E766" s="11">
        <v>7015</v>
      </c>
      <c r="F766" s="8" t="s">
        <v>21</v>
      </c>
      <c r="G766" s="8" t="s">
        <v>1477</v>
      </c>
      <c r="H766" s="6" t="s">
        <v>188</v>
      </c>
      <c r="I766" s="9">
        <v>45324</v>
      </c>
      <c r="J766" s="11">
        <v>719858.26</v>
      </c>
      <c r="K766" s="9">
        <v>45292</v>
      </c>
      <c r="L766" s="11">
        <v>719858.26</v>
      </c>
      <c r="M766" s="9"/>
      <c r="N766" s="7"/>
      <c r="O766" s="6">
        <v>0</v>
      </c>
      <c r="P766" s="9"/>
      <c r="Q766" s="7"/>
      <c r="R766" s="9">
        <v>45292</v>
      </c>
      <c r="S766">
        <f t="shared" si="57"/>
        <v>0</v>
      </c>
      <c r="T766" s="18">
        <f t="shared" si="58"/>
        <v>719858.26</v>
      </c>
      <c r="U766" s="19">
        <f t="shared" si="55"/>
        <v>6259.6370434782611</v>
      </c>
      <c r="V766" s="20">
        <f t="shared" si="59"/>
        <v>0.12067200562510738</v>
      </c>
      <c r="W766" s="7">
        <v>719858.26</v>
      </c>
      <c r="X766" s="11">
        <v>0</v>
      </c>
      <c r="Y766" s="19">
        <f t="shared" si="56"/>
        <v>6259.6370434782611</v>
      </c>
    </row>
    <row r="767" spans="1:25" x14ac:dyDescent="0.35">
      <c r="A767" s="6" t="s">
        <v>1478</v>
      </c>
      <c r="B767" s="6" t="s">
        <v>1218</v>
      </c>
      <c r="C767" s="6">
        <v>294</v>
      </c>
      <c r="D767" s="27">
        <v>100</v>
      </c>
      <c r="E767" s="11">
        <v>7486.5</v>
      </c>
      <c r="F767" s="8" t="s">
        <v>21</v>
      </c>
      <c r="G767" s="8" t="s">
        <v>1479</v>
      </c>
      <c r="H767" s="6" t="s">
        <v>121</v>
      </c>
      <c r="I767" s="9">
        <v>45617</v>
      </c>
      <c r="J767" s="11">
        <v>885818.56</v>
      </c>
      <c r="K767" s="9">
        <v>45574</v>
      </c>
      <c r="L767" s="11">
        <v>20000</v>
      </c>
      <c r="M767" s="9">
        <v>45586</v>
      </c>
      <c r="N767" s="11">
        <v>130060</v>
      </c>
      <c r="O767" s="6">
        <v>60</v>
      </c>
      <c r="P767" s="9">
        <v>45631</v>
      </c>
      <c r="Q767" s="11">
        <v>12262.64</v>
      </c>
      <c r="R767" s="9">
        <v>47427</v>
      </c>
      <c r="S767">
        <f t="shared" si="57"/>
        <v>5520</v>
      </c>
      <c r="T767" s="18">
        <f t="shared" si="58"/>
        <v>880298.56</v>
      </c>
      <c r="U767" s="19">
        <f t="shared" si="55"/>
        <v>8802.9856</v>
      </c>
      <c r="V767" s="20">
        <f t="shared" si="59"/>
        <v>-0.14954989816182362</v>
      </c>
      <c r="W767" s="7">
        <v>248161.19999999995</v>
      </c>
      <c r="X767" s="7">
        <v>637657.20000000088</v>
      </c>
      <c r="Y767" s="19">
        <f t="shared" si="56"/>
        <v>8858.1856000000007</v>
      </c>
    </row>
    <row r="768" spans="1:25" x14ac:dyDescent="0.35">
      <c r="A768" s="6" t="s">
        <v>1480</v>
      </c>
      <c r="B768" s="6" t="s">
        <v>1218</v>
      </c>
      <c r="C768" s="6">
        <v>295</v>
      </c>
      <c r="D768" s="27">
        <v>103</v>
      </c>
      <c r="E768" s="11">
        <v>7153</v>
      </c>
      <c r="F768" s="8" t="s">
        <v>21</v>
      </c>
      <c r="G768" s="8" t="s">
        <v>1481</v>
      </c>
      <c r="H768" s="6" t="s">
        <v>29</v>
      </c>
      <c r="I768" s="9">
        <v>45799</v>
      </c>
      <c r="J768" s="11">
        <v>739713.35</v>
      </c>
      <c r="K768" s="9">
        <v>45741</v>
      </c>
      <c r="L768" s="11">
        <v>20000</v>
      </c>
      <c r="M768" s="9">
        <v>45791</v>
      </c>
      <c r="N768" s="11">
        <v>127280.27</v>
      </c>
      <c r="O768" s="6">
        <v>36</v>
      </c>
      <c r="P768" s="9">
        <v>45813</v>
      </c>
      <c r="Q768" s="11">
        <v>16456.47</v>
      </c>
      <c r="R768" s="9">
        <v>46878</v>
      </c>
      <c r="S768">
        <f t="shared" si="57"/>
        <v>3312</v>
      </c>
      <c r="T768" s="18">
        <f t="shared" si="58"/>
        <v>736401.35</v>
      </c>
      <c r="U768" s="19">
        <f t="shared" si="55"/>
        <v>7149.5276699029127</v>
      </c>
      <c r="V768" s="20">
        <f t="shared" si="59"/>
        <v>4.8567265662935455E-4</v>
      </c>
      <c r="W768" s="7">
        <v>147280.27000000002</v>
      </c>
      <c r="X768" s="7">
        <v>592433.07999999926</v>
      </c>
      <c r="Y768" s="19">
        <f t="shared" si="56"/>
        <v>7181.6830097087377</v>
      </c>
    </row>
    <row r="769" spans="1:25" x14ac:dyDescent="0.35">
      <c r="A769" s="6" t="s">
        <v>1482</v>
      </c>
      <c r="B769" s="6" t="s">
        <v>1218</v>
      </c>
      <c r="C769" s="6">
        <v>39</v>
      </c>
      <c r="D769" s="27">
        <v>130</v>
      </c>
      <c r="E769" s="11">
        <v>8590.5</v>
      </c>
      <c r="F769" s="8" t="s">
        <v>21</v>
      </c>
      <c r="G769" s="8" t="s">
        <v>1483</v>
      </c>
      <c r="H769" s="6" t="s">
        <v>121</v>
      </c>
      <c r="I769" s="9">
        <v>45703</v>
      </c>
      <c r="J769" s="11">
        <v>1318907.9099999999</v>
      </c>
      <c r="K769" s="9">
        <v>45665</v>
      </c>
      <c r="L769" s="11">
        <v>20000</v>
      </c>
      <c r="M769" s="9">
        <v>45694</v>
      </c>
      <c r="N769" s="11">
        <v>203885.61</v>
      </c>
      <c r="O769" s="6">
        <v>60</v>
      </c>
      <c r="P769" s="9">
        <v>45721</v>
      </c>
      <c r="Q769" s="11">
        <v>18250.37</v>
      </c>
      <c r="R769" s="9">
        <v>47519</v>
      </c>
      <c r="S769">
        <f t="shared" si="57"/>
        <v>5520</v>
      </c>
      <c r="T769" s="18">
        <f t="shared" si="58"/>
        <v>1313387.9099999999</v>
      </c>
      <c r="U769" s="19">
        <f t="shared" si="55"/>
        <v>10102.983923076923</v>
      </c>
      <c r="V769" s="20">
        <f t="shared" si="59"/>
        <v>-0.14970665444910336</v>
      </c>
      <c r="W769" s="7">
        <v>333388.82999999996</v>
      </c>
      <c r="X769" s="7">
        <v>985518.98000000149</v>
      </c>
      <c r="Y769" s="19">
        <f t="shared" si="56"/>
        <v>10145.44546153846</v>
      </c>
    </row>
    <row r="770" spans="1:25" x14ac:dyDescent="0.35">
      <c r="A770" s="6" t="s">
        <v>1484</v>
      </c>
      <c r="B770" s="6" t="s">
        <v>1218</v>
      </c>
      <c r="C770" s="6">
        <v>40</v>
      </c>
      <c r="D770" s="27">
        <v>214</v>
      </c>
      <c r="E770" s="11">
        <v>8211</v>
      </c>
      <c r="F770" s="8" t="s">
        <v>21</v>
      </c>
      <c r="G770" s="8" t="s">
        <v>1485</v>
      </c>
      <c r="H770" s="6" t="s">
        <v>26</v>
      </c>
      <c r="I770" s="9">
        <v>45777</v>
      </c>
      <c r="J770" s="11">
        <v>1691755.91</v>
      </c>
      <c r="K770" s="9">
        <v>45713</v>
      </c>
      <c r="L770" s="11">
        <v>20000</v>
      </c>
      <c r="M770" s="9">
        <v>45768</v>
      </c>
      <c r="N770" s="11">
        <v>317912</v>
      </c>
      <c r="O770" s="6">
        <v>24</v>
      </c>
      <c r="P770" s="9">
        <v>45813</v>
      </c>
      <c r="Q770" s="11">
        <v>56410.16</v>
      </c>
      <c r="R770" s="9">
        <v>46512</v>
      </c>
      <c r="S770">
        <f t="shared" si="57"/>
        <v>2208</v>
      </c>
      <c r="T770" s="18">
        <f t="shared" si="58"/>
        <v>1689547.91</v>
      </c>
      <c r="U770" s="19">
        <f t="shared" ref="U770:U794" si="60">T770/D770</f>
        <v>7895.0836915887849</v>
      </c>
      <c r="V770" s="20">
        <f t="shared" si="59"/>
        <v>4.0014307732771037E-2</v>
      </c>
      <c r="W770" s="7">
        <v>692424</v>
      </c>
      <c r="X770" s="7">
        <v>999331.90999999945</v>
      </c>
      <c r="Y770" s="19">
        <f t="shared" ref="Y770:Y794" si="61">J770/D770</f>
        <v>7905.4014485981306</v>
      </c>
    </row>
    <row r="771" spans="1:25" x14ac:dyDescent="0.35">
      <c r="A771" s="6" t="s">
        <v>1486</v>
      </c>
      <c r="B771" s="6" t="s">
        <v>1218</v>
      </c>
      <c r="C771" s="6">
        <v>41</v>
      </c>
      <c r="D771" s="27">
        <v>224</v>
      </c>
      <c r="E771" s="11">
        <v>6744.75</v>
      </c>
      <c r="F771" s="8" t="s">
        <v>21</v>
      </c>
      <c r="G771" s="8" t="s">
        <v>1487</v>
      </c>
      <c r="H771" s="6" t="s">
        <v>121</v>
      </c>
      <c r="I771" s="9">
        <v>45577</v>
      </c>
      <c r="J771" s="11">
        <v>1745149.37</v>
      </c>
      <c r="K771" s="9">
        <v>45545</v>
      </c>
      <c r="L771" s="11">
        <v>20000</v>
      </c>
      <c r="M771" s="9">
        <v>45558</v>
      </c>
      <c r="N771" s="11">
        <v>276545</v>
      </c>
      <c r="O771" s="6">
        <v>60</v>
      </c>
      <c r="P771" s="9">
        <v>45601</v>
      </c>
      <c r="Q771" s="11">
        <v>24143.41</v>
      </c>
      <c r="R771" s="9">
        <v>47396</v>
      </c>
      <c r="S771">
        <f t="shared" ref="S771:S794" si="62">O771*92</f>
        <v>5520</v>
      </c>
      <c r="T771" s="18">
        <f t="shared" ref="T771:T794" si="63">J771-S771</f>
        <v>1739629.37</v>
      </c>
      <c r="U771" s="19">
        <f t="shared" si="60"/>
        <v>7766.2025446428579</v>
      </c>
      <c r="V771" s="20">
        <f t="shared" ref="V771:V794" si="64">E771/U771-1</f>
        <v>-0.13152535473691163</v>
      </c>
      <c r="W771" s="7">
        <v>513835.68999999977</v>
      </c>
      <c r="X771" s="7">
        <v>1231313.9099999983</v>
      </c>
      <c r="Y771" s="19">
        <f t="shared" si="61"/>
        <v>7790.8454017857148</v>
      </c>
    </row>
    <row r="772" spans="1:25" x14ac:dyDescent="0.35">
      <c r="A772" s="6" t="s">
        <v>1488</v>
      </c>
      <c r="B772" s="6" t="s">
        <v>1218</v>
      </c>
      <c r="C772" s="6">
        <v>42</v>
      </c>
      <c r="D772" s="27">
        <v>224</v>
      </c>
      <c r="E772" s="11">
        <v>6744.75</v>
      </c>
      <c r="F772" s="8" t="s">
        <v>21</v>
      </c>
      <c r="G772" s="8" t="s">
        <v>1489</v>
      </c>
      <c r="H772" s="6" t="s">
        <v>121</v>
      </c>
      <c r="I772" s="9">
        <v>45577</v>
      </c>
      <c r="J772" s="11">
        <v>1744401.08</v>
      </c>
      <c r="K772" s="9">
        <v>45544</v>
      </c>
      <c r="L772" s="11">
        <v>20000</v>
      </c>
      <c r="M772" s="9">
        <v>45552</v>
      </c>
      <c r="N772" s="11">
        <v>280000</v>
      </c>
      <c r="O772" s="6">
        <v>60</v>
      </c>
      <c r="P772" s="9">
        <v>45601</v>
      </c>
      <c r="Q772" s="11">
        <v>24073.35</v>
      </c>
      <c r="R772" s="9">
        <v>47396</v>
      </c>
      <c r="S772">
        <f t="shared" si="62"/>
        <v>5520</v>
      </c>
      <c r="T772" s="18">
        <f t="shared" si="63"/>
        <v>1738881.08</v>
      </c>
      <c r="U772" s="19">
        <f t="shared" si="60"/>
        <v>7762.8619642857147</v>
      </c>
      <c r="V772" s="20">
        <f t="shared" si="64"/>
        <v>-0.13115162538889669</v>
      </c>
      <c r="W772" s="7">
        <v>516660.14999999979</v>
      </c>
      <c r="X772" s="7">
        <v>1227740.850000002</v>
      </c>
      <c r="Y772" s="19">
        <f t="shared" si="61"/>
        <v>7787.5048214285716</v>
      </c>
    </row>
    <row r="773" spans="1:25" x14ac:dyDescent="0.35">
      <c r="A773" s="6" t="s">
        <v>1490</v>
      </c>
      <c r="B773" s="6" t="s">
        <v>1218</v>
      </c>
      <c r="C773" s="6">
        <v>43</v>
      </c>
      <c r="D773" s="27">
        <v>177</v>
      </c>
      <c r="E773" s="11">
        <v>6612.5</v>
      </c>
      <c r="F773" s="8" t="s">
        <v>21</v>
      </c>
      <c r="G773" s="8" t="s">
        <v>1491</v>
      </c>
      <c r="H773" s="6" t="s">
        <v>188</v>
      </c>
      <c r="I773" s="9">
        <v>45490</v>
      </c>
      <c r="J773" s="11">
        <v>1041843.68</v>
      </c>
      <c r="K773" s="9">
        <v>45471</v>
      </c>
      <c r="L773" s="11">
        <v>20000</v>
      </c>
      <c r="M773" s="9">
        <v>45488</v>
      </c>
      <c r="N773" s="11">
        <v>1021843.68</v>
      </c>
      <c r="O773" s="6"/>
      <c r="P773" s="9"/>
      <c r="Q773" s="7"/>
      <c r="R773" s="9">
        <v>45488</v>
      </c>
      <c r="S773">
        <f t="shared" si="62"/>
        <v>0</v>
      </c>
      <c r="T773" s="18">
        <f t="shared" si="63"/>
        <v>1041843.68</v>
      </c>
      <c r="U773" s="19">
        <f t="shared" si="60"/>
        <v>5886.1224858757068</v>
      </c>
      <c r="V773" s="20">
        <f t="shared" si="64"/>
        <v>0.12340509662639598</v>
      </c>
      <c r="W773" s="7">
        <v>1041843.68</v>
      </c>
      <c r="X773" s="7">
        <v>0</v>
      </c>
      <c r="Y773" s="19">
        <f t="shared" si="61"/>
        <v>5886.1224858757068</v>
      </c>
    </row>
    <row r="774" spans="1:25" x14ac:dyDescent="0.35">
      <c r="A774" s="6" t="s">
        <v>1492</v>
      </c>
      <c r="B774" s="6" t="s">
        <v>1218</v>
      </c>
      <c r="C774" s="6">
        <v>44</v>
      </c>
      <c r="D774" s="27">
        <v>178</v>
      </c>
      <c r="E774" s="11">
        <v>6612.5</v>
      </c>
      <c r="F774" s="8" t="s">
        <v>21</v>
      </c>
      <c r="G774" s="8" t="s">
        <v>1493</v>
      </c>
      <c r="H774" s="6" t="s">
        <v>121</v>
      </c>
      <c r="I774" s="9">
        <v>45370</v>
      </c>
      <c r="J774" s="11">
        <v>1384157.04</v>
      </c>
      <c r="K774" s="9">
        <v>45292</v>
      </c>
      <c r="L774" s="11">
        <v>20000</v>
      </c>
      <c r="M774" s="9">
        <v>45355</v>
      </c>
      <c r="N774" s="11">
        <v>215009.25</v>
      </c>
      <c r="O774" s="6">
        <v>60</v>
      </c>
      <c r="P774" s="9">
        <v>45383</v>
      </c>
      <c r="Q774" s="11">
        <v>19152.48</v>
      </c>
      <c r="R774" s="9">
        <v>47178</v>
      </c>
      <c r="S774">
        <f t="shared" si="62"/>
        <v>5520</v>
      </c>
      <c r="T774" s="18">
        <f t="shared" si="63"/>
        <v>1378637.04</v>
      </c>
      <c r="U774" s="19">
        <f t="shared" si="60"/>
        <v>7745.1519101123595</v>
      </c>
      <c r="V774" s="20">
        <f t="shared" si="64"/>
        <v>-0.14624011552743421</v>
      </c>
      <c r="W774" s="7">
        <v>337468.25</v>
      </c>
      <c r="X774" s="11">
        <v>1046689.7999999991</v>
      </c>
      <c r="Y774" s="19">
        <f t="shared" si="61"/>
        <v>7776.1631460674162</v>
      </c>
    </row>
    <row r="775" spans="1:25" x14ac:dyDescent="0.35">
      <c r="A775" s="6" t="s">
        <v>1494</v>
      </c>
      <c r="B775" s="6" t="s">
        <v>1218</v>
      </c>
      <c r="C775" s="6">
        <v>45</v>
      </c>
      <c r="D775" s="27">
        <v>224</v>
      </c>
      <c r="E775" s="11">
        <v>6744.75</v>
      </c>
      <c r="F775" s="8" t="s">
        <v>21</v>
      </c>
      <c r="G775" s="8" t="s">
        <v>1495</v>
      </c>
      <c r="H775" s="6" t="s">
        <v>26</v>
      </c>
      <c r="I775" s="9">
        <v>45526</v>
      </c>
      <c r="J775" s="11">
        <v>1454412.03</v>
      </c>
      <c r="K775" s="9">
        <v>45492</v>
      </c>
      <c r="L775" s="11">
        <v>20000</v>
      </c>
      <c r="M775" s="9">
        <v>480000</v>
      </c>
      <c r="N775" s="11">
        <v>480000</v>
      </c>
      <c r="O775" s="6">
        <v>24</v>
      </c>
      <c r="P775" s="9">
        <v>45540</v>
      </c>
      <c r="Q775" s="11">
        <v>39767.17</v>
      </c>
      <c r="R775" s="9">
        <v>46239</v>
      </c>
      <c r="S775">
        <f t="shared" si="62"/>
        <v>2208</v>
      </c>
      <c r="T775" s="18">
        <f t="shared" si="63"/>
        <v>1452204.03</v>
      </c>
      <c r="U775" s="19">
        <f t="shared" si="60"/>
        <v>6483.0537053571434</v>
      </c>
      <c r="V775" s="20">
        <f t="shared" si="64"/>
        <v>4.0366208045848673E-2</v>
      </c>
      <c r="W775" s="7">
        <v>900000</v>
      </c>
      <c r="X775" s="7">
        <v>554412.07999999984</v>
      </c>
      <c r="Y775" s="19">
        <f t="shared" si="61"/>
        <v>6492.9108482142856</v>
      </c>
    </row>
    <row r="776" spans="1:25" x14ac:dyDescent="0.35">
      <c r="A776" s="6" t="s">
        <v>1496</v>
      </c>
      <c r="B776" s="6" t="s">
        <v>1218</v>
      </c>
      <c r="C776" s="6">
        <v>46</v>
      </c>
      <c r="D776" s="27">
        <v>224</v>
      </c>
      <c r="E776" s="11">
        <v>6612.5</v>
      </c>
      <c r="F776" s="8" t="s">
        <v>21</v>
      </c>
      <c r="G776" s="8" t="s">
        <v>1497</v>
      </c>
      <c r="H776" s="6" t="s">
        <v>29</v>
      </c>
      <c r="I776" s="9">
        <v>45366</v>
      </c>
      <c r="J776" s="11">
        <v>1486363.5</v>
      </c>
      <c r="K776" s="9">
        <v>45323</v>
      </c>
      <c r="L776" s="11">
        <v>20000</v>
      </c>
      <c r="M776" s="9">
        <v>45355</v>
      </c>
      <c r="N776" s="11">
        <v>276610.39</v>
      </c>
      <c r="O776" s="6">
        <v>36</v>
      </c>
      <c r="P776" s="9">
        <v>45383</v>
      </c>
      <c r="Q776" s="11">
        <v>33048.699999999997</v>
      </c>
      <c r="R776" s="9">
        <v>46447</v>
      </c>
      <c r="S776">
        <f t="shared" si="62"/>
        <v>3312</v>
      </c>
      <c r="T776" s="18">
        <f t="shared" si="63"/>
        <v>1483051.5</v>
      </c>
      <c r="U776" s="19">
        <f t="shared" si="60"/>
        <v>6620.765625</v>
      </c>
      <c r="V776" s="20">
        <f t="shared" si="64"/>
        <v>-1.2484394506866447E-3</v>
      </c>
      <c r="W776" s="7">
        <v>792340.88999999966</v>
      </c>
      <c r="X776" s="11">
        <v>694022.69999999902</v>
      </c>
      <c r="Y776" s="19">
        <f t="shared" si="61"/>
        <v>6635.5513392857147</v>
      </c>
    </row>
    <row r="777" spans="1:25" x14ac:dyDescent="0.35">
      <c r="A777" s="6" t="s">
        <v>1498</v>
      </c>
      <c r="B777" s="6" t="s">
        <v>1218</v>
      </c>
      <c r="C777" s="6">
        <v>48</v>
      </c>
      <c r="D777" s="27">
        <v>206</v>
      </c>
      <c r="E777" s="11">
        <v>7155.3</v>
      </c>
      <c r="F777" s="8" t="s">
        <v>21</v>
      </c>
      <c r="G777" s="8" t="s">
        <v>1499</v>
      </c>
      <c r="H777" s="6" t="s">
        <v>29</v>
      </c>
      <c r="I777" s="9">
        <v>45736</v>
      </c>
      <c r="J777" s="11">
        <v>1473869.26</v>
      </c>
      <c r="K777" s="9">
        <v>45694</v>
      </c>
      <c r="L777" s="11">
        <v>20000</v>
      </c>
      <c r="M777" s="9">
        <v>45721</v>
      </c>
      <c r="N777" s="11">
        <v>274111.75</v>
      </c>
      <c r="O777" s="6">
        <v>36</v>
      </c>
      <c r="P777" s="9">
        <v>45752</v>
      </c>
      <c r="Q777" s="11">
        <v>32771.050000000003</v>
      </c>
      <c r="R777" s="9">
        <v>46817</v>
      </c>
      <c r="S777">
        <f t="shared" si="62"/>
        <v>3312</v>
      </c>
      <c r="T777" s="18">
        <f t="shared" si="63"/>
        <v>1470557.26</v>
      </c>
      <c r="U777" s="19">
        <f t="shared" si="60"/>
        <v>7138.6274757281553</v>
      </c>
      <c r="V777" s="20">
        <f t="shared" si="64"/>
        <v>2.3355363938701856E-3</v>
      </c>
      <c r="W777" s="7">
        <v>425195.94999999995</v>
      </c>
      <c r="X777" s="7">
        <v>1048673.6000000013</v>
      </c>
      <c r="Y777" s="19">
        <f t="shared" si="61"/>
        <v>7154.7051456310683</v>
      </c>
    </row>
    <row r="778" spans="1:25" x14ac:dyDescent="0.35">
      <c r="A778" s="6" t="s">
        <v>1500</v>
      </c>
      <c r="B778" s="6" t="s">
        <v>1218</v>
      </c>
      <c r="C778" s="6">
        <v>51</v>
      </c>
      <c r="D778" s="27">
        <v>211</v>
      </c>
      <c r="E778" s="11">
        <v>6744.75</v>
      </c>
      <c r="F778" s="8" t="s">
        <v>21</v>
      </c>
      <c r="G778" s="8" t="s">
        <v>1501</v>
      </c>
      <c r="H778" s="6" t="s">
        <v>26</v>
      </c>
      <c r="I778" s="9">
        <v>45813</v>
      </c>
      <c r="J778" s="11">
        <v>1365964.08</v>
      </c>
      <c r="K778" s="9">
        <v>45777</v>
      </c>
      <c r="L778" s="11">
        <v>20000</v>
      </c>
      <c r="M778" s="9">
        <v>45806</v>
      </c>
      <c r="N778" s="11">
        <v>252751.22</v>
      </c>
      <c r="O778" s="6">
        <v>24</v>
      </c>
      <c r="P778" s="9">
        <v>45843</v>
      </c>
      <c r="Q778" s="11">
        <v>45550.54</v>
      </c>
      <c r="R778" s="9">
        <v>46543</v>
      </c>
      <c r="S778">
        <f t="shared" si="62"/>
        <v>2208</v>
      </c>
      <c r="T778" s="18">
        <f t="shared" si="63"/>
        <v>1363756.08</v>
      </c>
      <c r="U778" s="19">
        <f t="shared" si="60"/>
        <v>6463.2989573459718</v>
      </c>
      <c r="V778" s="20">
        <f t="shared" si="64"/>
        <v>4.3546035006494677E-2</v>
      </c>
      <c r="W778" s="7">
        <v>272751.21999999997</v>
      </c>
      <c r="X778" s="7">
        <v>1093212.8600000003</v>
      </c>
      <c r="Y778" s="19">
        <f t="shared" si="61"/>
        <v>6473.7634123222751</v>
      </c>
    </row>
    <row r="779" spans="1:25" x14ac:dyDescent="0.35">
      <c r="A779" s="6" t="s">
        <v>1502</v>
      </c>
      <c r="B779" s="6" t="s">
        <v>1218</v>
      </c>
      <c r="C779" s="6">
        <v>52</v>
      </c>
      <c r="D779" s="27">
        <v>211</v>
      </c>
      <c r="E779" s="11">
        <v>6744.75</v>
      </c>
      <c r="F779" s="8" t="s">
        <v>21</v>
      </c>
      <c r="G779" s="8" t="s">
        <v>887</v>
      </c>
      <c r="H779" s="6" t="s">
        <v>34</v>
      </c>
      <c r="I779" s="9">
        <v>45790</v>
      </c>
      <c r="J779" s="11">
        <v>1322242.7</v>
      </c>
      <c r="K779" s="9">
        <v>45761</v>
      </c>
      <c r="L779" s="11">
        <v>20000</v>
      </c>
      <c r="M779" s="9">
        <v>45784</v>
      </c>
      <c r="N779" s="11">
        <v>244227.79</v>
      </c>
      <c r="O779" s="6">
        <v>12</v>
      </c>
      <c r="P779" s="9">
        <v>45813</v>
      </c>
      <c r="Q779" s="11">
        <v>88167.91</v>
      </c>
      <c r="R779" s="9">
        <v>46147</v>
      </c>
      <c r="S779">
        <f t="shared" si="62"/>
        <v>1104</v>
      </c>
      <c r="T779" s="18">
        <f t="shared" si="63"/>
        <v>1321138.7</v>
      </c>
      <c r="U779" s="19">
        <f t="shared" si="60"/>
        <v>6261.3208530805687</v>
      </c>
      <c r="V779" s="20">
        <f t="shared" si="64"/>
        <v>7.7208812367694613E-2</v>
      </c>
      <c r="W779" s="7">
        <v>440563.6100000001</v>
      </c>
      <c r="X779" s="7">
        <v>881679.08999999985</v>
      </c>
      <c r="Y779" s="19">
        <f t="shared" si="61"/>
        <v>6266.5530805687204</v>
      </c>
    </row>
    <row r="780" spans="1:25" x14ac:dyDescent="0.35">
      <c r="A780" s="6" t="s">
        <v>1503</v>
      </c>
      <c r="B780" s="6" t="s">
        <v>1218</v>
      </c>
      <c r="C780" s="6">
        <v>53</v>
      </c>
      <c r="D780" s="27">
        <v>121</v>
      </c>
      <c r="E780" s="11">
        <v>7153</v>
      </c>
      <c r="F780" s="8" t="s">
        <v>21</v>
      </c>
      <c r="G780" s="8" t="s">
        <v>1504</v>
      </c>
      <c r="H780" s="6" t="s">
        <v>29</v>
      </c>
      <c r="I780" s="9">
        <v>45590</v>
      </c>
      <c r="J780" s="11">
        <v>868968.06</v>
      </c>
      <c r="K780" s="9">
        <v>45554</v>
      </c>
      <c r="L780" s="11">
        <v>20000</v>
      </c>
      <c r="M780" s="9">
        <v>45583</v>
      </c>
      <c r="N780" s="11">
        <v>153131.21</v>
      </c>
      <c r="O780" s="6">
        <v>36</v>
      </c>
      <c r="P780" s="9">
        <v>45601</v>
      </c>
      <c r="Q780" s="11">
        <v>19328.8</v>
      </c>
      <c r="R780" s="9">
        <v>46665</v>
      </c>
      <c r="S780">
        <f t="shared" si="62"/>
        <v>3312</v>
      </c>
      <c r="T780" s="18">
        <f t="shared" si="63"/>
        <v>865656.06</v>
      </c>
      <c r="U780" s="19">
        <f t="shared" si="60"/>
        <v>7154.1823140495871</v>
      </c>
      <c r="V780" s="20">
        <f t="shared" si="64"/>
        <v>-1.6526194017518758E-4</v>
      </c>
      <c r="W780" s="7">
        <v>347090.40999999992</v>
      </c>
      <c r="X780" s="7">
        <v>521877.39000000071</v>
      </c>
      <c r="Y780" s="19">
        <f t="shared" si="61"/>
        <v>7181.5542148760333</v>
      </c>
    </row>
    <row r="781" spans="1:25" x14ac:dyDescent="0.35">
      <c r="A781" s="6" t="s">
        <v>1505</v>
      </c>
      <c r="B781" s="6" t="s">
        <v>1218</v>
      </c>
      <c r="C781" s="6">
        <v>55</v>
      </c>
      <c r="D781" s="27">
        <v>115</v>
      </c>
      <c r="E781" s="11">
        <v>5928.82</v>
      </c>
      <c r="F781" s="8" t="s">
        <v>21</v>
      </c>
      <c r="G781" s="8" t="s">
        <v>1506</v>
      </c>
      <c r="H781" s="6" t="s">
        <v>29</v>
      </c>
      <c r="I781" s="9">
        <v>45666</v>
      </c>
      <c r="J781" s="11">
        <v>823904.06</v>
      </c>
      <c r="K781" s="9">
        <v>45649</v>
      </c>
      <c r="L781" s="11">
        <v>50000</v>
      </c>
      <c r="M781" s="9">
        <v>45652</v>
      </c>
      <c r="N781" s="11">
        <v>114118.43</v>
      </c>
      <c r="O781" s="6">
        <v>36</v>
      </c>
      <c r="P781" s="9">
        <v>45693</v>
      </c>
      <c r="Q781" s="11">
        <v>18327.38</v>
      </c>
      <c r="R781" s="9">
        <v>46757</v>
      </c>
      <c r="S781">
        <f t="shared" si="62"/>
        <v>3312</v>
      </c>
      <c r="T781" s="18">
        <f t="shared" si="63"/>
        <v>820592.06</v>
      </c>
      <c r="U781" s="19">
        <f t="shared" si="60"/>
        <v>7135.583130434783</v>
      </c>
      <c r="V781" s="20">
        <f t="shared" si="64"/>
        <v>-0.16911906264362353</v>
      </c>
      <c r="W781" s="7">
        <v>255755.33000000002</v>
      </c>
      <c r="X781" s="7">
        <v>568148.78</v>
      </c>
      <c r="Y781" s="19">
        <f t="shared" si="61"/>
        <v>7164.3831304347832</v>
      </c>
    </row>
    <row r="782" spans="1:25" x14ac:dyDescent="0.35">
      <c r="A782" s="6" t="s">
        <v>1507</v>
      </c>
      <c r="B782" s="6" t="s">
        <v>1218</v>
      </c>
      <c r="C782" s="6">
        <v>56</v>
      </c>
      <c r="D782" s="27">
        <v>117</v>
      </c>
      <c r="E782" s="11">
        <v>7153</v>
      </c>
      <c r="F782" s="8" t="s">
        <v>21</v>
      </c>
      <c r="G782" s="8" t="s">
        <v>1508</v>
      </c>
      <c r="H782" s="6" t="s">
        <v>121</v>
      </c>
      <c r="I782" s="9">
        <v>45689</v>
      </c>
      <c r="J782" s="11">
        <v>989694.21</v>
      </c>
      <c r="K782" s="9">
        <v>45685</v>
      </c>
      <c r="L782" s="11">
        <v>20000</v>
      </c>
      <c r="M782" s="9">
        <v>45688</v>
      </c>
      <c r="N782" s="11">
        <v>147766.47</v>
      </c>
      <c r="O782" s="6">
        <v>60</v>
      </c>
      <c r="P782" s="9">
        <v>45721</v>
      </c>
      <c r="Q782" s="11">
        <v>13698.8</v>
      </c>
      <c r="R782" s="9">
        <v>47519</v>
      </c>
      <c r="S782">
        <f t="shared" si="62"/>
        <v>5520</v>
      </c>
      <c r="T782" s="18">
        <f t="shared" si="63"/>
        <v>984174.21</v>
      </c>
      <c r="U782" s="19">
        <f t="shared" si="60"/>
        <v>8411.745384615384</v>
      </c>
      <c r="V782" s="20">
        <f t="shared" si="64"/>
        <v>-0.14964140342592391</v>
      </c>
      <c r="W782" s="7">
        <v>236260.46999999994</v>
      </c>
      <c r="X782" s="7">
        <v>753433.99000000127</v>
      </c>
      <c r="Y782" s="19">
        <f t="shared" si="61"/>
        <v>8458.9248717948722</v>
      </c>
    </row>
    <row r="783" spans="1:25" x14ac:dyDescent="0.35">
      <c r="A783" s="6" t="s">
        <v>1509</v>
      </c>
      <c r="B783" s="6" t="s">
        <v>1218</v>
      </c>
      <c r="C783" s="6">
        <v>57</v>
      </c>
      <c r="D783" s="27">
        <v>105</v>
      </c>
      <c r="E783" s="11">
        <v>6612.5</v>
      </c>
      <c r="F783" s="8" t="s">
        <v>21</v>
      </c>
      <c r="G783" s="8" t="s">
        <v>1510</v>
      </c>
      <c r="H783" s="6" t="s">
        <v>121</v>
      </c>
      <c r="I783" s="9">
        <v>45637</v>
      </c>
      <c r="J783" s="11">
        <v>884705.55</v>
      </c>
      <c r="K783" s="9">
        <v>45593</v>
      </c>
      <c r="L783" s="11">
        <v>20000</v>
      </c>
      <c r="M783" s="9">
        <v>45625</v>
      </c>
      <c r="N783" s="11">
        <v>129869.66</v>
      </c>
      <c r="O783" s="6">
        <v>60</v>
      </c>
      <c r="P783" s="9">
        <v>45662</v>
      </c>
      <c r="Q783" s="11">
        <v>12247.26</v>
      </c>
      <c r="R783" s="9">
        <v>47457</v>
      </c>
      <c r="S783">
        <f t="shared" si="62"/>
        <v>5520</v>
      </c>
      <c r="T783" s="18">
        <f t="shared" si="63"/>
        <v>879185.55</v>
      </c>
      <c r="U783" s="19">
        <f t="shared" si="60"/>
        <v>8373.1957142857154</v>
      </c>
      <c r="V783" s="20">
        <f t="shared" si="64"/>
        <v>-0.21027762569573638</v>
      </c>
      <c r="W783" s="7">
        <v>223353.22000000003</v>
      </c>
      <c r="X783" s="7">
        <v>661352.0400000005</v>
      </c>
      <c r="Y783" s="19">
        <f t="shared" si="61"/>
        <v>8425.767142857143</v>
      </c>
    </row>
    <row r="784" spans="1:25" x14ac:dyDescent="0.35">
      <c r="A784" s="6" t="s">
        <v>1511</v>
      </c>
      <c r="B784" s="6" t="s">
        <v>1218</v>
      </c>
      <c r="C784" s="6">
        <v>58</v>
      </c>
      <c r="D784" s="27">
        <v>110</v>
      </c>
      <c r="E784" s="11">
        <v>7153</v>
      </c>
      <c r="F784" s="8" t="s">
        <v>21</v>
      </c>
      <c r="G784" s="8" t="s">
        <v>1512</v>
      </c>
      <c r="H784" s="6" t="s">
        <v>121</v>
      </c>
      <c r="I784" s="9">
        <v>45796</v>
      </c>
      <c r="J784" s="11">
        <v>927842.38</v>
      </c>
      <c r="K784" s="9">
        <v>45770</v>
      </c>
      <c r="L784" s="11">
        <v>20000</v>
      </c>
      <c r="M784" s="9">
        <v>45791</v>
      </c>
      <c r="N784" s="11">
        <v>137222.94</v>
      </c>
      <c r="O784" s="6">
        <v>60</v>
      </c>
      <c r="P784" s="9">
        <v>45813</v>
      </c>
      <c r="Q784" s="11">
        <v>12843.66</v>
      </c>
      <c r="R784" s="9">
        <v>47608</v>
      </c>
      <c r="S784">
        <f t="shared" si="62"/>
        <v>5520</v>
      </c>
      <c r="T784" s="18">
        <f t="shared" si="63"/>
        <v>922322.38</v>
      </c>
      <c r="U784" s="19">
        <f t="shared" si="60"/>
        <v>8384.7489090909094</v>
      </c>
      <c r="V784" s="20">
        <f t="shared" si="64"/>
        <v>-0.14690349376537959</v>
      </c>
      <c r="W784" s="7">
        <v>169975.6</v>
      </c>
      <c r="X784" s="7">
        <v>757866.78000000049</v>
      </c>
      <c r="Y784" s="19">
        <f t="shared" si="61"/>
        <v>8434.9307272727274</v>
      </c>
    </row>
    <row r="785" spans="1:25" x14ac:dyDescent="0.35">
      <c r="A785" s="6" t="s">
        <v>1513</v>
      </c>
      <c r="B785" s="6" t="s">
        <v>1218</v>
      </c>
      <c r="C785" s="6">
        <v>59</v>
      </c>
      <c r="D785" s="27">
        <v>110</v>
      </c>
      <c r="E785" s="11">
        <v>7153</v>
      </c>
      <c r="F785" s="8" t="s">
        <v>21</v>
      </c>
      <c r="G785" s="8" t="s">
        <v>1514</v>
      </c>
      <c r="H785" s="6" t="s">
        <v>29</v>
      </c>
      <c r="I785" s="9">
        <v>45833</v>
      </c>
      <c r="J785" s="11">
        <v>774892.41</v>
      </c>
      <c r="K785" s="9">
        <v>45790</v>
      </c>
      <c r="L785" s="11">
        <v>20000</v>
      </c>
      <c r="M785" s="9">
        <v>45825</v>
      </c>
      <c r="N785" s="11">
        <v>134079</v>
      </c>
      <c r="O785" s="6">
        <v>36</v>
      </c>
      <c r="P785" s="9">
        <v>45843</v>
      </c>
      <c r="Q785" s="11">
        <v>17244.82</v>
      </c>
      <c r="R785" s="9">
        <v>46909</v>
      </c>
      <c r="S785">
        <f t="shared" si="62"/>
        <v>3312</v>
      </c>
      <c r="T785" s="18">
        <f t="shared" si="63"/>
        <v>771580.41</v>
      </c>
      <c r="U785" s="19">
        <f t="shared" si="60"/>
        <v>7014.3673636363637</v>
      </c>
      <c r="V785" s="20">
        <f t="shared" si="64"/>
        <v>1.9764096913761797E-2</v>
      </c>
      <c r="W785" s="7">
        <v>154079</v>
      </c>
      <c r="X785" s="7">
        <v>620813.40999999945</v>
      </c>
      <c r="Y785" s="19">
        <f t="shared" si="61"/>
        <v>7044.4764545454545</v>
      </c>
    </row>
    <row r="786" spans="1:25" x14ac:dyDescent="0.35">
      <c r="A786" s="6" t="s">
        <v>1515</v>
      </c>
      <c r="B786" s="6" t="s">
        <v>1218</v>
      </c>
      <c r="C786" s="6">
        <v>60</v>
      </c>
      <c r="D786" s="27">
        <v>110</v>
      </c>
      <c r="E786" s="11">
        <v>7153</v>
      </c>
      <c r="F786" s="8" t="s">
        <v>21</v>
      </c>
      <c r="G786" s="8" t="s">
        <v>1516</v>
      </c>
      <c r="H786" s="6" t="s">
        <v>188</v>
      </c>
      <c r="I786" s="9">
        <v>45824</v>
      </c>
      <c r="J786" s="11">
        <v>700024.05</v>
      </c>
      <c r="K786" s="9">
        <v>45674</v>
      </c>
      <c r="L786" s="11">
        <v>20000</v>
      </c>
      <c r="M786" s="9">
        <v>45821</v>
      </c>
      <c r="N786" s="11">
        <v>700024.05</v>
      </c>
      <c r="O786" s="6"/>
      <c r="P786" s="9"/>
      <c r="Q786" s="7"/>
      <c r="R786" s="9">
        <v>45821</v>
      </c>
      <c r="S786">
        <f t="shared" si="62"/>
        <v>0</v>
      </c>
      <c r="T786" s="18">
        <f t="shared" si="63"/>
        <v>700024.05</v>
      </c>
      <c r="U786" s="19">
        <f t="shared" si="60"/>
        <v>6363.8550000000005</v>
      </c>
      <c r="V786" s="20">
        <f t="shared" si="64"/>
        <v>0.12400423956862627</v>
      </c>
      <c r="W786" s="7">
        <v>720024.05</v>
      </c>
      <c r="X786" s="7">
        <v>-20000</v>
      </c>
      <c r="Y786" s="19">
        <f t="shared" si="61"/>
        <v>6363.8550000000005</v>
      </c>
    </row>
    <row r="787" spans="1:25" x14ac:dyDescent="0.35">
      <c r="A787" s="6" t="s">
        <v>1517</v>
      </c>
      <c r="B787" s="6" t="s">
        <v>1218</v>
      </c>
      <c r="C787" s="6">
        <v>63</v>
      </c>
      <c r="D787" s="27">
        <v>115</v>
      </c>
      <c r="E787" s="11">
        <v>7486.2</v>
      </c>
      <c r="F787" s="8" t="s">
        <v>21</v>
      </c>
      <c r="G787" s="8" t="s">
        <v>1518</v>
      </c>
      <c r="H787" s="6" t="s">
        <v>121</v>
      </c>
      <c r="I787" s="9">
        <v>45833</v>
      </c>
      <c r="J787" s="11">
        <v>1018148.25</v>
      </c>
      <c r="K787" s="9">
        <v>45819</v>
      </c>
      <c r="L787" s="11">
        <v>20000</v>
      </c>
      <c r="M787" s="9">
        <v>45828</v>
      </c>
      <c r="N787" s="11">
        <v>152279.34</v>
      </c>
      <c r="O787" s="6">
        <v>60</v>
      </c>
      <c r="P787" s="9">
        <v>45843</v>
      </c>
      <c r="Q787" s="11">
        <v>14097.82</v>
      </c>
      <c r="R787" s="9">
        <v>47639</v>
      </c>
      <c r="S787">
        <f t="shared" si="62"/>
        <v>5520</v>
      </c>
      <c r="T787" s="18">
        <f t="shared" si="63"/>
        <v>1012628.25</v>
      </c>
      <c r="U787" s="19">
        <f t="shared" si="60"/>
        <v>8805.4630434782612</v>
      </c>
      <c r="V787" s="20">
        <f t="shared" si="64"/>
        <v>-0.14982324461123819</v>
      </c>
      <c r="W787" s="7">
        <v>172279.34</v>
      </c>
      <c r="X787" s="7">
        <v>845868.9099999984</v>
      </c>
      <c r="Y787" s="19">
        <f t="shared" si="61"/>
        <v>8853.4630434782612</v>
      </c>
    </row>
    <row r="788" spans="1:25" x14ac:dyDescent="0.35">
      <c r="A788" s="6" t="s">
        <v>1519</v>
      </c>
      <c r="B788" s="6" t="s">
        <v>1218</v>
      </c>
      <c r="C788" s="6">
        <v>70</v>
      </c>
      <c r="D788" s="27">
        <v>104</v>
      </c>
      <c r="E788" s="11">
        <v>7486.5</v>
      </c>
      <c r="F788" s="8" t="s">
        <v>21</v>
      </c>
      <c r="G788" s="8" t="s">
        <v>1520</v>
      </c>
      <c r="H788" s="6" t="s">
        <v>29</v>
      </c>
      <c r="I788" s="9">
        <v>45813</v>
      </c>
      <c r="J788" s="11">
        <v>781908</v>
      </c>
      <c r="K788" s="9">
        <v>45768</v>
      </c>
      <c r="L788" s="11">
        <v>20000</v>
      </c>
      <c r="M788" s="9">
        <v>45809</v>
      </c>
      <c r="N788" s="11">
        <v>135719.20000000001</v>
      </c>
      <c r="O788" s="6">
        <v>36</v>
      </c>
      <c r="P788" s="9">
        <v>45843</v>
      </c>
      <c r="Q788" s="11">
        <v>17394.13</v>
      </c>
      <c r="R788" s="9">
        <v>46909</v>
      </c>
      <c r="S788">
        <f t="shared" si="62"/>
        <v>3312</v>
      </c>
      <c r="T788" s="18">
        <f t="shared" si="63"/>
        <v>778596</v>
      </c>
      <c r="U788" s="19">
        <f t="shared" si="60"/>
        <v>7486.5</v>
      </c>
      <c r="V788" s="20">
        <f t="shared" si="64"/>
        <v>0</v>
      </c>
      <c r="W788" s="7">
        <v>155719.20000000001</v>
      </c>
      <c r="X788" s="7">
        <v>626188.80000000005</v>
      </c>
      <c r="Y788" s="19">
        <f t="shared" si="61"/>
        <v>7518.3461538461543</v>
      </c>
    </row>
    <row r="789" spans="1:25" x14ac:dyDescent="0.35">
      <c r="A789" s="6" t="s">
        <v>1521</v>
      </c>
      <c r="B789" s="6" t="s">
        <v>1218</v>
      </c>
      <c r="C789" s="6">
        <v>71</v>
      </c>
      <c r="D789" s="27">
        <v>104</v>
      </c>
      <c r="E789" s="11">
        <v>7486.5</v>
      </c>
      <c r="F789" s="8" t="s">
        <v>21</v>
      </c>
      <c r="G789" s="8" t="s">
        <v>1522</v>
      </c>
      <c r="H789" s="6" t="s">
        <v>29</v>
      </c>
      <c r="I789" s="9">
        <v>45814</v>
      </c>
      <c r="J789" s="11">
        <v>781908</v>
      </c>
      <c r="K789" s="9">
        <v>45771</v>
      </c>
      <c r="L789" s="11">
        <v>20000</v>
      </c>
      <c r="M789" s="9">
        <v>45792</v>
      </c>
      <c r="N789" s="11">
        <v>135719.20000000001</v>
      </c>
      <c r="O789" s="6">
        <v>36</v>
      </c>
      <c r="P789" s="9">
        <v>45843</v>
      </c>
      <c r="Q789" s="11">
        <v>17394.13</v>
      </c>
      <c r="R789" s="9">
        <v>46909</v>
      </c>
      <c r="S789">
        <f t="shared" si="62"/>
        <v>3312</v>
      </c>
      <c r="T789" s="18">
        <f t="shared" si="63"/>
        <v>778596</v>
      </c>
      <c r="U789" s="19">
        <f t="shared" si="60"/>
        <v>7486.5</v>
      </c>
      <c r="V789" s="20">
        <f t="shared" si="64"/>
        <v>0</v>
      </c>
      <c r="W789" s="7">
        <v>173114.2</v>
      </c>
      <c r="X789" s="7">
        <v>608793.80000000005</v>
      </c>
      <c r="Y789" s="19">
        <f t="shared" si="61"/>
        <v>7518.3461538461543</v>
      </c>
    </row>
    <row r="790" spans="1:25" x14ac:dyDescent="0.35">
      <c r="A790" s="6" t="s">
        <v>1523</v>
      </c>
      <c r="B790" s="6" t="s">
        <v>1218</v>
      </c>
      <c r="C790" s="6">
        <v>74</v>
      </c>
      <c r="D790" s="27">
        <v>104</v>
      </c>
      <c r="E790" s="11">
        <v>7486.5</v>
      </c>
      <c r="F790" s="8" t="s">
        <v>21</v>
      </c>
      <c r="G790" s="8" t="s">
        <v>1524</v>
      </c>
      <c r="H790" s="6" t="s">
        <v>188</v>
      </c>
      <c r="I790" s="9">
        <v>45828</v>
      </c>
      <c r="J790" s="11">
        <v>692950</v>
      </c>
      <c r="K790" s="9">
        <v>45792</v>
      </c>
      <c r="L790" s="11">
        <v>20000</v>
      </c>
      <c r="M790" s="9">
        <v>45820</v>
      </c>
      <c r="N790" s="11">
        <v>672950</v>
      </c>
      <c r="O790" s="6"/>
      <c r="P790" s="9"/>
      <c r="Q790" s="7"/>
      <c r="R790" s="9">
        <v>45820</v>
      </c>
      <c r="S790">
        <f t="shared" si="62"/>
        <v>0</v>
      </c>
      <c r="T790" s="18">
        <f t="shared" si="63"/>
        <v>692950</v>
      </c>
      <c r="U790" s="19">
        <f t="shared" si="60"/>
        <v>6662.9807692307695</v>
      </c>
      <c r="V790" s="20">
        <f t="shared" si="64"/>
        <v>0.12359621906342455</v>
      </c>
      <c r="W790" s="7">
        <v>692950</v>
      </c>
      <c r="X790" s="7">
        <v>0</v>
      </c>
      <c r="Y790" s="19">
        <f t="shared" si="61"/>
        <v>6662.9807692307695</v>
      </c>
    </row>
    <row r="791" spans="1:25" x14ac:dyDescent="0.35">
      <c r="A791" s="6" t="s">
        <v>1525</v>
      </c>
      <c r="B791" s="6" t="s">
        <v>1218</v>
      </c>
      <c r="C791" s="6">
        <v>99</v>
      </c>
      <c r="D791" s="27">
        <v>103</v>
      </c>
      <c r="E791" s="7">
        <v>7486.5</v>
      </c>
      <c r="F791" s="8" t="s">
        <v>21</v>
      </c>
      <c r="G791" s="8" t="s">
        <v>1526</v>
      </c>
      <c r="H791" s="6" t="s">
        <v>29</v>
      </c>
      <c r="I791" s="9">
        <v>45625</v>
      </c>
      <c r="J791" s="11">
        <v>777116.64</v>
      </c>
      <c r="K791" s="9">
        <v>45615</v>
      </c>
      <c r="L791" s="11">
        <v>20000</v>
      </c>
      <c r="M791" s="9">
        <v>45617</v>
      </c>
      <c r="N791" s="11">
        <v>230000</v>
      </c>
      <c r="O791" s="6">
        <v>36</v>
      </c>
      <c r="P791" s="9">
        <v>45631</v>
      </c>
      <c r="Q791" s="11">
        <v>14642.13</v>
      </c>
      <c r="R791" s="9">
        <v>46696</v>
      </c>
      <c r="S791">
        <f t="shared" si="62"/>
        <v>3312</v>
      </c>
      <c r="T791" s="18">
        <f t="shared" si="63"/>
        <v>773804.64</v>
      </c>
      <c r="U791" s="19">
        <f t="shared" si="60"/>
        <v>7512.6664077669902</v>
      </c>
      <c r="V791" s="20">
        <f t="shared" si="64"/>
        <v>-3.4829721362229504E-3</v>
      </c>
      <c r="W791" s="7">
        <v>381805</v>
      </c>
      <c r="X791" s="7">
        <v>395311.68000000017</v>
      </c>
      <c r="Y791" s="19">
        <f t="shared" si="61"/>
        <v>7544.8217475728161</v>
      </c>
    </row>
    <row r="792" spans="1:25" x14ac:dyDescent="0.35">
      <c r="A792" s="6" t="s">
        <v>1527</v>
      </c>
      <c r="B792" s="6" t="s">
        <v>1528</v>
      </c>
      <c r="C792" s="6">
        <v>92</v>
      </c>
      <c r="D792" s="27">
        <v>150</v>
      </c>
      <c r="E792" s="11">
        <v>7324.35</v>
      </c>
      <c r="F792" s="8" t="s">
        <v>21</v>
      </c>
      <c r="G792" s="8" t="s">
        <v>1529</v>
      </c>
      <c r="H792" s="6" t="s">
        <v>29</v>
      </c>
      <c r="I792" s="9">
        <v>45679</v>
      </c>
      <c r="J792" s="11">
        <v>1102037.74</v>
      </c>
      <c r="K792" s="9">
        <v>45657</v>
      </c>
      <c r="L792" s="11">
        <v>20000</v>
      </c>
      <c r="M792" s="9">
        <v>45666</v>
      </c>
      <c r="N792" s="11">
        <v>250000</v>
      </c>
      <c r="O792" s="6">
        <v>36</v>
      </c>
      <c r="P792" s="9">
        <v>45693</v>
      </c>
      <c r="Q792" s="11">
        <v>23112.16</v>
      </c>
      <c r="R792" s="9">
        <v>46757</v>
      </c>
      <c r="S792">
        <f t="shared" si="62"/>
        <v>3312</v>
      </c>
      <c r="T792" s="18">
        <f t="shared" si="63"/>
        <v>1098725.74</v>
      </c>
      <c r="U792" s="19">
        <f t="shared" si="60"/>
        <v>7324.8382666666666</v>
      </c>
      <c r="V792" s="20">
        <f t="shared" si="64"/>
        <v>-6.6659037222471795E-5</v>
      </c>
      <c r="W792" s="7">
        <v>394000</v>
      </c>
      <c r="X792" s="7">
        <v>708037.76000000024</v>
      </c>
      <c r="Y792" s="19">
        <f t="shared" si="61"/>
        <v>7346.9182666666666</v>
      </c>
    </row>
    <row r="793" spans="1:25" x14ac:dyDescent="0.35">
      <c r="A793" s="6" t="s">
        <v>1530</v>
      </c>
      <c r="B793" s="6" t="s">
        <v>1531</v>
      </c>
      <c r="C793" s="6">
        <v>5</v>
      </c>
      <c r="D793" s="27">
        <v>426</v>
      </c>
      <c r="E793" s="11">
        <v>4600</v>
      </c>
      <c r="F793" s="8" t="s">
        <v>21</v>
      </c>
      <c r="G793" s="8" t="s">
        <v>1532</v>
      </c>
      <c r="H793" s="6" t="s">
        <v>29</v>
      </c>
      <c r="I793" s="9">
        <v>45531</v>
      </c>
      <c r="J793" s="11">
        <v>1963169.6</v>
      </c>
      <c r="K793" s="9">
        <v>45386</v>
      </c>
      <c r="L793" s="11">
        <v>40000</v>
      </c>
      <c r="M793" s="9">
        <v>45497</v>
      </c>
      <c r="N793" s="11">
        <v>351971.52</v>
      </c>
      <c r="O793" s="6">
        <v>36</v>
      </c>
      <c r="P793" s="9">
        <v>45540</v>
      </c>
      <c r="Q793" s="11">
        <v>43644.39</v>
      </c>
      <c r="R793" s="9">
        <v>46604</v>
      </c>
      <c r="S793">
        <f t="shared" si="62"/>
        <v>3312</v>
      </c>
      <c r="T793" s="18">
        <f t="shared" si="63"/>
        <v>1959857.6</v>
      </c>
      <c r="U793" s="19">
        <f t="shared" si="60"/>
        <v>4600.6046948356807</v>
      </c>
      <c r="V793" s="20">
        <f t="shared" si="64"/>
        <v>-1.3143812081040096E-4</v>
      </c>
      <c r="W793" s="7">
        <v>697482.24999999988</v>
      </c>
      <c r="X793" s="7">
        <v>1265687.3099999982</v>
      </c>
      <c r="Y793" s="19">
        <f t="shared" si="61"/>
        <v>4608.3793427230048</v>
      </c>
    </row>
    <row r="794" spans="1:25" x14ac:dyDescent="0.35">
      <c r="A794" s="6" t="s">
        <v>1533</v>
      </c>
      <c r="B794" s="6" t="s">
        <v>1531</v>
      </c>
      <c r="C794" s="6">
        <v>9</v>
      </c>
      <c r="D794" s="27">
        <v>421</v>
      </c>
      <c r="E794" s="7">
        <v>4000</v>
      </c>
      <c r="F794" s="8" t="s">
        <v>21</v>
      </c>
      <c r="G794" s="8" t="s">
        <v>591</v>
      </c>
      <c r="H794" s="6" t="s">
        <v>29</v>
      </c>
      <c r="I794" s="9">
        <v>45076</v>
      </c>
      <c r="J794" s="7">
        <v>1644236.24</v>
      </c>
      <c r="K794" s="9">
        <v>44958</v>
      </c>
      <c r="L794" s="7">
        <v>20000</v>
      </c>
      <c r="M794" s="9">
        <v>45078</v>
      </c>
      <c r="N794" s="7">
        <v>308185</v>
      </c>
      <c r="O794" s="6">
        <v>36</v>
      </c>
      <c r="P794" s="9">
        <v>45078</v>
      </c>
      <c r="Q794" s="7">
        <v>36557</v>
      </c>
      <c r="R794" s="9">
        <v>46143</v>
      </c>
      <c r="S794">
        <f t="shared" si="62"/>
        <v>3312</v>
      </c>
      <c r="T794" s="18">
        <f t="shared" si="63"/>
        <v>1640924.24</v>
      </c>
      <c r="U794" s="19">
        <f t="shared" si="60"/>
        <v>3897.6822802850356</v>
      </c>
      <c r="V794" s="20">
        <f t="shared" si="64"/>
        <v>2.6250913326748115E-2</v>
      </c>
      <c r="W794" s="7">
        <v>1169073.8799999999</v>
      </c>
      <c r="X794" s="11">
        <v>475163.12000000011</v>
      </c>
      <c r="Y794" s="19">
        <f t="shared" si="61"/>
        <v>3905.549263657957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4F50-502D-47AF-AE99-3BC6678F3E16}">
  <dimension ref="B2:D85"/>
  <sheetViews>
    <sheetView workbookViewId="0">
      <selection activeCell="E5" sqref="E5"/>
    </sheetView>
  </sheetViews>
  <sheetFormatPr baseColWidth="10" defaultRowHeight="14.5" x14ac:dyDescent="0.35"/>
  <cols>
    <col min="3" max="3" width="14.54296875" customWidth="1"/>
  </cols>
  <sheetData>
    <row r="2" spans="2:4" ht="29" x14ac:dyDescent="0.35">
      <c r="B2" s="21" t="s">
        <v>0</v>
      </c>
      <c r="C2" s="21" t="s">
        <v>1539</v>
      </c>
      <c r="D2" s="21" t="s">
        <v>1540</v>
      </c>
    </row>
    <row r="3" spans="2:4" x14ac:dyDescent="0.35">
      <c r="B3" s="22" t="s">
        <v>48</v>
      </c>
      <c r="C3" s="24">
        <v>14861.399999999325</v>
      </c>
      <c r="D3" s="25">
        <v>1.0538953579076775</v>
      </c>
    </row>
    <row r="4" spans="2:4" x14ac:dyDescent="0.35">
      <c r="B4" s="22" t="s">
        <v>67</v>
      </c>
      <c r="C4" s="24">
        <v>60476.430000000051</v>
      </c>
      <c r="D4" s="25">
        <v>4.0068049475831566</v>
      </c>
    </row>
    <row r="5" spans="2:4" x14ac:dyDescent="0.35">
      <c r="B5" s="23" t="s">
        <v>69</v>
      </c>
      <c r="C5" s="24">
        <v>383506.91415588884</v>
      </c>
      <c r="D5" s="25">
        <v>13.03056610560378</v>
      </c>
    </row>
    <row r="6" spans="2:4" x14ac:dyDescent="0.35">
      <c r="B6" s="22" t="s">
        <v>77</v>
      </c>
      <c r="C6" s="24">
        <v>17563.850000000093</v>
      </c>
      <c r="D6" s="25">
        <v>1.0030851241845347</v>
      </c>
    </row>
    <row r="7" spans="2:4" x14ac:dyDescent="0.35">
      <c r="B7" s="22" t="s">
        <v>93</v>
      </c>
      <c r="C7" s="24">
        <v>59794.578000000329</v>
      </c>
      <c r="D7" s="25">
        <v>2.0006978986752149</v>
      </c>
    </row>
    <row r="8" spans="2:4" x14ac:dyDescent="0.35">
      <c r="B8" s="22" t="s">
        <v>95</v>
      </c>
      <c r="C8" s="24">
        <v>54160.979999999981</v>
      </c>
      <c r="D8" s="25">
        <v>4.8112344199573762</v>
      </c>
    </row>
    <row r="9" spans="2:4" x14ac:dyDescent="0.35">
      <c r="B9" s="22" t="s">
        <v>119</v>
      </c>
      <c r="C9" s="24">
        <v>44640.590000000142</v>
      </c>
      <c r="D9" s="25">
        <v>2.9999932796737783</v>
      </c>
    </row>
    <row r="10" spans="2:4" x14ac:dyDescent="0.35">
      <c r="B10" s="22" t="s">
        <v>134</v>
      </c>
      <c r="C10" s="24">
        <v>34312.25</v>
      </c>
      <c r="D10" s="25">
        <v>5.0779926151205039</v>
      </c>
    </row>
    <row r="11" spans="2:4" x14ac:dyDescent="0.35">
      <c r="B11" s="22" t="s">
        <v>158</v>
      </c>
      <c r="C11" s="24">
        <v>70183.359999999928</v>
      </c>
      <c r="D11" s="25">
        <v>4.9412235173518848</v>
      </c>
    </row>
    <row r="12" spans="2:4" x14ac:dyDescent="0.35">
      <c r="B12" s="22" t="s">
        <v>162</v>
      </c>
      <c r="C12" s="24">
        <v>21989.859999999753</v>
      </c>
      <c r="D12" s="25">
        <v>5.7399491519229224</v>
      </c>
    </row>
    <row r="13" spans="2:4" x14ac:dyDescent="0.35">
      <c r="B13" s="22" t="s">
        <v>170</v>
      </c>
      <c r="C13" s="24">
        <v>12097.610000000044</v>
      </c>
      <c r="D13" s="25">
        <v>1.0000000000000036</v>
      </c>
    </row>
    <row r="14" spans="2:4" x14ac:dyDescent="0.35">
      <c r="B14" s="22" t="s">
        <v>176</v>
      </c>
      <c r="C14" s="24">
        <v>16839.839999999502</v>
      </c>
      <c r="D14" s="25">
        <v>1.9999667460801351</v>
      </c>
    </row>
    <row r="15" spans="2:4" x14ac:dyDescent="0.35">
      <c r="B15" s="22" t="s">
        <v>180</v>
      </c>
      <c r="C15" s="24">
        <v>15057.080000000016</v>
      </c>
      <c r="D15" s="25">
        <v>0.99995152017458167</v>
      </c>
    </row>
    <row r="16" spans="2:4" x14ac:dyDescent="0.35">
      <c r="B16" s="22" t="s">
        <v>191</v>
      </c>
      <c r="C16" s="24">
        <v>12714.600000000093</v>
      </c>
      <c r="D16" s="25">
        <v>0.9989001147023312</v>
      </c>
    </row>
    <row r="17" spans="2:4" x14ac:dyDescent="0.35">
      <c r="B17" s="22" t="s">
        <v>199</v>
      </c>
      <c r="C17" s="24">
        <v>219198.74999999994</v>
      </c>
      <c r="D17" s="25">
        <v>19.999612231584418</v>
      </c>
    </row>
    <row r="18" spans="2:4" x14ac:dyDescent="0.35">
      <c r="B18" s="22" t="s">
        <v>205</v>
      </c>
      <c r="C18" s="24">
        <v>16189.060000000056</v>
      </c>
      <c r="D18" s="25">
        <v>2.3495708409891201</v>
      </c>
    </row>
    <row r="19" spans="2:4" x14ac:dyDescent="0.35">
      <c r="B19" s="22" t="s">
        <v>207</v>
      </c>
      <c r="C19" s="24">
        <v>103242.15999999997</v>
      </c>
      <c r="D19" s="25">
        <v>8.9923108814788737</v>
      </c>
    </row>
    <row r="20" spans="2:4" x14ac:dyDescent="0.35">
      <c r="B20" s="22" t="s">
        <v>222</v>
      </c>
      <c r="C20" s="24">
        <v>24234.959999999905</v>
      </c>
      <c r="D20" s="25">
        <v>0.99999793686901328</v>
      </c>
    </row>
    <row r="21" spans="2:4" x14ac:dyDescent="0.35">
      <c r="B21" s="22" t="s">
        <v>224</v>
      </c>
      <c r="C21" s="24">
        <v>53473.829999999958</v>
      </c>
      <c r="D21" s="25">
        <v>0.99998653565107054</v>
      </c>
    </row>
    <row r="22" spans="2:4" x14ac:dyDescent="0.35">
      <c r="B22" s="22" t="s">
        <v>228</v>
      </c>
      <c r="C22" s="24">
        <v>243495.67999999993</v>
      </c>
      <c r="D22" s="25">
        <v>10.0112769682273</v>
      </c>
    </row>
    <row r="23" spans="2:4" x14ac:dyDescent="0.35">
      <c r="B23" s="22" t="s">
        <v>232</v>
      </c>
      <c r="C23" s="24">
        <v>19725.794000000053</v>
      </c>
      <c r="D23" s="25">
        <v>0.99605854417196926</v>
      </c>
    </row>
    <row r="24" spans="2:4" x14ac:dyDescent="0.35">
      <c r="B24" s="22" t="s">
        <v>234</v>
      </c>
      <c r="C24" s="24">
        <v>28363.050000000163</v>
      </c>
      <c r="D24" s="25">
        <v>1.0000000000000058</v>
      </c>
    </row>
    <row r="25" spans="2:4" x14ac:dyDescent="0.35">
      <c r="B25" s="22" t="s">
        <v>235</v>
      </c>
      <c r="C25" s="24">
        <v>219784.37</v>
      </c>
      <c r="D25" s="25">
        <v>12.999884660701358</v>
      </c>
    </row>
    <row r="26" spans="2:4" x14ac:dyDescent="0.35">
      <c r="B26" s="22" t="s">
        <v>237</v>
      </c>
      <c r="C26" s="24">
        <v>225259.72000000009</v>
      </c>
      <c r="D26" s="25">
        <v>12.999948060162495</v>
      </c>
    </row>
    <row r="27" spans="2:4" x14ac:dyDescent="0.35">
      <c r="B27" s="22" t="s">
        <v>264</v>
      </c>
      <c r="C27" s="24">
        <v>318536.55000000005</v>
      </c>
      <c r="D27" s="25">
        <v>28.999918063009552</v>
      </c>
    </row>
    <row r="28" spans="2:4" x14ac:dyDescent="0.35">
      <c r="B28" s="22" t="s">
        <v>285</v>
      </c>
      <c r="C28" s="24">
        <v>20741.140000000014</v>
      </c>
      <c r="D28" s="25">
        <v>2.9934592037316623</v>
      </c>
    </row>
    <row r="29" spans="2:4" x14ac:dyDescent="0.35">
      <c r="B29" s="22" t="s">
        <v>290</v>
      </c>
      <c r="C29" s="24">
        <v>6917.4799999995157</v>
      </c>
      <c r="D29" s="25">
        <v>0.99994796063504154</v>
      </c>
    </row>
    <row r="30" spans="2:4" x14ac:dyDescent="0.35">
      <c r="B30" s="22" t="s">
        <v>301</v>
      </c>
      <c r="C30" s="24">
        <v>23074.139999999839</v>
      </c>
      <c r="D30" s="25">
        <v>1.9999757307009096</v>
      </c>
    </row>
    <row r="31" spans="2:4" x14ac:dyDescent="0.35">
      <c r="B31" s="22" t="s">
        <v>309</v>
      </c>
      <c r="C31" s="24">
        <v>177999.51</v>
      </c>
      <c r="D31" s="25">
        <v>11.751368741141063</v>
      </c>
    </row>
    <row r="32" spans="2:4" x14ac:dyDescent="0.35">
      <c r="B32" s="22" t="s">
        <v>323</v>
      </c>
      <c r="C32" s="24">
        <v>208676.51599999995</v>
      </c>
      <c r="D32" s="25">
        <v>11.000001370542504</v>
      </c>
    </row>
    <row r="33" spans="2:4" x14ac:dyDescent="0.35">
      <c r="B33" s="22" t="s">
        <v>350</v>
      </c>
      <c r="C33" s="24">
        <v>19294.497999999672</v>
      </c>
      <c r="D33" s="25">
        <v>0.99977190409814398</v>
      </c>
    </row>
    <row r="34" spans="2:4" x14ac:dyDescent="0.35">
      <c r="B34" s="22" t="s">
        <v>352</v>
      </c>
      <c r="C34" s="24">
        <v>110301.87600000016</v>
      </c>
      <c r="D34" s="25">
        <v>3.9999998549435478</v>
      </c>
    </row>
    <row r="35" spans="2:4" x14ac:dyDescent="0.35">
      <c r="B35" s="22" t="s">
        <v>362</v>
      </c>
      <c r="C35" s="24">
        <v>69391.380000000179</v>
      </c>
      <c r="D35" s="25">
        <v>6.0007782955845723</v>
      </c>
    </row>
    <row r="36" spans="2:4" x14ac:dyDescent="0.35">
      <c r="B36" s="22" t="s">
        <v>364</v>
      </c>
      <c r="C36" s="24">
        <v>23761.270000000019</v>
      </c>
      <c r="D36" s="25">
        <v>1.9673524709404633</v>
      </c>
    </row>
    <row r="37" spans="2:4" x14ac:dyDescent="0.35">
      <c r="B37" s="22" t="s">
        <v>366</v>
      </c>
      <c r="C37" s="24">
        <v>40700.899999999907</v>
      </c>
      <c r="D37" s="25">
        <v>3.3999411915068429</v>
      </c>
    </row>
    <row r="38" spans="2:4" x14ac:dyDescent="0.35">
      <c r="B38" s="22" t="s">
        <v>380</v>
      </c>
      <c r="C38" s="24">
        <v>551933.80000000005</v>
      </c>
      <c r="D38" s="25">
        <v>11</v>
      </c>
    </row>
    <row r="39" spans="2:4" x14ac:dyDescent="0.35">
      <c r="B39" s="22" t="s">
        <v>382</v>
      </c>
      <c r="C39" s="24">
        <v>121926.2699999999</v>
      </c>
      <c r="D39" s="25">
        <v>5.0442077749286929</v>
      </c>
    </row>
    <row r="40" spans="2:4" x14ac:dyDescent="0.35">
      <c r="B40" s="22" t="s">
        <v>795</v>
      </c>
      <c r="C40" s="24">
        <v>32858.600000000093</v>
      </c>
      <c r="D40" s="25">
        <v>2.8798879547892748</v>
      </c>
    </row>
    <row r="41" spans="2:4" x14ac:dyDescent="0.35">
      <c r="B41" s="22" t="s">
        <v>803</v>
      </c>
      <c r="C41" s="24">
        <v>340362.08000000007</v>
      </c>
      <c r="D41" s="25">
        <v>29.830992630818749</v>
      </c>
    </row>
    <row r="42" spans="2:4" x14ac:dyDescent="0.35">
      <c r="B42" s="22" t="s">
        <v>840</v>
      </c>
      <c r="C42" s="24">
        <v>12342.399999999907</v>
      </c>
      <c r="D42" s="25">
        <v>1.1724740661929463</v>
      </c>
    </row>
    <row r="43" spans="2:4" x14ac:dyDescent="0.35">
      <c r="B43" s="22" t="s">
        <v>844</v>
      </c>
      <c r="C43" s="24">
        <v>212375.15999999968</v>
      </c>
      <c r="D43" s="25">
        <v>18.999999999999972</v>
      </c>
    </row>
    <row r="44" spans="2:4" x14ac:dyDescent="0.35">
      <c r="B44" s="22" t="s">
        <v>865</v>
      </c>
      <c r="C44" s="24">
        <v>20381.359999999986</v>
      </c>
      <c r="D44" s="25">
        <v>1.9807304695320216</v>
      </c>
    </row>
    <row r="45" spans="2:4" x14ac:dyDescent="0.35">
      <c r="B45" s="22" t="s">
        <v>885</v>
      </c>
      <c r="C45" s="24">
        <v>212889.60000000009</v>
      </c>
      <c r="D45" s="25">
        <v>18.999975903033818</v>
      </c>
    </row>
    <row r="46" spans="2:4" x14ac:dyDescent="0.35">
      <c r="B46" s="22" t="s">
        <v>904</v>
      </c>
      <c r="C46" s="24">
        <v>272837.94999999995</v>
      </c>
      <c r="D46" s="25">
        <v>25.87424381944793</v>
      </c>
    </row>
    <row r="47" spans="2:4" x14ac:dyDescent="0.35">
      <c r="B47" s="22" t="s">
        <v>906</v>
      </c>
      <c r="C47" s="24">
        <v>210895.39999999997</v>
      </c>
      <c r="D47" s="25">
        <v>19.999999999999996</v>
      </c>
    </row>
    <row r="48" spans="2:4" x14ac:dyDescent="0.35">
      <c r="B48" s="22" t="s">
        <v>908</v>
      </c>
      <c r="C48" s="24">
        <v>200350.62999999995</v>
      </c>
      <c r="D48" s="25">
        <v>18.999999999999993</v>
      </c>
    </row>
    <row r="49" spans="2:4" x14ac:dyDescent="0.35">
      <c r="B49" s="22" t="s">
        <v>909</v>
      </c>
      <c r="C49" s="24">
        <v>200350.62999999995</v>
      </c>
      <c r="D49" s="25">
        <v>18.999999999999993</v>
      </c>
    </row>
    <row r="50" spans="2:4" x14ac:dyDescent="0.35">
      <c r="B50" s="22" t="s">
        <v>952</v>
      </c>
      <c r="C50" s="24">
        <v>8871.359999999986</v>
      </c>
      <c r="D50" s="25">
        <v>0.99673386566716282</v>
      </c>
    </row>
    <row r="51" spans="2:4" x14ac:dyDescent="0.35">
      <c r="B51" s="22" t="s">
        <v>958</v>
      </c>
      <c r="C51" s="24">
        <v>412430.74</v>
      </c>
      <c r="D51" s="25">
        <v>40.05749239751087</v>
      </c>
    </row>
    <row r="52" spans="2:4" x14ac:dyDescent="0.35">
      <c r="B52" s="22" t="s">
        <v>988</v>
      </c>
      <c r="C52" s="24">
        <v>237722.66000000003</v>
      </c>
      <c r="D52" s="25">
        <v>18.789289940033338</v>
      </c>
    </row>
    <row r="53" spans="2:4" x14ac:dyDescent="0.35">
      <c r="B53" s="22" t="s">
        <v>1019</v>
      </c>
      <c r="C53" s="24">
        <v>10318.150000000023</v>
      </c>
      <c r="D53" s="25">
        <v>0.9954069937949579</v>
      </c>
    </row>
    <row r="54" spans="2:4" x14ac:dyDescent="0.35">
      <c r="B54" s="22" t="s">
        <v>1056</v>
      </c>
      <c r="C54" s="24">
        <v>124277.00327623112</v>
      </c>
      <c r="D54" s="25">
        <v>12.780146876021638</v>
      </c>
    </row>
    <row r="55" spans="2:4" x14ac:dyDescent="0.35">
      <c r="B55" s="22" t="s">
        <v>1084</v>
      </c>
      <c r="C55" s="24">
        <v>27083.200000000186</v>
      </c>
      <c r="D55" s="25">
        <v>1.9999970461436805</v>
      </c>
    </row>
    <row r="56" spans="2:4" x14ac:dyDescent="0.35">
      <c r="B56" s="22" t="s">
        <v>1087</v>
      </c>
      <c r="C56" s="24">
        <v>25726.880000000005</v>
      </c>
      <c r="D56" s="25">
        <v>2.5329011881367482</v>
      </c>
    </row>
    <row r="57" spans="2:4" x14ac:dyDescent="0.35">
      <c r="B57" s="22" t="s">
        <v>1098</v>
      </c>
      <c r="C57" s="24">
        <v>13036.799999999988</v>
      </c>
      <c r="D57" s="25">
        <v>1.7427246113331625</v>
      </c>
    </row>
    <row r="58" spans="2:4" x14ac:dyDescent="0.35">
      <c r="B58" s="22" t="s">
        <v>1133</v>
      </c>
      <c r="C58" s="24">
        <v>114726.4800000001</v>
      </c>
      <c r="D58" s="25">
        <v>10.055188226137814</v>
      </c>
    </row>
    <row r="59" spans="2:4" x14ac:dyDescent="0.35">
      <c r="B59" s="22" t="s">
        <v>1139</v>
      </c>
      <c r="C59" s="24">
        <v>2378.5899999999674</v>
      </c>
      <c r="D59" s="25">
        <v>0.17378893024302258</v>
      </c>
    </row>
    <row r="60" spans="2:4" x14ac:dyDescent="0.35">
      <c r="B60" s="22" t="s">
        <v>1198</v>
      </c>
      <c r="C60" s="24">
        <v>109293.75999999978</v>
      </c>
      <c r="D60" s="25">
        <v>9.9965572561953646</v>
      </c>
    </row>
    <row r="61" spans="2:4" x14ac:dyDescent="0.35">
      <c r="B61" s="22" t="s">
        <v>519</v>
      </c>
      <c r="C61" s="24">
        <v>409600</v>
      </c>
      <c r="D61" s="25">
        <v>60</v>
      </c>
    </row>
    <row r="62" spans="2:4" x14ac:dyDescent="0.35">
      <c r="B62" s="22" t="s">
        <v>546</v>
      </c>
      <c r="C62" s="24">
        <v>409600</v>
      </c>
      <c r="D62" s="25">
        <v>60</v>
      </c>
    </row>
    <row r="63" spans="2:4" x14ac:dyDescent="0.35">
      <c r="B63" s="22" t="s">
        <v>602</v>
      </c>
      <c r="C63" s="24">
        <v>196202</v>
      </c>
      <c r="D63" s="25">
        <v>31</v>
      </c>
    </row>
    <row r="64" spans="2:4" x14ac:dyDescent="0.35">
      <c r="B64" s="22" t="s">
        <v>771</v>
      </c>
      <c r="C64" s="24">
        <v>401789.16000000003</v>
      </c>
      <c r="D64" s="25">
        <v>46</v>
      </c>
    </row>
    <row r="65" spans="2:4" x14ac:dyDescent="0.35">
      <c r="B65" s="22" t="s">
        <v>1242</v>
      </c>
      <c r="C65" s="18">
        <v>68275.590000000026</v>
      </c>
      <c r="D65" s="26">
        <v>4.7196076140731931</v>
      </c>
    </row>
    <row r="66" spans="2:4" x14ac:dyDescent="0.35">
      <c r="B66" s="22" t="s">
        <v>1246</v>
      </c>
      <c r="C66" s="18">
        <v>16304.440000000002</v>
      </c>
      <c r="D66" s="26">
        <v>1.0000000000000002</v>
      </c>
    </row>
    <row r="67" spans="2:4" x14ac:dyDescent="0.35">
      <c r="B67" s="22" t="s">
        <v>1280</v>
      </c>
      <c r="C67" s="18">
        <v>15128.53999999963</v>
      </c>
      <c r="D67" s="26">
        <v>0.93725428000399158</v>
      </c>
    </row>
    <row r="68" spans="2:4" x14ac:dyDescent="0.35">
      <c r="B68" s="22" t="s">
        <v>1302</v>
      </c>
      <c r="C68" s="18">
        <v>15374.220000000205</v>
      </c>
      <c r="D68" s="26">
        <v>1.0000000000000133</v>
      </c>
    </row>
    <row r="69" spans="2:4" x14ac:dyDescent="0.35">
      <c r="B69" s="22" t="s">
        <v>1325</v>
      </c>
      <c r="C69" s="18">
        <v>56585.700000000128</v>
      </c>
      <c r="D69" s="26">
        <v>7.0000012370618947</v>
      </c>
    </row>
    <row r="70" spans="2:4" x14ac:dyDescent="0.35">
      <c r="B70" s="22" t="s">
        <v>1361</v>
      </c>
      <c r="C70" s="18">
        <v>15865.290000000037</v>
      </c>
      <c r="D70" s="26">
        <v>0.99947334104002783</v>
      </c>
    </row>
    <row r="71" spans="2:4" x14ac:dyDescent="0.35">
      <c r="B71" s="22" t="s">
        <v>1365</v>
      </c>
      <c r="C71" s="18">
        <v>49199.055999999982</v>
      </c>
      <c r="D71" s="26">
        <v>1.1150483650176322</v>
      </c>
    </row>
    <row r="72" spans="2:4" x14ac:dyDescent="0.35">
      <c r="B72" s="22" t="s">
        <v>1373</v>
      </c>
      <c r="C72" s="18">
        <v>43366.979999999981</v>
      </c>
      <c r="D72" s="26">
        <v>2.8207596873207215</v>
      </c>
    </row>
    <row r="73" spans="2:4" x14ac:dyDescent="0.35">
      <c r="B73" s="22" t="s">
        <v>1383</v>
      </c>
      <c r="C73" s="18">
        <v>32371.199999999953</v>
      </c>
      <c r="D73" s="26">
        <v>2.1055507206219213</v>
      </c>
    </row>
    <row r="74" spans="2:4" x14ac:dyDescent="0.35">
      <c r="B74" s="22" t="s">
        <v>1390</v>
      </c>
      <c r="C74" s="18">
        <v>24490.609999999986</v>
      </c>
      <c r="D74" s="26">
        <v>1.9991796139369296</v>
      </c>
    </row>
    <row r="75" spans="2:4" x14ac:dyDescent="0.35">
      <c r="B75" s="22" t="s">
        <v>1403</v>
      </c>
      <c r="C75" s="18">
        <v>33750.159999999974</v>
      </c>
      <c r="D75" s="26">
        <v>1.8051650474635801</v>
      </c>
    </row>
    <row r="76" spans="2:4" x14ac:dyDescent="0.35">
      <c r="B76" s="22" t="s">
        <v>1441</v>
      </c>
      <c r="C76" s="18">
        <v>15369.540000000037</v>
      </c>
      <c r="D76" s="26">
        <v>0.99969559431307986</v>
      </c>
    </row>
    <row r="77" spans="2:4" x14ac:dyDescent="0.35">
      <c r="B77" s="22" t="s">
        <v>1445</v>
      </c>
      <c r="C77" s="18">
        <v>27760.940000000177</v>
      </c>
      <c r="D77" s="26">
        <v>1.7564134442063526</v>
      </c>
    </row>
    <row r="78" spans="2:4" x14ac:dyDescent="0.35">
      <c r="B78" s="22" t="s">
        <v>1465</v>
      </c>
      <c r="C78" s="18">
        <v>45916.339999999967</v>
      </c>
      <c r="D78" s="26">
        <v>2.9999131053470247</v>
      </c>
    </row>
    <row r="79" spans="2:4" x14ac:dyDescent="0.35">
      <c r="B79" s="22" t="s">
        <v>1472</v>
      </c>
      <c r="C79" s="18">
        <v>26634.299999999988</v>
      </c>
      <c r="D79" s="26">
        <v>1.9527729591574876</v>
      </c>
    </row>
    <row r="80" spans="2:4" x14ac:dyDescent="0.35">
      <c r="B80" s="22" t="s">
        <v>1480</v>
      </c>
      <c r="C80" s="18">
        <v>16456.469999999972</v>
      </c>
      <c r="D80" s="26">
        <v>0.99999999999999822</v>
      </c>
    </row>
    <row r="81" spans="2:4" x14ac:dyDescent="0.35">
      <c r="B81" s="22" t="s">
        <v>1492</v>
      </c>
      <c r="C81" s="18">
        <v>184826.95</v>
      </c>
      <c r="D81" s="26">
        <v>9.6502881089028687</v>
      </c>
    </row>
    <row r="82" spans="2:4" x14ac:dyDescent="0.35">
      <c r="B82" s="22"/>
      <c r="C82" s="24">
        <f>SUM(C3:C81)</f>
        <v>8570798.9654321205</v>
      </c>
      <c r="D82" s="25"/>
    </row>
    <row r="83" spans="2:4" x14ac:dyDescent="0.35">
      <c r="B83" s="22"/>
      <c r="C83" s="24"/>
      <c r="D83" s="25"/>
    </row>
    <row r="84" spans="2:4" x14ac:dyDescent="0.35">
      <c r="B84" s="22"/>
      <c r="C84" s="24"/>
      <c r="D84" s="25"/>
    </row>
    <row r="85" spans="2:4" x14ac:dyDescent="0.35">
      <c r="B85" s="22"/>
      <c r="C85" s="24"/>
      <c r="D85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</vt:lpstr>
      <vt:lpstr>cartera vencida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Saracho</dc:creator>
  <cp:lastModifiedBy>julio olaf gonzalez guzman</cp:lastModifiedBy>
  <dcterms:created xsi:type="dcterms:W3CDTF">2025-07-23T18:37:40Z</dcterms:created>
  <dcterms:modified xsi:type="dcterms:W3CDTF">2025-08-29T22:31:12Z</dcterms:modified>
</cp:coreProperties>
</file>