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easfrescasdata-my.sharepoint.com/personal/kevin_ideasfrescasdata_onmicrosoft_com/Documents/DB_PowerBi_Master/Mzt/"/>
    </mc:Choice>
  </mc:AlternateContent>
  <xr:revisionPtr revIDLastSave="94" documentId="13_ncr:1_{53628C61-14E2-4A52-B1C7-5B6C26DB1ED5}" xr6:coauthVersionLast="47" xr6:coauthVersionMax="47" xr10:uidLastSave="{099FDF98-CA23-4C29-AD24-6336F43E10C3}"/>
  <bookViews>
    <workbookView xWindow="20" yWindow="10" windowWidth="19180" windowHeight="10190" firstSheet="2" activeTab="3" xr2:uid="{E9CB5307-B09C-46F1-960E-D91964B0C5D1}"/>
  </bookViews>
  <sheets>
    <sheet name="ExpAgo24" sheetId="2" r:id="rId1"/>
    <sheet name="Ago24" sheetId="1" r:id="rId2"/>
    <sheet name="Nov24" sheetId="3" r:id="rId3"/>
    <sheet name="Feb25" sheetId="9" r:id="rId4"/>
    <sheet name="Hist_v2" sheetId="5" r:id="rId5"/>
    <sheet name="Historicos" sheetId="7" r:id="rId6"/>
    <sheet name="Hist_v2_NoOut" sheetId="6" r:id="rId7"/>
    <sheet name="Coordenadas" sheetId="4" r:id="rId8"/>
    <sheet name="Coordenadas Feb 25" sheetId="8" r:id="rId9"/>
  </sheets>
  <externalReferences>
    <externalReference r:id="rId10"/>
    <externalReference r:id="rId11"/>
  </externalReferences>
  <definedNames>
    <definedName name="_xlnm._FilterDatabase" localSheetId="1" hidden="1">'Ago24'!$A$1:$V$181</definedName>
    <definedName name="_xlnm._FilterDatabase" localSheetId="7" hidden="1">Coordenadas!$A$1:$C$201</definedName>
    <definedName name="_xlnm._FilterDatabase" localSheetId="8" hidden="1">'Coordenadas Feb 25'!$A$1:$C$211</definedName>
    <definedName name="_xlnm._FilterDatabase" localSheetId="0" hidden="1">ExpAgo24!$A$1:$V$181</definedName>
    <definedName name="_xlnm._FilterDatabase" localSheetId="3" hidden="1">'Feb25'!$A$1:$W$199</definedName>
    <definedName name="_xlnm._FilterDatabase" localSheetId="4" hidden="1">Hist_v2!$A$1:$N$929</definedName>
    <definedName name="_xlnm._FilterDatabase" localSheetId="6" hidden="1">Hist_v2_NoOut!$A$1:$N$927</definedName>
    <definedName name="_xlnm._FilterDatabase" localSheetId="5" hidden="1">Historicos!$A$1:$U$927</definedName>
    <definedName name="_xlnm._FilterDatabase" localSheetId="2" hidden="1">'Nov24'!$A$1:$W$201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00" i="7" l="1"/>
  <c r="V172" i="9"/>
  <c r="T557" i="7"/>
  <c r="T558" i="7"/>
  <c r="T559" i="7"/>
  <c r="T560" i="7"/>
  <c r="T561" i="7"/>
  <c r="T562" i="7"/>
  <c r="T563" i="7"/>
  <c r="T564" i="7"/>
  <c r="T565" i="7"/>
  <c r="T566" i="7"/>
  <c r="T567" i="7"/>
  <c r="T568" i="7"/>
  <c r="T569" i="7"/>
  <c r="T570" i="7"/>
  <c r="T571" i="7"/>
  <c r="T572" i="7"/>
  <c r="T573" i="7"/>
  <c r="T574" i="7"/>
  <c r="T575" i="7"/>
  <c r="T576" i="7"/>
  <c r="T577" i="7"/>
  <c r="T578" i="7"/>
  <c r="T579" i="7"/>
  <c r="T580" i="7"/>
  <c r="T581" i="7"/>
  <c r="T582" i="7"/>
  <c r="T583" i="7"/>
  <c r="T584" i="7"/>
  <c r="T585" i="7"/>
  <c r="T586" i="7"/>
  <c r="T587" i="7"/>
  <c r="T588" i="7"/>
  <c r="T589" i="7"/>
  <c r="T590" i="7"/>
  <c r="T591" i="7"/>
  <c r="T592" i="7"/>
  <c r="T593" i="7"/>
  <c r="T594" i="7"/>
  <c r="T595" i="7"/>
  <c r="T596" i="7"/>
  <c r="T597" i="7"/>
  <c r="T598" i="7"/>
  <c r="T599" i="7"/>
  <c r="T600" i="7"/>
  <c r="T601" i="7"/>
  <c r="T602" i="7"/>
  <c r="T603" i="7"/>
  <c r="T604" i="7"/>
  <c r="T605" i="7"/>
  <c r="T606" i="7"/>
  <c r="T607" i="7"/>
  <c r="T608" i="7"/>
  <c r="T609" i="7"/>
  <c r="T610" i="7"/>
  <c r="T611" i="7"/>
  <c r="T612" i="7"/>
  <c r="T613" i="7"/>
  <c r="T614" i="7"/>
  <c r="T615" i="7"/>
  <c r="T616" i="7"/>
  <c r="T617" i="7"/>
  <c r="T618" i="7"/>
  <c r="T619" i="7"/>
  <c r="T620" i="7"/>
  <c r="T621" i="7"/>
  <c r="T622" i="7"/>
  <c r="T623" i="7"/>
  <c r="T624" i="7"/>
  <c r="T625" i="7"/>
  <c r="T626" i="7"/>
  <c r="T627" i="7"/>
  <c r="T628" i="7"/>
  <c r="T629" i="7"/>
  <c r="T630" i="7"/>
  <c r="T631" i="7"/>
  <c r="T632" i="7"/>
  <c r="T633" i="7"/>
  <c r="T634" i="7"/>
  <c r="T635" i="7"/>
  <c r="T636" i="7"/>
  <c r="T637" i="7"/>
  <c r="T638" i="7"/>
  <c r="T639" i="7"/>
  <c r="T640" i="7"/>
  <c r="T641" i="7"/>
  <c r="T642" i="7"/>
  <c r="T643" i="7"/>
  <c r="T644" i="7"/>
  <c r="T645" i="7"/>
  <c r="T646" i="7"/>
  <c r="T647" i="7"/>
  <c r="T648" i="7"/>
  <c r="T649" i="7"/>
  <c r="T650" i="7"/>
  <c r="T651" i="7"/>
  <c r="T652" i="7"/>
  <c r="T653" i="7"/>
  <c r="T654" i="7"/>
  <c r="T655" i="7"/>
  <c r="T656" i="7"/>
  <c r="T657" i="7"/>
  <c r="T658" i="7"/>
  <c r="T659" i="7"/>
  <c r="T660" i="7"/>
  <c r="T661" i="7"/>
  <c r="T662" i="7"/>
  <c r="T663" i="7"/>
  <c r="T664" i="7"/>
  <c r="T665" i="7"/>
  <c r="T666" i="7"/>
  <c r="T667" i="7"/>
  <c r="T668" i="7"/>
  <c r="T669" i="7"/>
  <c r="T670" i="7"/>
  <c r="T671" i="7"/>
  <c r="T672" i="7"/>
  <c r="T673" i="7"/>
  <c r="T674" i="7"/>
  <c r="T675" i="7"/>
  <c r="T676" i="7"/>
  <c r="T677" i="7"/>
  <c r="T678" i="7"/>
  <c r="T679" i="7"/>
  <c r="T680" i="7"/>
  <c r="T681" i="7"/>
  <c r="T682" i="7"/>
  <c r="T683" i="7"/>
  <c r="T684" i="7"/>
  <c r="T685" i="7"/>
  <c r="T686" i="7"/>
  <c r="T687" i="7"/>
  <c r="T688" i="7"/>
  <c r="T689" i="7"/>
  <c r="T690" i="7"/>
  <c r="T691" i="7"/>
  <c r="T692" i="7"/>
  <c r="T693" i="7"/>
  <c r="T694" i="7"/>
  <c r="T695" i="7"/>
  <c r="T696" i="7"/>
  <c r="T697" i="7"/>
  <c r="T698" i="7"/>
  <c r="T699" i="7"/>
  <c r="T700" i="7"/>
  <c r="T701" i="7"/>
  <c r="T702" i="7"/>
  <c r="T703" i="7"/>
  <c r="T704" i="7"/>
  <c r="T705" i="7"/>
  <c r="T706" i="7"/>
  <c r="T707" i="7"/>
  <c r="T708" i="7"/>
  <c r="T709" i="7"/>
  <c r="T710" i="7"/>
  <c r="T711" i="7"/>
  <c r="T712" i="7"/>
  <c r="T713" i="7"/>
  <c r="T714" i="7"/>
  <c r="T715" i="7"/>
  <c r="T716" i="7"/>
  <c r="T717" i="7"/>
  <c r="T718" i="7"/>
  <c r="T719" i="7"/>
  <c r="T720" i="7"/>
  <c r="T721" i="7"/>
  <c r="T722" i="7"/>
  <c r="T723" i="7"/>
  <c r="T724" i="7"/>
  <c r="T725" i="7"/>
  <c r="T726" i="7"/>
  <c r="T727" i="7"/>
  <c r="T728" i="7"/>
  <c r="T729" i="7"/>
  <c r="S557" i="7"/>
  <c r="S558" i="7"/>
  <c r="S559" i="7"/>
  <c r="S560" i="7"/>
  <c r="S561" i="7"/>
  <c r="S562" i="7"/>
  <c r="S563" i="7"/>
  <c r="S564" i="7"/>
  <c r="S565" i="7"/>
  <c r="S566" i="7"/>
  <c r="S567" i="7"/>
  <c r="S568" i="7"/>
  <c r="S569" i="7"/>
  <c r="S570" i="7"/>
  <c r="S571" i="7"/>
  <c r="S572" i="7"/>
  <c r="S573" i="7"/>
  <c r="S574" i="7"/>
  <c r="S575" i="7"/>
  <c r="S576" i="7"/>
  <c r="S577" i="7"/>
  <c r="S578" i="7"/>
  <c r="S579" i="7"/>
  <c r="S580" i="7"/>
  <c r="S581" i="7"/>
  <c r="S582" i="7"/>
  <c r="S583" i="7"/>
  <c r="S584" i="7"/>
  <c r="S585" i="7"/>
  <c r="S586" i="7"/>
  <c r="S587" i="7"/>
  <c r="S588" i="7"/>
  <c r="S589" i="7"/>
  <c r="S590" i="7"/>
  <c r="S591" i="7"/>
  <c r="S592" i="7"/>
  <c r="S593" i="7"/>
  <c r="S594" i="7"/>
  <c r="S595" i="7"/>
  <c r="S596" i="7"/>
  <c r="S597" i="7"/>
  <c r="S598" i="7"/>
  <c r="S599" i="7"/>
  <c r="S600" i="7"/>
  <c r="S601" i="7"/>
  <c r="S602" i="7"/>
  <c r="S603" i="7"/>
  <c r="S604" i="7"/>
  <c r="S605" i="7"/>
  <c r="S606" i="7"/>
  <c r="S607" i="7"/>
  <c r="S608" i="7"/>
  <c r="S609" i="7"/>
  <c r="S610" i="7"/>
  <c r="S611" i="7"/>
  <c r="S612" i="7"/>
  <c r="S613" i="7"/>
  <c r="S614" i="7"/>
  <c r="S615" i="7"/>
  <c r="S616" i="7"/>
  <c r="S617" i="7"/>
  <c r="S618" i="7"/>
  <c r="S619" i="7"/>
  <c r="S620" i="7"/>
  <c r="S621" i="7"/>
  <c r="S622" i="7"/>
  <c r="S623" i="7"/>
  <c r="S624" i="7"/>
  <c r="S625" i="7"/>
  <c r="S626" i="7"/>
  <c r="S627" i="7"/>
  <c r="S628" i="7"/>
  <c r="S629" i="7"/>
  <c r="S630" i="7"/>
  <c r="S631" i="7"/>
  <c r="S632" i="7"/>
  <c r="S633" i="7"/>
  <c r="S634" i="7"/>
  <c r="S635" i="7"/>
  <c r="S636" i="7"/>
  <c r="S637" i="7"/>
  <c r="S638" i="7"/>
  <c r="S639" i="7"/>
  <c r="S640" i="7"/>
  <c r="S641" i="7"/>
  <c r="S642" i="7"/>
  <c r="S643" i="7"/>
  <c r="S644" i="7"/>
  <c r="S645" i="7"/>
  <c r="S646" i="7"/>
  <c r="S647" i="7"/>
  <c r="S648" i="7"/>
  <c r="S649" i="7"/>
  <c r="S650" i="7"/>
  <c r="S651" i="7"/>
  <c r="S652" i="7"/>
  <c r="S653" i="7"/>
  <c r="S654" i="7"/>
  <c r="S655" i="7"/>
  <c r="S656" i="7"/>
  <c r="S657" i="7"/>
  <c r="S658" i="7"/>
  <c r="S659" i="7"/>
  <c r="S660" i="7"/>
  <c r="S661" i="7"/>
  <c r="S662" i="7"/>
  <c r="S663" i="7"/>
  <c r="S664" i="7"/>
  <c r="S665" i="7"/>
  <c r="S666" i="7"/>
  <c r="S667" i="7"/>
  <c r="S668" i="7"/>
  <c r="S669" i="7"/>
  <c r="S670" i="7"/>
  <c r="S671" i="7"/>
  <c r="S672" i="7"/>
  <c r="S673" i="7"/>
  <c r="S674" i="7"/>
  <c r="S675" i="7"/>
  <c r="S676" i="7"/>
  <c r="S677" i="7"/>
  <c r="S678" i="7"/>
  <c r="S679" i="7"/>
  <c r="S680" i="7"/>
  <c r="S681" i="7"/>
  <c r="S682" i="7"/>
  <c r="S683" i="7"/>
  <c r="S684" i="7"/>
  <c r="S685" i="7"/>
  <c r="S686" i="7"/>
  <c r="S687" i="7"/>
  <c r="S688" i="7"/>
  <c r="S689" i="7"/>
  <c r="S690" i="7"/>
  <c r="S691" i="7"/>
  <c r="S692" i="7"/>
  <c r="S693" i="7"/>
  <c r="S694" i="7"/>
  <c r="S695" i="7"/>
  <c r="S696" i="7"/>
  <c r="S697" i="7"/>
  <c r="S698" i="7"/>
  <c r="S699" i="7"/>
  <c r="S700" i="7"/>
  <c r="S701" i="7"/>
  <c r="S702" i="7"/>
  <c r="S703" i="7"/>
  <c r="S704" i="7"/>
  <c r="S705" i="7"/>
  <c r="S706" i="7"/>
  <c r="S707" i="7"/>
  <c r="S708" i="7"/>
  <c r="S709" i="7"/>
  <c r="S710" i="7"/>
  <c r="S711" i="7"/>
  <c r="S712" i="7"/>
  <c r="S713" i="7"/>
  <c r="S714" i="7"/>
  <c r="S715" i="7"/>
  <c r="S716" i="7"/>
  <c r="S717" i="7"/>
  <c r="S718" i="7"/>
  <c r="S719" i="7"/>
  <c r="S720" i="7"/>
  <c r="S721" i="7"/>
  <c r="S722" i="7"/>
  <c r="S723" i="7"/>
  <c r="S724" i="7"/>
  <c r="S725" i="7"/>
  <c r="S726" i="7"/>
  <c r="S727" i="7"/>
  <c r="S728" i="7"/>
  <c r="S729" i="7"/>
  <c r="T383" i="7" l="1"/>
  <c r="T384" i="7"/>
  <c r="T385" i="7"/>
  <c r="T386" i="7"/>
  <c r="T387" i="7"/>
  <c r="T388" i="7"/>
  <c r="T389" i="7"/>
  <c r="T390" i="7"/>
  <c r="T391" i="7"/>
  <c r="T392" i="7"/>
  <c r="T393" i="7"/>
  <c r="T394" i="7"/>
  <c r="T395" i="7"/>
  <c r="T396" i="7"/>
  <c r="T397" i="7"/>
  <c r="T398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T412" i="7"/>
  <c r="T413" i="7"/>
  <c r="T414" i="7"/>
  <c r="T415" i="7"/>
  <c r="T416" i="7"/>
  <c r="T417" i="7"/>
  <c r="T418" i="7"/>
  <c r="T419" i="7"/>
  <c r="T420" i="7"/>
  <c r="T421" i="7"/>
  <c r="T422" i="7"/>
  <c r="T423" i="7"/>
  <c r="T424" i="7"/>
  <c r="T425" i="7"/>
  <c r="T426" i="7"/>
  <c r="T427" i="7"/>
  <c r="T428" i="7"/>
  <c r="T429" i="7"/>
  <c r="T430" i="7"/>
  <c r="T431" i="7"/>
  <c r="T432" i="7"/>
  <c r="T433" i="7"/>
  <c r="T434" i="7"/>
  <c r="T435" i="7"/>
  <c r="T436" i="7"/>
  <c r="T437" i="7"/>
  <c r="T438" i="7"/>
  <c r="T439" i="7"/>
  <c r="T440" i="7"/>
  <c r="T441" i="7"/>
  <c r="T442" i="7"/>
  <c r="T443" i="7"/>
  <c r="T444" i="7"/>
  <c r="T445" i="7"/>
  <c r="T446" i="7"/>
  <c r="T447" i="7"/>
  <c r="T448" i="7"/>
  <c r="T449" i="7"/>
  <c r="T450" i="7"/>
  <c r="T451" i="7"/>
  <c r="T452" i="7"/>
  <c r="T453" i="7"/>
  <c r="T454" i="7"/>
  <c r="T455" i="7"/>
  <c r="T456" i="7"/>
  <c r="T457" i="7"/>
  <c r="T458" i="7"/>
  <c r="T459" i="7"/>
  <c r="T460" i="7"/>
  <c r="T461" i="7"/>
  <c r="T462" i="7"/>
  <c r="T463" i="7"/>
  <c r="T464" i="7"/>
  <c r="T465" i="7"/>
  <c r="T466" i="7"/>
  <c r="T467" i="7"/>
  <c r="T468" i="7"/>
  <c r="T469" i="7"/>
  <c r="T470" i="7"/>
  <c r="T471" i="7"/>
  <c r="T472" i="7"/>
  <c r="T473" i="7"/>
  <c r="T474" i="7"/>
  <c r="T475" i="7"/>
  <c r="T476" i="7"/>
  <c r="T477" i="7"/>
  <c r="T478" i="7"/>
  <c r="T479" i="7"/>
  <c r="T480" i="7"/>
  <c r="T481" i="7"/>
  <c r="T482" i="7"/>
  <c r="T483" i="7"/>
  <c r="T484" i="7"/>
  <c r="T485" i="7"/>
  <c r="T486" i="7"/>
  <c r="T487" i="7"/>
  <c r="T488" i="7"/>
  <c r="T489" i="7"/>
  <c r="T490" i="7"/>
  <c r="T491" i="7"/>
  <c r="T492" i="7"/>
  <c r="T493" i="7"/>
  <c r="T494" i="7"/>
  <c r="T495" i="7"/>
  <c r="T496" i="7"/>
  <c r="T497" i="7"/>
  <c r="T498" i="7"/>
  <c r="T499" i="7"/>
  <c r="T500" i="7"/>
  <c r="T501" i="7"/>
  <c r="T502" i="7"/>
  <c r="T503" i="7"/>
  <c r="T504" i="7"/>
  <c r="T505" i="7"/>
  <c r="T506" i="7"/>
  <c r="T507" i="7"/>
  <c r="T508" i="7"/>
  <c r="T509" i="7"/>
  <c r="T510" i="7"/>
  <c r="T511" i="7"/>
  <c r="T512" i="7"/>
  <c r="T513" i="7"/>
  <c r="T514" i="7"/>
  <c r="T515" i="7"/>
  <c r="T516" i="7"/>
  <c r="T517" i="7"/>
  <c r="T518" i="7"/>
  <c r="T519" i="7"/>
  <c r="T520" i="7"/>
  <c r="T521" i="7"/>
  <c r="T522" i="7"/>
  <c r="T523" i="7"/>
  <c r="T524" i="7"/>
  <c r="T525" i="7"/>
  <c r="T526" i="7"/>
  <c r="T527" i="7"/>
  <c r="T528" i="7"/>
  <c r="T529" i="7"/>
  <c r="T530" i="7"/>
  <c r="T531" i="7"/>
  <c r="T532" i="7"/>
  <c r="T533" i="7"/>
  <c r="T534" i="7"/>
  <c r="T535" i="7"/>
  <c r="T536" i="7"/>
  <c r="T537" i="7"/>
  <c r="T538" i="7"/>
  <c r="T539" i="7"/>
  <c r="T540" i="7"/>
  <c r="T541" i="7"/>
  <c r="T542" i="7"/>
  <c r="T543" i="7"/>
  <c r="T544" i="7"/>
  <c r="T545" i="7"/>
  <c r="T546" i="7"/>
  <c r="T547" i="7"/>
  <c r="T548" i="7"/>
  <c r="T549" i="7"/>
  <c r="T550" i="7"/>
  <c r="T551" i="7"/>
  <c r="T552" i="7"/>
  <c r="T553" i="7"/>
  <c r="T554" i="7"/>
  <c r="T555" i="7"/>
  <c r="T556" i="7"/>
  <c r="T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517" i="7"/>
  <c r="S518" i="7"/>
  <c r="S519" i="7"/>
  <c r="S520" i="7"/>
  <c r="S521" i="7"/>
  <c r="S522" i="7"/>
  <c r="S523" i="7"/>
  <c r="S524" i="7"/>
  <c r="S525" i="7"/>
  <c r="S526" i="7"/>
  <c r="S527" i="7"/>
  <c r="S528" i="7"/>
  <c r="S529" i="7"/>
  <c r="S530" i="7"/>
  <c r="S531" i="7"/>
  <c r="S532" i="7"/>
  <c r="S533" i="7"/>
  <c r="S534" i="7"/>
  <c r="S535" i="7"/>
  <c r="S536" i="7"/>
  <c r="S537" i="7"/>
  <c r="S538" i="7"/>
  <c r="S539" i="7"/>
  <c r="S540" i="7"/>
  <c r="S541" i="7"/>
  <c r="S542" i="7"/>
  <c r="S543" i="7"/>
  <c r="S544" i="7"/>
  <c r="S545" i="7"/>
  <c r="S546" i="7"/>
  <c r="S547" i="7"/>
  <c r="S548" i="7"/>
  <c r="S549" i="7"/>
  <c r="S550" i="7"/>
  <c r="S551" i="7"/>
  <c r="S552" i="7"/>
  <c r="S553" i="7"/>
  <c r="S554" i="7"/>
  <c r="S555" i="7"/>
  <c r="S556" i="7"/>
  <c r="S382" i="7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2" i="2"/>
  <c r="V181" i="2"/>
  <c r="U181" i="2"/>
  <c r="T181" i="2"/>
  <c r="S181" i="2"/>
  <c r="Q181" i="2"/>
  <c r="P181" i="2"/>
  <c r="K181" i="2"/>
  <c r="I181" i="2"/>
  <c r="H181" i="2"/>
  <c r="F181" i="2"/>
  <c r="E181" i="2"/>
  <c r="D181" i="2"/>
  <c r="C181" i="2"/>
  <c r="V180" i="2"/>
  <c r="U180" i="2"/>
  <c r="T180" i="2"/>
  <c r="S180" i="2"/>
  <c r="Q180" i="2"/>
  <c r="P180" i="2"/>
  <c r="K180" i="2"/>
  <c r="I180" i="2"/>
  <c r="H180" i="2"/>
  <c r="F180" i="2"/>
  <c r="E180" i="2"/>
  <c r="D180" i="2"/>
  <c r="C180" i="2"/>
  <c r="V179" i="2"/>
  <c r="U179" i="2"/>
  <c r="T179" i="2"/>
  <c r="S179" i="2"/>
  <c r="Q179" i="2"/>
  <c r="P179" i="2"/>
  <c r="K179" i="2"/>
  <c r="I179" i="2"/>
  <c r="H179" i="2"/>
  <c r="F179" i="2"/>
  <c r="E179" i="2"/>
  <c r="D179" i="2"/>
  <c r="C179" i="2"/>
  <c r="V178" i="2"/>
  <c r="U178" i="2"/>
  <c r="T178" i="2"/>
  <c r="S178" i="2"/>
  <c r="Q178" i="2"/>
  <c r="P178" i="2"/>
  <c r="N178" i="2" s="1"/>
  <c r="K178" i="2"/>
  <c r="I178" i="2"/>
  <c r="H178" i="2"/>
  <c r="F178" i="2"/>
  <c r="E178" i="2"/>
  <c r="D178" i="2"/>
  <c r="C178" i="2"/>
  <c r="V177" i="2"/>
  <c r="U177" i="2"/>
  <c r="T177" i="2"/>
  <c r="S177" i="2"/>
  <c r="Q177" i="2"/>
  <c r="P177" i="2"/>
  <c r="K177" i="2"/>
  <c r="I177" i="2"/>
  <c r="H177" i="2"/>
  <c r="F177" i="2"/>
  <c r="E177" i="2"/>
  <c r="D177" i="2"/>
  <c r="C177" i="2"/>
  <c r="V176" i="2"/>
  <c r="U176" i="2"/>
  <c r="T176" i="2"/>
  <c r="S176" i="2"/>
  <c r="Q176" i="2"/>
  <c r="P176" i="2"/>
  <c r="K176" i="2"/>
  <c r="I176" i="2"/>
  <c r="H176" i="2"/>
  <c r="F176" i="2"/>
  <c r="E176" i="2"/>
  <c r="D176" i="2"/>
  <c r="C176" i="2"/>
  <c r="V175" i="2"/>
  <c r="U175" i="2"/>
  <c r="T175" i="2"/>
  <c r="S175" i="2"/>
  <c r="Q175" i="2"/>
  <c r="P175" i="2"/>
  <c r="K175" i="2"/>
  <c r="I175" i="2"/>
  <c r="H175" i="2"/>
  <c r="F175" i="2"/>
  <c r="E175" i="2"/>
  <c r="D175" i="2"/>
  <c r="C175" i="2"/>
  <c r="V174" i="2"/>
  <c r="U174" i="2"/>
  <c r="T174" i="2"/>
  <c r="S174" i="2"/>
  <c r="Q174" i="2"/>
  <c r="P174" i="2"/>
  <c r="N174" i="2" s="1"/>
  <c r="K174" i="2"/>
  <c r="I174" i="2"/>
  <c r="H174" i="2"/>
  <c r="F174" i="2"/>
  <c r="E174" i="2"/>
  <c r="D174" i="2"/>
  <c r="C174" i="2"/>
  <c r="V173" i="2"/>
  <c r="U173" i="2"/>
  <c r="T173" i="2"/>
  <c r="S173" i="2"/>
  <c r="Q173" i="2"/>
  <c r="P173" i="2"/>
  <c r="L173" i="2" s="1"/>
  <c r="K173" i="2"/>
  <c r="I173" i="2"/>
  <c r="H173" i="2"/>
  <c r="F173" i="2"/>
  <c r="E173" i="2"/>
  <c r="D173" i="2"/>
  <c r="C173" i="2"/>
  <c r="V172" i="2"/>
  <c r="U172" i="2"/>
  <c r="T172" i="2"/>
  <c r="S172" i="2"/>
  <c r="Q172" i="2"/>
  <c r="P172" i="2"/>
  <c r="K172" i="2"/>
  <c r="I172" i="2"/>
  <c r="H172" i="2"/>
  <c r="F172" i="2"/>
  <c r="E172" i="2"/>
  <c r="D172" i="2"/>
  <c r="C172" i="2"/>
  <c r="V171" i="2"/>
  <c r="U171" i="2"/>
  <c r="T171" i="2"/>
  <c r="S171" i="2"/>
  <c r="Q171" i="2"/>
  <c r="P171" i="2"/>
  <c r="N171" i="2" s="1"/>
  <c r="K171" i="2"/>
  <c r="I171" i="2"/>
  <c r="H171" i="2"/>
  <c r="F171" i="2"/>
  <c r="E171" i="2"/>
  <c r="D171" i="2"/>
  <c r="C171" i="2"/>
  <c r="V170" i="2"/>
  <c r="U170" i="2"/>
  <c r="T170" i="2"/>
  <c r="S170" i="2"/>
  <c r="Q170" i="2"/>
  <c r="P170" i="2"/>
  <c r="N170" i="2" s="1"/>
  <c r="K170" i="2"/>
  <c r="I170" i="2"/>
  <c r="H170" i="2"/>
  <c r="F170" i="2"/>
  <c r="E170" i="2"/>
  <c r="D170" i="2"/>
  <c r="C170" i="2"/>
  <c r="V169" i="2"/>
  <c r="U169" i="2"/>
  <c r="T169" i="2"/>
  <c r="S169" i="2"/>
  <c r="Q169" i="2"/>
  <c r="P169" i="2"/>
  <c r="N169" i="2" s="1"/>
  <c r="K169" i="2"/>
  <c r="I169" i="2"/>
  <c r="H169" i="2"/>
  <c r="F169" i="2"/>
  <c r="E169" i="2"/>
  <c r="D169" i="2"/>
  <c r="C169" i="2"/>
  <c r="V168" i="2"/>
  <c r="U168" i="2"/>
  <c r="T168" i="2"/>
  <c r="S168" i="2"/>
  <c r="Q168" i="2"/>
  <c r="P168" i="2"/>
  <c r="K168" i="2"/>
  <c r="I168" i="2"/>
  <c r="H168" i="2"/>
  <c r="F168" i="2"/>
  <c r="E168" i="2"/>
  <c r="D168" i="2"/>
  <c r="C168" i="2"/>
  <c r="V167" i="2"/>
  <c r="U167" i="2"/>
  <c r="T167" i="2"/>
  <c r="S167" i="2"/>
  <c r="Q167" i="2"/>
  <c r="P167" i="2"/>
  <c r="K167" i="2"/>
  <c r="I167" i="2"/>
  <c r="H167" i="2"/>
  <c r="F167" i="2"/>
  <c r="E167" i="2"/>
  <c r="D167" i="2"/>
  <c r="C167" i="2"/>
  <c r="V166" i="2"/>
  <c r="U166" i="2"/>
  <c r="T166" i="2"/>
  <c r="S166" i="2"/>
  <c r="Q166" i="2"/>
  <c r="P166" i="2"/>
  <c r="N166" i="2" s="1"/>
  <c r="K166" i="2"/>
  <c r="I166" i="2"/>
  <c r="H166" i="2"/>
  <c r="F166" i="2"/>
  <c r="E166" i="2"/>
  <c r="D166" i="2"/>
  <c r="C166" i="2"/>
  <c r="V165" i="2"/>
  <c r="U165" i="2"/>
  <c r="T165" i="2"/>
  <c r="S165" i="2"/>
  <c r="Q165" i="2"/>
  <c r="P165" i="2"/>
  <c r="L165" i="2" s="1"/>
  <c r="K165" i="2"/>
  <c r="I165" i="2"/>
  <c r="H165" i="2"/>
  <c r="F165" i="2"/>
  <c r="E165" i="2"/>
  <c r="D165" i="2"/>
  <c r="C165" i="2"/>
  <c r="V164" i="2"/>
  <c r="U164" i="2"/>
  <c r="T164" i="2"/>
  <c r="S164" i="2"/>
  <c r="Q164" i="2"/>
  <c r="P164" i="2"/>
  <c r="L164" i="2" s="1"/>
  <c r="K164" i="2"/>
  <c r="I164" i="2"/>
  <c r="H164" i="2"/>
  <c r="F164" i="2"/>
  <c r="E164" i="2"/>
  <c r="D164" i="2"/>
  <c r="C164" i="2"/>
  <c r="V163" i="2"/>
  <c r="U163" i="2"/>
  <c r="T163" i="2"/>
  <c r="S163" i="2"/>
  <c r="Q163" i="2"/>
  <c r="P163" i="2"/>
  <c r="K163" i="2"/>
  <c r="I163" i="2"/>
  <c r="H163" i="2"/>
  <c r="F163" i="2"/>
  <c r="E163" i="2"/>
  <c r="D163" i="2"/>
  <c r="C163" i="2"/>
  <c r="V162" i="2"/>
  <c r="U162" i="2"/>
  <c r="T162" i="2"/>
  <c r="S162" i="2"/>
  <c r="Q162" i="2"/>
  <c r="P162" i="2"/>
  <c r="K162" i="2"/>
  <c r="I162" i="2"/>
  <c r="H162" i="2"/>
  <c r="F162" i="2"/>
  <c r="E162" i="2"/>
  <c r="D162" i="2"/>
  <c r="C162" i="2"/>
  <c r="V161" i="2"/>
  <c r="U161" i="2"/>
  <c r="T161" i="2"/>
  <c r="S161" i="2"/>
  <c r="Q161" i="2"/>
  <c r="P161" i="2"/>
  <c r="M161" i="2" s="1"/>
  <c r="K161" i="2"/>
  <c r="I161" i="2"/>
  <c r="H161" i="2"/>
  <c r="F161" i="2"/>
  <c r="E161" i="2"/>
  <c r="D161" i="2"/>
  <c r="C161" i="2"/>
  <c r="V160" i="2"/>
  <c r="U160" i="2"/>
  <c r="T160" i="2"/>
  <c r="S160" i="2"/>
  <c r="Q160" i="2"/>
  <c r="P160" i="2"/>
  <c r="O160" i="2" s="1"/>
  <c r="K160" i="2"/>
  <c r="I160" i="2"/>
  <c r="H160" i="2"/>
  <c r="F160" i="2"/>
  <c r="E160" i="2"/>
  <c r="D160" i="2"/>
  <c r="C160" i="2"/>
  <c r="V159" i="2"/>
  <c r="U159" i="2"/>
  <c r="T159" i="2"/>
  <c r="S159" i="2"/>
  <c r="Q159" i="2"/>
  <c r="P159" i="2"/>
  <c r="N159" i="2" s="1"/>
  <c r="K159" i="2"/>
  <c r="I159" i="2"/>
  <c r="H159" i="2"/>
  <c r="F159" i="2"/>
  <c r="E159" i="2"/>
  <c r="D159" i="2"/>
  <c r="C159" i="2"/>
  <c r="V158" i="2"/>
  <c r="U158" i="2"/>
  <c r="T158" i="2"/>
  <c r="S158" i="2"/>
  <c r="Q158" i="2"/>
  <c r="P158" i="2"/>
  <c r="N158" i="2" s="1"/>
  <c r="K158" i="2"/>
  <c r="I158" i="2"/>
  <c r="H158" i="2"/>
  <c r="F158" i="2"/>
  <c r="E158" i="2"/>
  <c r="D158" i="2"/>
  <c r="C158" i="2"/>
  <c r="V157" i="2"/>
  <c r="U157" i="2"/>
  <c r="T157" i="2"/>
  <c r="S157" i="2"/>
  <c r="Q157" i="2"/>
  <c r="P157" i="2"/>
  <c r="N157" i="2" s="1"/>
  <c r="K157" i="2"/>
  <c r="I157" i="2"/>
  <c r="H157" i="2"/>
  <c r="F157" i="2"/>
  <c r="E157" i="2"/>
  <c r="D157" i="2"/>
  <c r="C157" i="2"/>
  <c r="V156" i="2"/>
  <c r="U156" i="2"/>
  <c r="T156" i="2"/>
  <c r="S156" i="2"/>
  <c r="Q156" i="2"/>
  <c r="P156" i="2"/>
  <c r="O156" i="2" s="1"/>
  <c r="K156" i="2"/>
  <c r="I156" i="2"/>
  <c r="H156" i="2"/>
  <c r="F156" i="2"/>
  <c r="E156" i="2"/>
  <c r="D156" i="2"/>
  <c r="C156" i="2"/>
  <c r="V155" i="2"/>
  <c r="U155" i="2"/>
  <c r="T155" i="2"/>
  <c r="S155" i="2"/>
  <c r="Q155" i="2"/>
  <c r="P155" i="2"/>
  <c r="K155" i="2"/>
  <c r="I155" i="2"/>
  <c r="H155" i="2"/>
  <c r="F155" i="2"/>
  <c r="E155" i="2"/>
  <c r="D155" i="2"/>
  <c r="C155" i="2"/>
  <c r="V154" i="2"/>
  <c r="U154" i="2"/>
  <c r="T154" i="2"/>
  <c r="S154" i="2"/>
  <c r="Q154" i="2"/>
  <c r="P154" i="2"/>
  <c r="K154" i="2"/>
  <c r="I154" i="2"/>
  <c r="H154" i="2"/>
  <c r="F154" i="2"/>
  <c r="E154" i="2"/>
  <c r="D154" i="2"/>
  <c r="C154" i="2"/>
  <c r="V153" i="2"/>
  <c r="U153" i="2"/>
  <c r="T153" i="2"/>
  <c r="S153" i="2"/>
  <c r="Q153" i="2"/>
  <c r="P153" i="2"/>
  <c r="N153" i="2" s="1"/>
  <c r="K153" i="2"/>
  <c r="I153" i="2"/>
  <c r="H153" i="2"/>
  <c r="F153" i="2"/>
  <c r="E153" i="2"/>
  <c r="D153" i="2"/>
  <c r="C153" i="2"/>
  <c r="V152" i="2"/>
  <c r="U152" i="2"/>
  <c r="T152" i="2"/>
  <c r="S152" i="2"/>
  <c r="Q152" i="2"/>
  <c r="P152" i="2"/>
  <c r="K152" i="2"/>
  <c r="I152" i="2"/>
  <c r="H152" i="2"/>
  <c r="F152" i="2"/>
  <c r="E152" i="2"/>
  <c r="D152" i="2"/>
  <c r="C152" i="2"/>
  <c r="V151" i="2"/>
  <c r="U151" i="2"/>
  <c r="T151" i="2"/>
  <c r="S151" i="2"/>
  <c r="Q151" i="2"/>
  <c r="P151" i="2"/>
  <c r="K151" i="2"/>
  <c r="I151" i="2"/>
  <c r="H151" i="2"/>
  <c r="F151" i="2"/>
  <c r="E151" i="2"/>
  <c r="D151" i="2"/>
  <c r="C151" i="2"/>
  <c r="V150" i="2"/>
  <c r="U150" i="2"/>
  <c r="T150" i="2"/>
  <c r="S150" i="2"/>
  <c r="Q150" i="2"/>
  <c r="P150" i="2"/>
  <c r="N150" i="2" s="1"/>
  <c r="K150" i="2"/>
  <c r="I150" i="2"/>
  <c r="H150" i="2"/>
  <c r="F150" i="2"/>
  <c r="E150" i="2"/>
  <c r="D150" i="2"/>
  <c r="C150" i="2"/>
  <c r="V149" i="2"/>
  <c r="U149" i="2"/>
  <c r="T149" i="2"/>
  <c r="S149" i="2"/>
  <c r="Q149" i="2"/>
  <c r="P149" i="2"/>
  <c r="K149" i="2"/>
  <c r="I149" i="2"/>
  <c r="H149" i="2"/>
  <c r="F149" i="2"/>
  <c r="E149" i="2"/>
  <c r="D149" i="2"/>
  <c r="C149" i="2"/>
  <c r="V148" i="2"/>
  <c r="U148" i="2"/>
  <c r="T148" i="2"/>
  <c r="S148" i="2"/>
  <c r="Q148" i="2"/>
  <c r="P148" i="2"/>
  <c r="K148" i="2"/>
  <c r="I148" i="2"/>
  <c r="H148" i="2"/>
  <c r="F148" i="2"/>
  <c r="E148" i="2"/>
  <c r="D148" i="2"/>
  <c r="C148" i="2"/>
  <c r="V147" i="2"/>
  <c r="U147" i="2"/>
  <c r="T147" i="2"/>
  <c r="S147" i="2"/>
  <c r="Q147" i="2"/>
  <c r="P147" i="2"/>
  <c r="K147" i="2"/>
  <c r="I147" i="2"/>
  <c r="H147" i="2"/>
  <c r="F147" i="2"/>
  <c r="E147" i="2"/>
  <c r="D147" i="2"/>
  <c r="C147" i="2"/>
  <c r="V146" i="2"/>
  <c r="U146" i="2"/>
  <c r="T146" i="2"/>
  <c r="S146" i="2"/>
  <c r="Q146" i="2"/>
  <c r="P146" i="2"/>
  <c r="N146" i="2" s="1"/>
  <c r="K146" i="2"/>
  <c r="I146" i="2"/>
  <c r="H146" i="2"/>
  <c r="F146" i="2"/>
  <c r="E146" i="2"/>
  <c r="D146" i="2"/>
  <c r="C146" i="2"/>
  <c r="V145" i="2"/>
  <c r="U145" i="2"/>
  <c r="T145" i="2"/>
  <c r="S145" i="2"/>
  <c r="Q145" i="2"/>
  <c r="P145" i="2"/>
  <c r="K145" i="2"/>
  <c r="I145" i="2"/>
  <c r="H145" i="2"/>
  <c r="F145" i="2"/>
  <c r="E145" i="2"/>
  <c r="D145" i="2"/>
  <c r="C145" i="2"/>
  <c r="V144" i="2"/>
  <c r="U144" i="2"/>
  <c r="T144" i="2"/>
  <c r="S144" i="2"/>
  <c r="Q144" i="2"/>
  <c r="P144" i="2"/>
  <c r="K144" i="2"/>
  <c r="I144" i="2"/>
  <c r="H144" i="2"/>
  <c r="F144" i="2"/>
  <c r="E144" i="2"/>
  <c r="D144" i="2"/>
  <c r="C144" i="2"/>
  <c r="V143" i="2"/>
  <c r="U143" i="2"/>
  <c r="T143" i="2"/>
  <c r="S143" i="2"/>
  <c r="Q143" i="2"/>
  <c r="P143" i="2"/>
  <c r="K143" i="2"/>
  <c r="I143" i="2"/>
  <c r="H143" i="2"/>
  <c r="F143" i="2"/>
  <c r="E143" i="2"/>
  <c r="D143" i="2"/>
  <c r="C143" i="2"/>
  <c r="V142" i="2"/>
  <c r="U142" i="2"/>
  <c r="T142" i="2"/>
  <c r="S142" i="2"/>
  <c r="Q142" i="2"/>
  <c r="P142" i="2"/>
  <c r="N142" i="2" s="1"/>
  <c r="K142" i="2"/>
  <c r="I142" i="2"/>
  <c r="H142" i="2"/>
  <c r="F142" i="2"/>
  <c r="E142" i="2"/>
  <c r="D142" i="2"/>
  <c r="C142" i="2"/>
  <c r="V141" i="2"/>
  <c r="U141" i="2"/>
  <c r="T141" i="2"/>
  <c r="S141" i="2"/>
  <c r="Q141" i="2"/>
  <c r="P141" i="2"/>
  <c r="L141" i="2" s="1"/>
  <c r="K141" i="2"/>
  <c r="I141" i="2"/>
  <c r="H141" i="2"/>
  <c r="F141" i="2"/>
  <c r="E141" i="2"/>
  <c r="D141" i="2"/>
  <c r="C141" i="2"/>
  <c r="V140" i="2"/>
  <c r="U140" i="2"/>
  <c r="T140" i="2"/>
  <c r="S140" i="2"/>
  <c r="Q140" i="2"/>
  <c r="P140" i="2"/>
  <c r="K140" i="2"/>
  <c r="I140" i="2"/>
  <c r="H140" i="2"/>
  <c r="F140" i="2"/>
  <c r="E140" i="2"/>
  <c r="D140" i="2"/>
  <c r="C140" i="2"/>
  <c r="V139" i="2"/>
  <c r="U139" i="2"/>
  <c r="T139" i="2"/>
  <c r="S139" i="2"/>
  <c r="Q139" i="2"/>
  <c r="P139" i="2"/>
  <c r="L139" i="2" s="1"/>
  <c r="K139" i="2"/>
  <c r="I139" i="2"/>
  <c r="H139" i="2"/>
  <c r="F139" i="2"/>
  <c r="E139" i="2"/>
  <c r="D139" i="2"/>
  <c r="C139" i="2"/>
  <c r="V138" i="2"/>
  <c r="U138" i="2"/>
  <c r="T138" i="2"/>
  <c r="S138" i="2"/>
  <c r="Q138" i="2"/>
  <c r="P138" i="2"/>
  <c r="N138" i="2" s="1"/>
  <c r="K138" i="2"/>
  <c r="I138" i="2"/>
  <c r="H138" i="2"/>
  <c r="F138" i="2"/>
  <c r="E138" i="2"/>
  <c r="D138" i="2"/>
  <c r="C138" i="2"/>
  <c r="V137" i="2"/>
  <c r="U137" i="2"/>
  <c r="T137" i="2"/>
  <c r="S137" i="2"/>
  <c r="Q137" i="2"/>
  <c r="P137" i="2"/>
  <c r="N137" i="2" s="1"/>
  <c r="K137" i="2"/>
  <c r="I137" i="2"/>
  <c r="H137" i="2"/>
  <c r="F137" i="2"/>
  <c r="E137" i="2"/>
  <c r="D137" i="2"/>
  <c r="C137" i="2"/>
  <c r="V136" i="2"/>
  <c r="U136" i="2"/>
  <c r="T136" i="2"/>
  <c r="S136" i="2"/>
  <c r="Q136" i="2"/>
  <c r="P136" i="2"/>
  <c r="N136" i="2" s="1"/>
  <c r="K136" i="2"/>
  <c r="I136" i="2"/>
  <c r="H136" i="2"/>
  <c r="F136" i="2"/>
  <c r="E136" i="2"/>
  <c r="D136" i="2"/>
  <c r="C136" i="2"/>
  <c r="V135" i="2"/>
  <c r="U135" i="2"/>
  <c r="T135" i="2"/>
  <c r="S135" i="2"/>
  <c r="Q135" i="2"/>
  <c r="P135" i="2"/>
  <c r="L135" i="2" s="1"/>
  <c r="K135" i="2"/>
  <c r="I135" i="2"/>
  <c r="H135" i="2"/>
  <c r="F135" i="2"/>
  <c r="E135" i="2"/>
  <c r="D135" i="2"/>
  <c r="C135" i="2"/>
  <c r="V134" i="2"/>
  <c r="U134" i="2"/>
  <c r="T134" i="2"/>
  <c r="S134" i="2"/>
  <c r="Q134" i="2"/>
  <c r="P134" i="2"/>
  <c r="K134" i="2"/>
  <c r="I134" i="2"/>
  <c r="H134" i="2"/>
  <c r="F134" i="2"/>
  <c r="E134" i="2"/>
  <c r="D134" i="2"/>
  <c r="C134" i="2"/>
  <c r="V133" i="2"/>
  <c r="U133" i="2"/>
  <c r="T133" i="2"/>
  <c r="S133" i="2"/>
  <c r="Q133" i="2"/>
  <c r="P133" i="2"/>
  <c r="N133" i="2" s="1"/>
  <c r="K133" i="2"/>
  <c r="I133" i="2"/>
  <c r="H133" i="2"/>
  <c r="F133" i="2"/>
  <c r="E133" i="2"/>
  <c r="D133" i="2"/>
  <c r="C133" i="2"/>
  <c r="V132" i="2"/>
  <c r="U132" i="2"/>
  <c r="T132" i="2"/>
  <c r="S132" i="2"/>
  <c r="Q132" i="2"/>
  <c r="P132" i="2"/>
  <c r="N132" i="2" s="1"/>
  <c r="K132" i="2"/>
  <c r="I132" i="2"/>
  <c r="H132" i="2"/>
  <c r="F132" i="2"/>
  <c r="E132" i="2"/>
  <c r="D132" i="2"/>
  <c r="C132" i="2"/>
  <c r="V131" i="2"/>
  <c r="U131" i="2"/>
  <c r="T131" i="2"/>
  <c r="S131" i="2"/>
  <c r="Q131" i="2"/>
  <c r="P131" i="2"/>
  <c r="K131" i="2"/>
  <c r="I131" i="2"/>
  <c r="H131" i="2"/>
  <c r="F131" i="2"/>
  <c r="E131" i="2"/>
  <c r="D131" i="2"/>
  <c r="C131" i="2"/>
  <c r="V130" i="2"/>
  <c r="U130" i="2"/>
  <c r="T130" i="2"/>
  <c r="S130" i="2"/>
  <c r="Q130" i="2"/>
  <c r="P130" i="2"/>
  <c r="K130" i="2"/>
  <c r="I130" i="2"/>
  <c r="H130" i="2"/>
  <c r="F130" i="2"/>
  <c r="E130" i="2"/>
  <c r="D130" i="2"/>
  <c r="C130" i="2"/>
  <c r="V129" i="2"/>
  <c r="U129" i="2"/>
  <c r="T129" i="2"/>
  <c r="S129" i="2"/>
  <c r="Q129" i="2"/>
  <c r="P129" i="2"/>
  <c r="K129" i="2"/>
  <c r="I129" i="2"/>
  <c r="H129" i="2"/>
  <c r="F129" i="2"/>
  <c r="E129" i="2"/>
  <c r="D129" i="2"/>
  <c r="C129" i="2"/>
  <c r="V128" i="2"/>
  <c r="U128" i="2"/>
  <c r="T128" i="2"/>
  <c r="S128" i="2"/>
  <c r="Q128" i="2"/>
  <c r="P128" i="2"/>
  <c r="N128" i="2" s="1"/>
  <c r="K128" i="2"/>
  <c r="I128" i="2"/>
  <c r="H128" i="2"/>
  <c r="F128" i="2"/>
  <c r="E128" i="2"/>
  <c r="D128" i="2"/>
  <c r="C128" i="2"/>
  <c r="V127" i="2"/>
  <c r="U127" i="2"/>
  <c r="T127" i="2"/>
  <c r="S127" i="2"/>
  <c r="Q127" i="2"/>
  <c r="P127" i="2"/>
  <c r="N127" i="2" s="1"/>
  <c r="K127" i="2"/>
  <c r="I127" i="2"/>
  <c r="H127" i="2"/>
  <c r="F127" i="2"/>
  <c r="E127" i="2"/>
  <c r="D127" i="2"/>
  <c r="C127" i="2"/>
  <c r="V126" i="2"/>
  <c r="U126" i="2"/>
  <c r="T126" i="2"/>
  <c r="S126" i="2"/>
  <c r="Q126" i="2"/>
  <c r="P126" i="2"/>
  <c r="L126" i="2" s="1"/>
  <c r="K126" i="2"/>
  <c r="I126" i="2"/>
  <c r="H126" i="2"/>
  <c r="F126" i="2"/>
  <c r="E126" i="2"/>
  <c r="D126" i="2"/>
  <c r="C126" i="2"/>
  <c r="V125" i="2"/>
  <c r="U125" i="2"/>
  <c r="T125" i="2"/>
  <c r="S125" i="2"/>
  <c r="Q125" i="2"/>
  <c r="P125" i="2"/>
  <c r="N125" i="2" s="1"/>
  <c r="K125" i="2"/>
  <c r="I125" i="2"/>
  <c r="H125" i="2"/>
  <c r="F125" i="2"/>
  <c r="E125" i="2"/>
  <c r="D125" i="2"/>
  <c r="C125" i="2"/>
  <c r="V124" i="2"/>
  <c r="U124" i="2"/>
  <c r="T124" i="2"/>
  <c r="S124" i="2"/>
  <c r="Q124" i="2"/>
  <c r="P124" i="2"/>
  <c r="N124" i="2" s="1"/>
  <c r="K124" i="2"/>
  <c r="I124" i="2"/>
  <c r="H124" i="2"/>
  <c r="F124" i="2"/>
  <c r="E124" i="2"/>
  <c r="D124" i="2"/>
  <c r="C124" i="2"/>
  <c r="V123" i="2"/>
  <c r="U123" i="2"/>
  <c r="T123" i="2"/>
  <c r="S123" i="2"/>
  <c r="Q123" i="2"/>
  <c r="P123" i="2"/>
  <c r="O123" i="2" s="1"/>
  <c r="K123" i="2"/>
  <c r="I123" i="2"/>
  <c r="H123" i="2"/>
  <c r="F123" i="2"/>
  <c r="E123" i="2"/>
  <c r="D123" i="2"/>
  <c r="C123" i="2"/>
  <c r="V122" i="2"/>
  <c r="U122" i="2"/>
  <c r="T122" i="2"/>
  <c r="S122" i="2"/>
  <c r="Q122" i="2"/>
  <c r="P122" i="2"/>
  <c r="L122" i="2" s="1"/>
  <c r="K122" i="2"/>
  <c r="I122" i="2"/>
  <c r="H122" i="2"/>
  <c r="F122" i="2"/>
  <c r="E122" i="2"/>
  <c r="D122" i="2"/>
  <c r="C122" i="2"/>
  <c r="V121" i="2"/>
  <c r="U121" i="2"/>
  <c r="T121" i="2"/>
  <c r="S121" i="2"/>
  <c r="Q121" i="2"/>
  <c r="P121" i="2"/>
  <c r="N121" i="2" s="1"/>
  <c r="K121" i="2"/>
  <c r="I121" i="2"/>
  <c r="H121" i="2"/>
  <c r="F121" i="2"/>
  <c r="E121" i="2"/>
  <c r="D121" i="2"/>
  <c r="C121" i="2"/>
  <c r="V120" i="2"/>
  <c r="U120" i="2"/>
  <c r="T120" i="2"/>
  <c r="S120" i="2"/>
  <c r="Q120" i="2"/>
  <c r="P120" i="2"/>
  <c r="N120" i="2" s="1"/>
  <c r="K120" i="2"/>
  <c r="I120" i="2"/>
  <c r="H120" i="2"/>
  <c r="F120" i="2"/>
  <c r="E120" i="2"/>
  <c r="D120" i="2"/>
  <c r="C120" i="2"/>
  <c r="V119" i="2"/>
  <c r="U119" i="2"/>
  <c r="T119" i="2"/>
  <c r="S119" i="2"/>
  <c r="Q119" i="2"/>
  <c r="P119" i="2"/>
  <c r="N119" i="2" s="1"/>
  <c r="K119" i="2"/>
  <c r="I119" i="2"/>
  <c r="H119" i="2"/>
  <c r="F119" i="2"/>
  <c r="E119" i="2"/>
  <c r="D119" i="2"/>
  <c r="C119" i="2"/>
  <c r="V118" i="2"/>
  <c r="U118" i="2"/>
  <c r="T118" i="2"/>
  <c r="S118" i="2"/>
  <c r="Q118" i="2"/>
  <c r="P118" i="2"/>
  <c r="L118" i="2" s="1"/>
  <c r="K118" i="2"/>
  <c r="I118" i="2"/>
  <c r="H118" i="2"/>
  <c r="F118" i="2"/>
  <c r="E118" i="2"/>
  <c r="D118" i="2"/>
  <c r="C118" i="2"/>
  <c r="V117" i="2"/>
  <c r="U117" i="2"/>
  <c r="T117" i="2"/>
  <c r="S117" i="2"/>
  <c r="Q117" i="2"/>
  <c r="P117" i="2"/>
  <c r="M117" i="2" s="1"/>
  <c r="K117" i="2"/>
  <c r="I117" i="2"/>
  <c r="H117" i="2"/>
  <c r="F117" i="2"/>
  <c r="E117" i="2"/>
  <c r="D117" i="2"/>
  <c r="C117" i="2"/>
  <c r="V116" i="2"/>
  <c r="U116" i="2"/>
  <c r="T116" i="2"/>
  <c r="S116" i="2"/>
  <c r="Q116" i="2"/>
  <c r="P116" i="2"/>
  <c r="K116" i="2"/>
  <c r="I116" i="2"/>
  <c r="H116" i="2"/>
  <c r="F116" i="2"/>
  <c r="E116" i="2"/>
  <c r="D116" i="2"/>
  <c r="C116" i="2"/>
  <c r="V115" i="2"/>
  <c r="U115" i="2"/>
  <c r="T115" i="2"/>
  <c r="S115" i="2"/>
  <c r="Q115" i="2"/>
  <c r="P115" i="2"/>
  <c r="N115" i="2" s="1"/>
  <c r="K115" i="2"/>
  <c r="I115" i="2"/>
  <c r="H115" i="2"/>
  <c r="F115" i="2"/>
  <c r="E115" i="2"/>
  <c r="D115" i="2"/>
  <c r="C115" i="2"/>
  <c r="V114" i="2"/>
  <c r="U114" i="2"/>
  <c r="T114" i="2"/>
  <c r="S114" i="2"/>
  <c r="Q114" i="2"/>
  <c r="P114" i="2"/>
  <c r="L114" i="2" s="1"/>
  <c r="K114" i="2"/>
  <c r="I114" i="2"/>
  <c r="H114" i="2"/>
  <c r="F114" i="2"/>
  <c r="E114" i="2"/>
  <c r="D114" i="2"/>
  <c r="C114" i="2"/>
  <c r="V113" i="2"/>
  <c r="U113" i="2"/>
  <c r="T113" i="2"/>
  <c r="S113" i="2"/>
  <c r="Q113" i="2"/>
  <c r="P113" i="2"/>
  <c r="N113" i="2" s="1"/>
  <c r="K113" i="2"/>
  <c r="I113" i="2"/>
  <c r="H113" i="2"/>
  <c r="F113" i="2"/>
  <c r="E113" i="2"/>
  <c r="D113" i="2"/>
  <c r="C113" i="2"/>
  <c r="V112" i="2"/>
  <c r="U112" i="2"/>
  <c r="T112" i="2"/>
  <c r="S112" i="2"/>
  <c r="Q112" i="2"/>
  <c r="P112" i="2"/>
  <c r="N112" i="2" s="1"/>
  <c r="K112" i="2"/>
  <c r="I112" i="2"/>
  <c r="H112" i="2"/>
  <c r="F112" i="2"/>
  <c r="E112" i="2"/>
  <c r="D112" i="2"/>
  <c r="C112" i="2"/>
  <c r="V111" i="2"/>
  <c r="U111" i="2"/>
  <c r="T111" i="2"/>
  <c r="S111" i="2"/>
  <c r="Q111" i="2"/>
  <c r="P111" i="2"/>
  <c r="N111" i="2" s="1"/>
  <c r="K111" i="2"/>
  <c r="I111" i="2"/>
  <c r="H111" i="2"/>
  <c r="F111" i="2"/>
  <c r="E111" i="2"/>
  <c r="D111" i="2"/>
  <c r="C111" i="2"/>
  <c r="V110" i="2"/>
  <c r="U110" i="2"/>
  <c r="T110" i="2"/>
  <c r="S110" i="2"/>
  <c r="Q110" i="2"/>
  <c r="P110" i="2"/>
  <c r="L110" i="2" s="1"/>
  <c r="K110" i="2"/>
  <c r="I110" i="2"/>
  <c r="H110" i="2"/>
  <c r="F110" i="2"/>
  <c r="E110" i="2"/>
  <c r="D110" i="2"/>
  <c r="C110" i="2"/>
  <c r="V109" i="2"/>
  <c r="U109" i="2"/>
  <c r="T109" i="2"/>
  <c r="S109" i="2"/>
  <c r="Q109" i="2"/>
  <c r="P109" i="2"/>
  <c r="N109" i="2" s="1"/>
  <c r="K109" i="2"/>
  <c r="I109" i="2"/>
  <c r="H109" i="2"/>
  <c r="F109" i="2"/>
  <c r="E109" i="2"/>
  <c r="D109" i="2"/>
  <c r="C109" i="2"/>
  <c r="V108" i="2"/>
  <c r="U108" i="2"/>
  <c r="T108" i="2"/>
  <c r="S108" i="2"/>
  <c r="Q108" i="2"/>
  <c r="P108" i="2"/>
  <c r="N108" i="2" s="1"/>
  <c r="K108" i="2"/>
  <c r="I108" i="2"/>
  <c r="H108" i="2"/>
  <c r="F108" i="2"/>
  <c r="E108" i="2"/>
  <c r="D108" i="2"/>
  <c r="C108" i="2"/>
  <c r="V107" i="2"/>
  <c r="U107" i="2"/>
  <c r="T107" i="2"/>
  <c r="S107" i="2"/>
  <c r="Q107" i="2"/>
  <c r="P107" i="2"/>
  <c r="K107" i="2"/>
  <c r="I107" i="2"/>
  <c r="H107" i="2"/>
  <c r="F107" i="2"/>
  <c r="E107" i="2"/>
  <c r="D107" i="2"/>
  <c r="C107" i="2"/>
  <c r="V106" i="2"/>
  <c r="U106" i="2"/>
  <c r="T106" i="2"/>
  <c r="S106" i="2"/>
  <c r="Q106" i="2"/>
  <c r="P106" i="2"/>
  <c r="N106" i="2" s="1"/>
  <c r="K106" i="2"/>
  <c r="I106" i="2"/>
  <c r="H106" i="2"/>
  <c r="F106" i="2"/>
  <c r="E106" i="2"/>
  <c r="D106" i="2"/>
  <c r="C106" i="2"/>
  <c r="V105" i="2"/>
  <c r="U105" i="2"/>
  <c r="T105" i="2"/>
  <c r="S105" i="2"/>
  <c r="Q105" i="2"/>
  <c r="P105" i="2"/>
  <c r="N105" i="2" s="1"/>
  <c r="K105" i="2"/>
  <c r="I105" i="2"/>
  <c r="H105" i="2"/>
  <c r="F105" i="2"/>
  <c r="E105" i="2"/>
  <c r="D105" i="2"/>
  <c r="C105" i="2"/>
  <c r="V104" i="2"/>
  <c r="U104" i="2"/>
  <c r="T104" i="2"/>
  <c r="S104" i="2"/>
  <c r="Q104" i="2"/>
  <c r="P104" i="2"/>
  <c r="K104" i="2"/>
  <c r="I104" i="2"/>
  <c r="H104" i="2"/>
  <c r="F104" i="2"/>
  <c r="E104" i="2"/>
  <c r="D104" i="2"/>
  <c r="C104" i="2"/>
  <c r="V103" i="2"/>
  <c r="U103" i="2"/>
  <c r="T103" i="2"/>
  <c r="S103" i="2"/>
  <c r="Q103" i="2"/>
  <c r="P103" i="2"/>
  <c r="N103" i="2" s="1"/>
  <c r="K103" i="2"/>
  <c r="I103" i="2"/>
  <c r="H103" i="2"/>
  <c r="F103" i="2"/>
  <c r="E103" i="2"/>
  <c r="D103" i="2"/>
  <c r="C103" i="2"/>
  <c r="V102" i="2"/>
  <c r="U102" i="2"/>
  <c r="T102" i="2"/>
  <c r="S102" i="2"/>
  <c r="Q102" i="2"/>
  <c r="P102" i="2"/>
  <c r="N102" i="2" s="1"/>
  <c r="K102" i="2"/>
  <c r="I102" i="2"/>
  <c r="H102" i="2"/>
  <c r="F102" i="2"/>
  <c r="E102" i="2"/>
  <c r="D102" i="2"/>
  <c r="C102" i="2"/>
  <c r="V101" i="2"/>
  <c r="U101" i="2"/>
  <c r="T101" i="2"/>
  <c r="S101" i="2"/>
  <c r="Q101" i="2"/>
  <c r="P101" i="2"/>
  <c r="M101" i="2" s="1"/>
  <c r="K101" i="2"/>
  <c r="I101" i="2"/>
  <c r="H101" i="2"/>
  <c r="F101" i="2"/>
  <c r="E101" i="2"/>
  <c r="D101" i="2"/>
  <c r="C101" i="2"/>
  <c r="V100" i="2"/>
  <c r="U100" i="2"/>
  <c r="T100" i="2"/>
  <c r="S100" i="2"/>
  <c r="Q100" i="2"/>
  <c r="P100" i="2"/>
  <c r="L100" i="2" s="1"/>
  <c r="K100" i="2"/>
  <c r="I100" i="2"/>
  <c r="H100" i="2"/>
  <c r="F100" i="2"/>
  <c r="E100" i="2"/>
  <c r="D100" i="2"/>
  <c r="C100" i="2"/>
  <c r="V99" i="2"/>
  <c r="U99" i="2"/>
  <c r="T99" i="2"/>
  <c r="S99" i="2"/>
  <c r="Q99" i="2"/>
  <c r="P99" i="2"/>
  <c r="K99" i="2"/>
  <c r="I99" i="2"/>
  <c r="H99" i="2"/>
  <c r="F99" i="2"/>
  <c r="E99" i="2"/>
  <c r="D99" i="2"/>
  <c r="C99" i="2"/>
  <c r="V98" i="2"/>
  <c r="U98" i="2"/>
  <c r="T98" i="2"/>
  <c r="S98" i="2"/>
  <c r="Q98" i="2"/>
  <c r="P98" i="2"/>
  <c r="N98" i="2" s="1"/>
  <c r="K98" i="2"/>
  <c r="I98" i="2"/>
  <c r="H98" i="2"/>
  <c r="F98" i="2"/>
  <c r="E98" i="2"/>
  <c r="D98" i="2"/>
  <c r="C98" i="2"/>
  <c r="V97" i="2"/>
  <c r="U97" i="2"/>
  <c r="T97" i="2"/>
  <c r="S97" i="2"/>
  <c r="Q97" i="2"/>
  <c r="P97" i="2"/>
  <c r="N97" i="2" s="1"/>
  <c r="K97" i="2"/>
  <c r="I97" i="2"/>
  <c r="H97" i="2"/>
  <c r="F97" i="2"/>
  <c r="E97" i="2"/>
  <c r="D97" i="2"/>
  <c r="C97" i="2"/>
  <c r="V96" i="2"/>
  <c r="U96" i="2"/>
  <c r="T96" i="2"/>
  <c r="S96" i="2"/>
  <c r="Q96" i="2"/>
  <c r="P96" i="2"/>
  <c r="M96" i="2" s="1"/>
  <c r="K96" i="2"/>
  <c r="I96" i="2"/>
  <c r="H96" i="2"/>
  <c r="F96" i="2"/>
  <c r="E96" i="2"/>
  <c r="D96" i="2"/>
  <c r="C96" i="2"/>
  <c r="V95" i="2"/>
  <c r="U95" i="2"/>
  <c r="T95" i="2"/>
  <c r="S95" i="2"/>
  <c r="Q95" i="2"/>
  <c r="P95" i="2"/>
  <c r="K95" i="2"/>
  <c r="I95" i="2"/>
  <c r="H95" i="2"/>
  <c r="F95" i="2"/>
  <c r="E95" i="2"/>
  <c r="D95" i="2"/>
  <c r="C95" i="2"/>
  <c r="V94" i="2"/>
  <c r="U94" i="2"/>
  <c r="T94" i="2"/>
  <c r="S94" i="2"/>
  <c r="Q94" i="2"/>
  <c r="P94" i="2"/>
  <c r="N94" i="2" s="1"/>
  <c r="K94" i="2"/>
  <c r="I94" i="2"/>
  <c r="H94" i="2"/>
  <c r="F94" i="2"/>
  <c r="E94" i="2"/>
  <c r="D94" i="2"/>
  <c r="C94" i="2"/>
  <c r="V93" i="2"/>
  <c r="U93" i="2"/>
  <c r="T93" i="2"/>
  <c r="S93" i="2"/>
  <c r="Q93" i="2"/>
  <c r="P93" i="2"/>
  <c r="L93" i="2" s="1"/>
  <c r="K93" i="2"/>
  <c r="I93" i="2"/>
  <c r="H93" i="2"/>
  <c r="F93" i="2"/>
  <c r="E93" i="2"/>
  <c r="D93" i="2"/>
  <c r="C93" i="2"/>
  <c r="V92" i="2"/>
  <c r="U92" i="2"/>
  <c r="T92" i="2"/>
  <c r="S92" i="2"/>
  <c r="Q92" i="2"/>
  <c r="P92" i="2"/>
  <c r="N92" i="2" s="1"/>
  <c r="K92" i="2"/>
  <c r="I92" i="2"/>
  <c r="H92" i="2"/>
  <c r="F92" i="2"/>
  <c r="E92" i="2"/>
  <c r="D92" i="2"/>
  <c r="C92" i="2"/>
  <c r="V91" i="2"/>
  <c r="U91" i="2"/>
  <c r="T91" i="2"/>
  <c r="S91" i="2"/>
  <c r="Q91" i="2"/>
  <c r="P91" i="2"/>
  <c r="N91" i="2" s="1"/>
  <c r="K91" i="2"/>
  <c r="I91" i="2"/>
  <c r="H91" i="2"/>
  <c r="F91" i="2"/>
  <c r="E91" i="2"/>
  <c r="D91" i="2"/>
  <c r="C91" i="2"/>
  <c r="V90" i="2"/>
  <c r="U90" i="2"/>
  <c r="T90" i="2"/>
  <c r="S90" i="2"/>
  <c r="Q90" i="2"/>
  <c r="P90" i="2"/>
  <c r="N90" i="2" s="1"/>
  <c r="K90" i="2"/>
  <c r="I90" i="2"/>
  <c r="H90" i="2"/>
  <c r="F90" i="2"/>
  <c r="E90" i="2"/>
  <c r="D90" i="2"/>
  <c r="C90" i="2"/>
  <c r="V89" i="2"/>
  <c r="U89" i="2"/>
  <c r="T89" i="2"/>
  <c r="S89" i="2"/>
  <c r="Q89" i="2"/>
  <c r="P89" i="2"/>
  <c r="N89" i="2" s="1"/>
  <c r="K89" i="2"/>
  <c r="I89" i="2"/>
  <c r="H89" i="2"/>
  <c r="F89" i="2"/>
  <c r="E89" i="2"/>
  <c r="D89" i="2"/>
  <c r="C89" i="2"/>
  <c r="V88" i="2"/>
  <c r="U88" i="2"/>
  <c r="T88" i="2"/>
  <c r="S88" i="2"/>
  <c r="Q88" i="2"/>
  <c r="P88" i="2"/>
  <c r="K88" i="2"/>
  <c r="I88" i="2"/>
  <c r="H88" i="2"/>
  <c r="F88" i="2"/>
  <c r="E88" i="2"/>
  <c r="D88" i="2"/>
  <c r="C88" i="2"/>
  <c r="V87" i="2"/>
  <c r="U87" i="2"/>
  <c r="T87" i="2"/>
  <c r="S87" i="2"/>
  <c r="Q87" i="2"/>
  <c r="P87" i="2"/>
  <c r="N87" i="2" s="1"/>
  <c r="K87" i="2"/>
  <c r="I87" i="2"/>
  <c r="H87" i="2"/>
  <c r="F87" i="2"/>
  <c r="E87" i="2"/>
  <c r="D87" i="2"/>
  <c r="C87" i="2"/>
  <c r="V86" i="2"/>
  <c r="U86" i="2"/>
  <c r="T86" i="2"/>
  <c r="S86" i="2"/>
  <c r="Q86" i="2"/>
  <c r="P86" i="2"/>
  <c r="N86" i="2" s="1"/>
  <c r="K86" i="2"/>
  <c r="I86" i="2"/>
  <c r="H86" i="2"/>
  <c r="F86" i="2"/>
  <c r="E86" i="2"/>
  <c r="D86" i="2"/>
  <c r="C86" i="2"/>
  <c r="V85" i="2"/>
  <c r="U85" i="2"/>
  <c r="T85" i="2"/>
  <c r="S85" i="2"/>
  <c r="Q85" i="2"/>
  <c r="P85" i="2"/>
  <c r="K85" i="2"/>
  <c r="I85" i="2"/>
  <c r="H85" i="2"/>
  <c r="F85" i="2"/>
  <c r="E85" i="2"/>
  <c r="D85" i="2"/>
  <c r="C85" i="2"/>
  <c r="V84" i="2"/>
  <c r="U84" i="2"/>
  <c r="T84" i="2"/>
  <c r="S84" i="2"/>
  <c r="Q84" i="2"/>
  <c r="P84" i="2"/>
  <c r="K84" i="2"/>
  <c r="I84" i="2"/>
  <c r="H84" i="2"/>
  <c r="F84" i="2"/>
  <c r="E84" i="2"/>
  <c r="D84" i="2"/>
  <c r="C84" i="2"/>
  <c r="V83" i="2"/>
  <c r="U83" i="2"/>
  <c r="T83" i="2"/>
  <c r="S83" i="2"/>
  <c r="Q83" i="2"/>
  <c r="P83" i="2"/>
  <c r="O83" i="2" s="1"/>
  <c r="K83" i="2"/>
  <c r="I83" i="2"/>
  <c r="H83" i="2"/>
  <c r="F83" i="2"/>
  <c r="E83" i="2"/>
  <c r="D83" i="2"/>
  <c r="C83" i="2"/>
  <c r="V82" i="2"/>
  <c r="U82" i="2"/>
  <c r="T82" i="2"/>
  <c r="S82" i="2"/>
  <c r="Q82" i="2"/>
  <c r="P82" i="2"/>
  <c r="N82" i="2" s="1"/>
  <c r="K82" i="2"/>
  <c r="I82" i="2"/>
  <c r="H82" i="2"/>
  <c r="F82" i="2"/>
  <c r="E82" i="2"/>
  <c r="D82" i="2"/>
  <c r="C82" i="2"/>
  <c r="V81" i="2"/>
  <c r="U81" i="2"/>
  <c r="T81" i="2"/>
  <c r="S81" i="2"/>
  <c r="Q81" i="2"/>
  <c r="P81" i="2"/>
  <c r="O81" i="2" s="1"/>
  <c r="K81" i="2"/>
  <c r="I81" i="2"/>
  <c r="H81" i="2"/>
  <c r="F81" i="2"/>
  <c r="E81" i="2"/>
  <c r="D81" i="2"/>
  <c r="C81" i="2"/>
  <c r="V80" i="2"/>
  <c r="U80" i="2"/>
  <c r="T80" i="2"/>
  <c r="S80" i="2"/>
  <c r="Q80" i="2"/>
  <c r="P80" i="2"/>
  <c r="L80" i="2" s="1"/>
  <c r="K80" i="2"/>
  <c r="I80" i="2"/>
  <c r="H80" i="2"/>
  <c r="F80" i="2"/>
  <c r="E80" i="2"/>
  <c r="D80" i="2"/>
  <c r="C80" i="2"/>
  <c r="V79" i="2"/>
  <c r="U79" i="2"/>
  <c r="T79" i="2"/>
  <c r="S79" i="2"/>
  <c r="Q79" i="2"/>
  <c r="P79" i="2"/>
  <c r="N79" i="2" s="1"/>
  <c r="K79" i="2"/>
  <c r="I79" i="2"/>
  <c r="H79" i="2"/>
  <c r="F79" i="2"/>
  <c r="E79" i="2"/>
  <c r="D79" i="2"/>
  <c r="C79" i="2"/>
  <c r="V78" i="2"/>
  <c r="U78" i="2"/>
  <c r="T78" i="2"/>
  <c r="S78" i="2"/>
  <c r="Q78" i="2"/>
  <c r="P78" i="2"/>
  <c r="K78" i="2"/>
  <c r="I78" i="2"/>
  <c r="H78" i="2"/>
  <c r="F78" i="2"/>
  <c r="E78" i="2"/>
  <c r="D78" i="2"/>
  <c r="C78" i="2"/>
  <c r="V77" i="2"/>
  <c r="U77" i="2"/>
  <c r="T77" i="2"/>
  <c r="S77" i="2"/>
  <c r="Q77" i="2"/>
  <c r="P77" i="2"/>
  <c r="K77" i="2"/>
  <c r="I77" i="2"/>
  <c r="H77" i="2"/>
  <c r="F77" i="2"/>
  <c r="E77" i="2"/>
  <c r="D77" i="2"/>
  <c r="C77" i="2"/>
  <c r="V76" i="2"/>
  <c r="U76" i="2"/>
  <c r="T76" i="2"/>
  <c r="S76" i="2"/>
  <c r="Q76" i="2"/>
  <c r="P76" i="2"/>
  <c r="L76" i="2" s="1"/>
  <c r="K76" i="2"/>
  <c r="I76" i="2"/>
  <c r="H76" i="2"/>
  <c r="F76" i="2"/>
  <c r="E76" i="2"/>
  <c r="D76" i="2"/>
  <c r="C76" i="2"/>
  <c r="V75" i="2"/>
  <c r="U75" i="2"/>
  <c r="T75" i="2"/>
  <c r="S75" i="2"/>
  <c r="Q75" i="2"/>
  <c r="P75" i="2"/>
  <c r="O75" i="2" s="1"/>
  <c r="K75" i="2"/>
  <c r="I75" i="2"/>
  <c r="H75" i="2"/>
  <c r="F75" i="2"/>
  <c r="E75" i="2"/>
  <c r="D75" i="2"/>
  <c r="C75" i="2"/>
  <c r="V74" i="2"/>
  <c r="U74" i="2"/>
  <c r="T74" i="2"/>
  <c r="S74" i="2"/>
  <c r="Q74" i="2"/>
  <c r="P74" i="2"/>
  <c r="L74" i="2" s="1"/>
  <c r="K74" i="2"/>
  <c r="I74" i="2"/>
  <c r="H74" i="2"/>
  <c r="F74" i="2"/>
  <c r="E74" i="2"/>
  <c r="D74" i="2"/>
  <c r="C74" i="2"/>
  <c r="V73" i="2"/>
  <c r="U73" i="2"/>
  <c r="T73" i="2"/>
  <c r="S73" i="2"/>
  <c r="Q73" i="2"/>
  <c r="P73" i="2"/>
  <c r="N73" i="2" s="1"/>
  <c r="K73" i="2"/>
  <c r="I73" i="2"/>
  <c r="H73" i="2"/>
  <c r="F73" i="2"/>
  <c r="E73" i="2"/>
  <c r="D73" i="2"/>
  <c r="C73" i="2"/>
  <c r="V72" i="2"/>
  <c r="U72" i="2"/>
  <c r="T72" i="2"/>
  <c r="S72" i="2"/>
  <c r="Q72" i="2"/>
  <c r="P72" i="2"/>
  <c r="L72" i="2" s="1"/>
  <c r="K72" i="2"/>
  <c r="I72" i="2"/>
  <c r="H72" i="2"/>
  <c r="F72" i="2"/>
  <c r="E72" i="2"/>
  <c r="D72" i="2"/>
  <c r="C72" i="2"/>
  <c r="V71" i="2"/>
  <c r="U71" i="2"/>
  <c r="T71" i="2"/>
  <c r="S71" i="2"/>
  <c r="Q71" i="2"/>
  <c r="P71" i="2"/>
  <c r="N71" i="2" s="1"/>
  <c r="K71" i="2"/>
  <c r="I71" i="2"/>
  <c r="H71" i="2"/>
  <c r="F71" i="2"/>
  <c r="E71" i="2"/>
  <c r="D71" i="2"/>
  <c r="C71" i="2"/>
  <c r="V70" i="2"/>
  <c r="U70" i="2"/>
  <c r="T70" i="2"/>
  <c r="S70" i="2"/>
  <c r="Q70" i="2"/>
  <c r="P70" i="2"/>
  <c r="N70" i="2" s="1"/>
  <c r="K70" i="2"/>
  <c r="I70" i="2"/>
  <c r="H70" i="2"/>
  <c r="F70" i="2"/>
  <c r="E70" i="2"/>
  <c r="D70" i="2"/>
  <c r="C70" i="2"/>
  <c r="V69" i="2"/>
  <c r="U69" i="2"/>
  <c r="T69" i="2"/>
  <c r="S69" i="2"/>
  <c r="Q69" i="2"/>
  <c r="P69" i="2"/>
  <c r="O69" i="2" s="1"/>
  <c r="K69" i="2"/>
  <c r="I69" i="2"/>
  <c r="H69" i="2"/>
  <c r="F69" i="2"/>
  <c r="E69" i="2"/>
  <c r="D69" i="2"/>
  <c r="C69" i="2"/>
  <c r="V68" i="2"/>
  <c r="U68" i="2"/>
  <c r="T68" i="2"/>
  <c r="S68" i="2"/>
  <c r="Q68" i="2"/>
  <c r="P68" i="2"/>
  <c r="L68" i="2" s="1"/>
  <c r="K68" i="2"/>
  <c r="I68" i="2"/>
  <c r="H68" i="2"/>
  <c r="F68" i="2"/>
  <c r="E68" i="2"/>
  <c r="D68" i="2"/>
  <c r="C68" i="2"/>
  <c r="V67" i="2"/>
  <c r="U67" i="2"/>
  <c r="T67" i="2"/>
  <c r="S67" i="2"/>
  <c r="Q67" i="2"/>
  <c r="P67" i="2"/>
  <c r="N67" i="2" s="1"/>
  <c r="K67" i="2"/>
  <c r="I67" i="2"/>
  <c r="H67" i="2"/>
  <c r="F67" i="2"/>
  <c r="E67" i="2"/>
  <c r="D67" i="2"/>
  <c r="C67" i="2"/>
  <c r="V66" i="2"/>
  <c r="U66" i="2"/>
  <c r="T66" i="2"/>
  <c r="S66" i="2"/>
  <c r="Q66" i="2"/>
  <c r="P66" i="2"/>
  <c r="N66" i="2" s="1"/>
  <c r="K66" i="2"/>
  <c r="I66" i="2"/>
  <c r="H66" i="2"/>
  <c r="F66" i="2"/>
  <c r="E66" i="2"/>
  <c r="D66" i="2"/>
  <c r="C66" i="2"/>
  <c r="V65" i="2"/>
  <c r="U65" i="2"/>
  <c r="T65" i="2"/>
  <c r="S65" i="2"/>
  <c r="Q65" i="2"/>
  <c r="P65" i="2"/>
  <c r="N65" i="2" s="1"/>
  <c r="K65" i="2"/>
  <c r="I65" i="2"/>
  <c r="H65" i="2"/>
  <c r="F65" i="2"/>
  <c r="E65" i="2"/>
  <c r="D65" i="2"/>
  <c r="C65" i="2"/>
  <c r="V64" i="2"/>
  <c r="U64" i="2"/>
  <c r="T64" i="2"/>
  <c r="S64" i="2"/>
  <c r="Q64" i="2"/>
  <c r="P64" i="2"/>
  <c r="K64" i="2"/>
  <c r="I64" i="2"/>
  <c r="H64" i="2"/>
  <c r="F64" i="2"/>
  <c r="E64" i="2"/>
  <c r="D64" i="2"/>
  <c r="C64" i="2"/>
  <c r="V63" i="2"/>
  <c r="U63" i="2"/>
  <c r="T63" i="2"/>
  <c r="S63" i="2"/>
  <c r="Q63" i="2"/>
  <c r="P63" i="2"/>
  <c r="K63" i="2"/>
  <c r="I63" i="2"/>
  <c r="H63" i="2"/>
  <c r="F63" i="2"/>
  <c r="E63" i="2"/>
  <c r="D63" i="2"/>
  <c r="C63" i="2"/>
  <c r="V62" i="2"/>
  <c r="U62" i="2"/>
  <c r="T62" i="2"/>
  <c r="S62" i="2"/>
  <c r="Q62" i="2"/>
  <c r="P62" i="2"/>
  <c r="K62" i="2"/>
  <c r="I62" i="2"/>
  <c r="H62" i="2"/>
  <c r="F62" i="2"/>
  <c r="E62" i="2"/>
  <c r="D62" i="2"/>
  <c r="C62" i="2"/>
  <c r="V61" i="2"/>
  <c r="U61" i="2"/>
  <c r="T61" i="2"/>
  <c r="S61" i="2"/>
  <c r="Q61" i="2"/>
  <c r="P61" i="2"/>
  <c r="N61" i="2" s="1"/>
  <c r="K61" i="2"/>
  <c r="I61" i="2"/>
  <c r="H61" i="2"/>
  <c r="F61" i="2"/>
  <c r="E61" i="2"/>
  <c r="D61" i="2"/>
  <c r="C61" i="2"/>
  <c r="V60" i="2"/>
  <c r="U60" i="2"/>
  <c r="T60" i="2"/>
  <c r="S60" i="2"/>
  <c r="Q60" i="2"/>
  <c r="P60" i="2"/>
  <c r="L60" i="2" s="1"/>
  <c r="K60" i="2"/>
  <c r="I60" i="2"/>
  <c r="H60" i="2"/>
  <c r="F60" i="2"/>
  <c r="E60" i="2"/>
  <c r="D60" i="2"/>
  <c r="C60" i="2"/>
  <c r="V59" i="2"/>
  <c r="U59" i="2"/>
  <c r="T59" i="2"/>
  <c r="S59" i="2"/>
  <c r="Q59" i="2"/>
  <c r="P59" i="2"/>
  <c r="N59" i="2" s="1"/>
  <c r="K59" i="2"/>
  <c r="I59" i="2"/>
  <c r="H59" i="2"/>
  <c r="F59" i="2"/>
  <c r="E59" i="2"/>
  <c r="D59" i="2"/>
  <c r="C59" i="2"/>
  <c r="V58" i="2"/>
  <c r="U58" i="2"/>
  <c r="T58" i="2"/>
  <c r="S58" i="2"/>
  <c r="Q58" i="2"/>
  <c r="P58" i="2"/>
  <c r="N58" i="2" s="1"/>
  <c r="K58" i="2"/>
  <c r="I58" i="2"/>
  <c r="H58" i="2"/>
  <c r="F58" i="2"/>
  <c r="E58" i="2"/>
  <c r="D58" i="2"/>
  <c r="C58" i="2"/>
  <c r="V57" i="2"/>
  <c r="U57" i="2"/>
  <c r="T57" i="2"/>
  <c r="S57" i="2"/>
  <c r="Q57" i="2"/>
  <c r="P57" i="2"/>
  <c r="N57" i="2" s="1"/>
  <c r="K57" i="2"/>
  <c r="I57" i="2"/>
  <c r="H57" i="2"/>
  <c r="F57" i="2"/>
  <c r="E57" i="2"/>
  <c r="D57" i="2"/>
  <c r="C57" i="2"/>
  <c r="V56" i="2"/>
  <c r="U56" i="2"/>
  <c r="T56" i="2"/>
  <c r="S56" i="2"/>
  <c r="Q56" i="2"/>
  <c r="P56" i="2"/>
  <c r="N56" i="2" s="1"/>
  <c r="K56" i="2"/>
  <c r="I56" i="2"/>
  <c r="H56" i="2"/>
  <c r="F56" i="2"/>
  <c r="E56" i="2"/>
  <c r="D56" i="2"/>
  <c r="C56" i="2"/>
  <c r="V55" i="2"/>
  <c r="U55" i="2"/>
  <c r="T55" i="2"/>
  <c r="S55" i="2"/>
  <c r="Q55" i="2"/>
  <c r="P55" i="2"/>
  <c r="K55" i="2"/>
  <c r="I55" i="2"/>
  <c r="H55" i="2"/>
  <c r="F55" i="2"/>
  <c r="E55" i="2"/>
  <c r="D55" i="2"/>
  <c r="C55" i="2"/>
  <c r="V54" i="2"/>
  <c r="U54" i="2"/>
  <c r="T54" i="2"/>
  <c r="S54" i="2"/>
  <c r="Q54" i="2"/>
  <c r="P54" i="2"/>
  <c r="K54" i="2"/>
  <c r="I54" i="2"/>
  <c r="H54" i="2"/>
  <c r="F54" i="2"/>
  <c r="E54" i="2"/>
  <c r="D54" i="2"/>
  <c r="C54" i="2"/>
  <c r="V53" i="2"/>
  <c r="U53" i="2"/>
  <c r="T53" i="2"/>
  <c r="S53" i="2"/>
  <c r="Q53" i="2"/>
  <c r="P53" i="2"/>
  <c r="N53" i="2" s="1"/>
  <c r="K53" i="2"/>
  <c r="I53" i="2"/>
  <c r="H53" i="2"/>
  <c r="F53" i="2"/>
  <c r="E53" i="2"/>
  <c r="D53" i="2"/>
  <c r="C53" i="2"/>
  <c r="V52" i="2"/>
  <c r="U52" i="2"/>
  <c r="T52" i="2"/>
  <c r="S52" i="2"/>
  <c r="Q52" i="2"/>
  <c r="P52" i="2"/>
  <c r="N52" i="2" s="1"/>
  <c r="K52" i="2"/>
  <c r="I52" i="2"/>
  <c r="H52" i="2"/>
  <c r="F52" i="2"/>
  <c r="E52" i="2"/>
  <c r="D52" i="2"/>
  <c r="C52" i="2"/>
  <c r="V51" i="2"/>
  <c r="U51" i="2"/>
  <c r="T51" i="2"/>
  <c r="S51" i="2"/>
  <c r="Q51" i="2"/>
  <c r="P51" i="2"/>
  <c r="K51" i="2"/>
  <c r="I51" i="2"/>
  <c r="H51" i="2"/>
  <c r="F51" i="2"/>
  <c r="E51" i="2"/>
  <c r="D51" i="2"/>
  <c r="C51" i="2"/>
  <c r="V50" i="2"/>
  <c r="U50" i="2"/>
  <c r="T50" i="2"/>
  <c r="S50" i="2"/>
  <c r="Q50" i="2"/>
  <c r="P50" i="2"/>
  <c r="L50" i="2" s="1"/>
  <c r="K50" i="2"/>
  <c r="I50" i="2"/>
  <c r="H50" i="2"/>
  <c r="F50" i="2"/>
  <c r="E50" i="2"/>
  <c r="D50" i="2"/>
  <c r="C50" i="2"/>
  <c r="V49" i="2"/>
  <c r="U49" i="2"/>
  <c r="T49" i="2"/>
  <c r="S49" i="2"/>
  <c r="Q49" i="2"/>
  <c r="P49" i="2"/>
  <c r="M49" i="2" s="1"/>
  <c r="K49" i="2"/>
  <c r="I49" i="2"/>
  <c r="H49" i="2"/>
  <c r="F49" i="2"/>
  <c r="E49" i="2"/>
  <c r="D49" i="2"/>
  <c r="C49" i="2"/>
  <c r="V48" i="2"/>
  <c r="U48" i="2"/>
  <c r="T48" i="2"/>
  <c r="S48" i="2"/>
  <c r="Q48" i="2"/>
  <c r="P48" i="2"/>
  <c r="N48" i="2" s="1"/>
  <c r="K48" i="2"/>
  <c r="I48" i="2"/>
  <c r="H48" i="2"/>
  <c r="F48" i="2"/>
  <c r="E48" i="2"/>
  <c r="D48" i="2"/>
  <c r="C48" i="2"/>
  <c r="V47" i="2"/>
  <c r="U47" i="2"/>
  <c r="T47" i="2"/>
  <c r="S47" i="2"/>
  <c r="Q47" i="2"/>
  <c r="P47" i="2"/>
  <c r="O47" i="2" s="1"/>
  <c r="K47" i="2"/>
  <c r="I47" i="2"/>
  <c r="H47" i="2"/>
  <c r="F47" i="2"/>
  <c r="E47" i="2"/>
  <c r="D47" i="2"/>
  <c r="C47" i="2"/>
  <c r="V46" i="2"/>
  <c r="U46" i="2"/>
  <c r="T46" i="2"/>
  <c r="S46" i="2"/>
  <c r="Q46" i="2"/>
  <c r="P46" i="2"/>
  <c r="N46" i="2" s="1"/>
  <c r="K46" i="2"/>
  <c r="I46" i="2"/>
  <c r="H46" i="2"/>
  <c r="F46" i="2"/>
  <c r="E46" i="2"/>
  <c r="D46" i="2"/>
  <c r="C46" i="2"/>
  <c r="V45" i="2"/>
  <c r="U45" i="2"/>
  <c r="T45" i="2"/>
  <c r="S45" i="2"/>
  <c r="Q45" i="2"/>
  <c r="P45" i="2"/>
  <c r="N45" i="2" s="1"/>
  <c r="K45" i="2"/>
  <c r="I45" i="2"/>
  <c r="H45" i="2"/>
  <c r="F45" i="2"/>
  <c r="E45" i="2"/>
  <c r="D45" i="2"/>
  <c r="C45" i="2"/>
  <c r="V44" i="2"/>
  <c r="U44" i="2"/>
  <c r="T44" i="2"/>
  <c r="S44" i="2"/>
  <c r="Q44" i="2"/>
  <c r="P44" i="2"/>
  <c r="L44" i="2" s="1"/>
  <c r="K44" i="2"/>
  <c r="I44" i="2"/>
  <c r="H44" i="2"/>
  <c r="F44" i="2"/>
  <c r="E44" i="2"/>
  <c r="D44" i="2"/>
  <c r="C44" i="2"/>
  <c r="V43" i="2"/>
  <c r="U43" i="2"/>
  <c r="T43" i="2"/>
  <c r="S43" i="2"/>
  <c r="Q43" i="2"/>
  <c r="P43" i="2"/>
  <c r="L43" i="2" s="1"/>
  <c r="K43" i="2"/>
  <c r="I43" i="2"/>
  <c r="H43" i="2"/>
  <c r="F43" i="2"/>
  <c r="E43" i="2"/>
  <c r="D43" i="2"/>
  <c r="C43" i="2"/>
  <c r="V42" i="2"/>
  <c r="U42" i="2"/>
  <c r="T42" i="2"/>
  <c r="S42" i="2"/>
  <c r="Q42" i="2"/>
  <c r="P42" i="2"/>
  <c r="N42" i="2" s="1"/>
  <c r="K42" i="2"/>
  <c r="I42" i="2"/>
  <c r="H42" i="2"/>
  <c r="F42" i="2"/>
  <c r="E42" i="2"/>
  <c r="D42" i="2"/>
  <c r="C42" i="2"/>
  <c r="V41" i="2"/>
  <c r="U41" i="2"/>
  <c r="T41" i="2"/>
  <c r="S41" i="2"/>
  <c r="Q41" i="2"/>
  <c r="P41" i="2"/>
  <c r="K41" i="2"/>
  <c r="I41" i="2"/>
  <c r="H41" i="2"/>
  <c r="F41" i="2"/>
  <c r="E41" i="2"/>
  <c r="D41" i="2"/>
  <c r="C41" i="2"/>
  <c r="V40" i="2"/>
  <c r="U40" i="2"/>
  <c r="T40" i="2"/>
  <c r="S40" i="2"/>
  <c r="Q40" i="2"/>
  <c r="P40" i="2"/>
  <c r="N40" i="2" s="1"/>
  <c r="K40" i="2"/>
  <c r="I40" i="2"/>
  <c r="H40" i="2"/>
  <c r="F40" i="2"/>
  <c r="E40" i="2"/>
  <c r="D40" i="2"/>
  <c r="C40" i="2"/>
  <c r="V39" i="2"/>
  <c r="U39" i="2"/>
  <c r="T39" i="2"/>
  <c r="S39" i="2"/>
  <c r="Q39" i="2"/>
  <c r="P39" i="2"/>
  <c r="L39" i="2" s="1"/>
  <c r="K39" i="2"/>
  <c r="I39" i="2"/>
  <c r="H39" i="2"/>
  <c r="F39" i="2"/>
  <c r="E39" i="2"/>
  <c r="D39" i="2"/>
  <c r="C39" i="2"/>
  <c r="V38" i="2"/>
  <c r="U38" i="2"/>
  <c r="T38" i="2"/>
  <c r="S38" i="2"/>
  <c r="Q38" i="2"/>
  <c r="P38" i="2"/>
  <c r="N38" i="2"/>
  <c r="K38" i="2"/>
  <c r="I38" i="2"/>
  <c r="H38" i="2"/>
  <c r="F38" i="2"/>
  <c r="E38" i="2"/>
  <c r="D38" i="2"/>
  <c r="C38" i="2"/>
  <c r="V37" i="2"/>
  <c r="U37" i="2"/>
  <c r="T37" i="2"/>
  <c r="S37" i="2"/>
  <c r="Q37" i="2"/>
  <c r="P37" i="2"/>
  <c r="K37" i="2"/>
  <c r="I37" i="2"/>
  <c r="H37" i="2"/>
  <c r="J37" i="2" s="1"/>
  <c r="F37" i="2"/>
  <c r="E37" i="2"/>
  <c r="D37" i="2"/>
  <c r="C37" i="2"/>
  <c r="V36" i="2"/>
  <c r="U36" i="2"/>
  <c r="T36" i="2"/>
  <c r="S36" i="2"/>
  <c r="Q36" i="2"/>
  <c r="P36" i="2"/>
  <c r="N36" i="2" s="1"/>
  <c r="K36" i="2"/>
  <c r="I36" i="2"/>
  <c r="H36" i="2"/>
  <c r="F36" i="2"/>
  <c r="E36" i="2"/>
  <c r="D36" i="2"/>
  <c r="C36" i="2"/>
  <c r="V35" i="2"/>
  <c r="U35" i="2"/>
  <c r="T35" i="2"/>
  <c r="S35" i="2"/>
  <c r="Q35" i="2"/>
  <c r="P35" i="2"/>
  <c r="M35" i="2" s="1"/>
  <c r="K35" i="2"/>
  <c r="I35" i="2"/>
  <c r="H35" i="2"/>
  <c r="F35" i="2"/>
  <c r="E35" i="2"/>
  <c r="D35" i="2"/>
  <c r="C35" i="2"/>
  <c r="V34" i="2"/>
  <c r="U34" i="2"/>
  <c r="T34" i="2"/>
  <c r="S34" i="2"/>
  <c r="Q34" i="2"/>
  <c r="P34" i="2"/>
  <c r="L34" i="2" s="1"/>
  <c r="K34" i="2"/>
  <c r="I34" i="2"/>
  <c r="H34" i="2"/>
  <c r="F34" i="2"/>
  <c r="E34" i="2"/>
  <c r="D34" i="2"/>
  <c r="C34" i="2"/>
  <c r="V33" i="2"/>
  <c r="U33" i="2"/>
  <c r="T33" i="2"/>
  <c r="S33" i="2"/>
  <c r="Q33" i="2"/>
  <c r="P33" i="2"/>
  <c r="K33" i="2"/>
  <c r="I33" i="2"/>
  <c r="H33" i="2"/>
  <c r="F33" i="2"/>
  <c r="E33" i="2"/>
  <c r="D33" i="2"/>
  <c r="C33" i="2"/>
  <c r="V32" i="2"/>
  <c r="U32" i="2"/>
  <c r="T32" i="2"/>
  <c r="S32" i="2"/>
  <c r="Q32" i="2"/>
  <c r="P32" i="2"/>
  <c r="O32" i="2" s="1"/>
  <c r="K32" i="2"/>
  <c r="I32" i="2"/>
  <c r="H32" i="2"/>
  <c r="F32" i="2"/>
  <c r="E32" i="2"/>
  <c r="D32" i="2"/>
  <c r="C32" i="2"/>
  <c r="V31" i="2"/>
  <c r="U31" i="2"/>
  <c r="T31" i="2"/>
  <c r="S31" i="2"/>
  <c r="Q31" i="2"/>
  <c r="P31" i="2"/>
  <c r="N31" i="2" s="1"/>
  <c r="K31" i="2"/>
  <c r="I31" i="2"/>
  <c r="H31" i="2"/>
  <c r="F31" i="2"/>
  <c r="E31" i="2"/>
  <c r="D31" i="2"/>
  <c r="C31" i="2"/>
  <c r="V30" i="2"/>
  <c r="U30" i="2"/>
  <c r="T30" i="2"/>
  <c r="S30" i="2"/>
  <c r="Q30" i="2"/>
  <c r="P30" i="2"/>
  <c r="M30" i="2" s="1"/>
  <c r="K30" i="2"/>
  <c r="I30" i="2"/>
  <c r="H30" i="2"/>
  <c r="F30" i="2"/>
  <c r="E30" i="2"/>
  <c r="D30" i="2"/>
  <c r="C30" i="2"/>
  <c r="V29" i="2"/>
  <c r="U29" i="2"/>
  <c r="T29" i="2"/>
  <c r="S29" i="2"/>
  <c r="Q29" i="2"/>
  <c r="P29" i="2"/>
  <c r="M29" i="2" s="1"/>
  <c r="K29" i="2"/>
  <c r="I29" i="2"/>
  <c r="H29" i="2"/>
  <c r="F29" i="2"/>
  <c r="E29" i="2"/>
  <c r="D29" i="2"/>
  <c r="C29" i="2"/>
  <c r="V28" i="2"/>
  <c r="U28" i="2"/>
  <c r="T28" i="2"/>
  <c r="S28" i="2"/>
  <c r="Q28" i="2"/>
  <c r="P28" i="2"/>
  <c r="O28" i="2" s="1"/>
  <c r="K28" i="2"/>
  <c r="I28" i="2"/>
  <c r="H28" i="2"/>
  <c r="F28" i="2"/>
  <c r="E28" i="2"/>
  <c r="D28" i="2"/>
  <c r="C28" i="2"/>
  <c r="V27" i="2"/>
  <c r="U27" i="2"/>
  <c r="T27" i="2"/>
  <c r="S27" i="2"/>
  <c r="Q27" i="2"/>
  <c r="P27" i="2"/>
  <c r="M27" i="2" s="1"/>
  <c r="K27" i="2"/>
  <c r="I27" i="2"/>
  <c r="H27" i="2"/>
  <c r="F27" i="2"/>
  <c r="E27" i="2"/>
  <c r="D27" i="2"/>
  <c r="C27" i="2"/>
  <c r="V26" i="2"/>
  <c r="U26" i="2"/>
  <c r="T26" i="2"/>
  <c r="S26" i="2"/>
  <c r="Q26" i="2"/>
  <c r="P26" i="2"/>
  <c r="N26" i="2" s="1"/>
  <c r="K26" i="2"/>
  <c r="I26" i="2"/>
  <c r="H26" i="2"/>
  <c r="F26" i="2"/>
  <c r="E26" i="2"/>
  <c r="D26" i="2"/>
  <c r="C26" i="2"/>
  <c r="V25" i="2"/>
  <c r="U25" i="2"/>
  <c r="T25" i="2"/>
  <c r="S25" i="2"/>
  <c r="Q25" i="2"/>
  <c r="P25" i="2"/>
  <c r="K25" i="2"/>
  <c r="I25" i="2"/>
  <c r="H25" i="2"/>
  <c r="F25" i="2"/>
  <c r="E25" i="2"/>
  <c r="D25" i="2"/>
  <c r="C25" i="2"/>
  <c r="V24" i="2"/>
  <c r="U24" i="2"/>
  <c r="T24" i="2"/>
  <c r="S24" i="2"/>
  <c r="Q24" i="2"/>
  <c r="P24" i="2"/>
  <c r="N24" i="2" s="1"/>
  <c r="K24" i="2"/>
  <c r="I24" i="2"/>
  <c r="H24" i="2"/>
  <c r="F24" i="2"/>
  <c r="E24" i="2"/>
  <c r="D24" i="2"/>
  <c r="C24" i="2"/>
  <c r="V23" i="2"/>
  <c r="U23" i="2"/>
  <c r="T23" i="2"/>
  <c r="S23" i="2"/>
  <c r="Q23" i="2"/>
  <c r="P23" i="2"/>
  <c r="K23" i="2"/>
  <c r="I23" i="2"/>
  <c r="H23" i="2"/>
  <c r="F23" i="2"/>
  <c r="E23" i="2"/>
  <c r="D23" i="2"/>
  <c r="C23" i="2"/>
  <c r="V22" i="2"/>
  <c r="U22" i="2"/>
  <c r="T22" i="2"/>
  <c r="S22" i="2"/>
  <c r="Q22" i="2"/>
  <c r="P22" i="2"/>
  <c r="N22" i="2" s="1"/>
  <c r="K22" i="2"/>
  <c r="I22" i="2"/>
  <c r="H22" i="2"/>
  <c r="F22" i="2"/>
  <c r="E22" i="2"/>
  <c r="D22" i="2"/>
  <c r="C22" i="2"/>
  <c r="V21" i="2"/>
  <c r="U21" i="2"/>
  <c r="T21" i="2"/>
  <c r="S21" i="2"/>
  <c r="Q21" i="2"/>
  <c r="P21" i="2"/>
  <c r="L21" i="2" s="1"/>
  <c r="K21" i="2"/>
  <c r="I21" i="2"/>
  <c r="H21" i="2"/>
  <c r="F21" i="2"/>
  <c r="E21" i="2"/>
  <c r="D21" i="2"/>
  <c r="C21" i="2"/>
  <c r="V20" i="2"/>
  <c r="U20" i="2"/>
  <c r="T20" i="2"/>
  <c r="S20" i="2"/>
  <c r="Q20" i="2"/>
  <c r="P20" i="2"/>
  <c r="N20" i="2" s="1"/>
  <c r="K20" i="2"/>
  <c r="I20" i="2"/>
  <c r="H20" i="2"/>
  <c r="F20" i="2"/>
  <c r="E20" i="2"/>
  <c r="D20" i="2"/>
  <c r="C20" i="2"/>
  <c r="V19" i="2"/>
  <c r="U19" i="2"/>
  <c r="T19" i="2"/>
  <c r="S19" i="2"/>
  <c r="Q19" i="2"/>
  <c r="P19" i="2"/>
  <c r="K19" i="2"/>
  <c r="I19" i="2"/>
  <c r="H19" i="2"/>
  <c r="F19" i="2"/>
  <c r="E19" i="2"/>
  <c r="D19" i="2"/>
  <c r="C19" i="2"/>
  <c r="V18" i="2"/>
  <c r="U18" i="2"/>
  <c r="T18" i="2"/>
  <c r="S18" i="2"/>
  <c r="Q18" i="2"/>
  <c r="P18" i="2"/>
  <c r="K18" i="2"/>
  <c r="I18" i="2"/>
  <c r="H18" i="2"/>
  <c r="F18" i="2"/>
  <c r="E18" i="2"/>
  <c r="D18" i="2"/>
  <c r="C18" i="2"/>
  <c r="V17" i="2"/>
  <c r="U17" i="2"/>
  <c r="T17" i="2"/>
  <c r="S17" i="2"/>
  <c r="Q17" i="2"/>
  <c r="P17" i="2"/>
  <c r="L17" i="2" s="1"/>
  <c r="K17" i="2"/>
  <c r="I17" i="2"/>
  <c r="H17" i="2"/>
  <c r="F17" i="2"/>
  <c r="E17" i="2"/>
  <c r="D17" i="2"/>
  <c r="C17" i="2"/>
  <c r="V16" i="2"/>
  <c r="U16" i="2"/>
  <c r="T16" i="2"/>
  <c r="S16" i="2"/>
  <c r="Q16" i="2"/>
  <c r="P16" i="2"/>
  <c r="K16" i="2"/>
  <c r="I16" i="2"/>
  <c r="H16" i="2"/>
  <c r="F16" i="2"/>
  <c r="E16" i="2"/>
  <c r="D16" i="2"/>
  <c r="C16" i="2"/>
  <c r="V15" i="2"/>
  <c r="U15" i="2"/>
  <c r="T15" i="2"/>
  <c r="S15" i="2"/>
  <c r="Q15" i="2"/>
  <c r="P15" i="2"/>
  <c r="N15" i="2" s="1"/>
  <c r="K15" i="2"/>
  <c r="I15" i="2"/>
  <c r="H15" i="2"/>
  <c r="F15" i="2"/>
  <c r="E15" i="2"/>
  <c r="D15" i="2"/>
  <c r="C15" i="2"/>
  <c r="V14" i="2"/>
  <c r="U14" i="2"/>
  <c r="T14" i="2"/>
  <c r="S14" i="2"/>
  <c r="Q14" i="2"/>
  <c r="P14" i="2"/>
  <c r="L14" i="2" s="1"/>
  <c r="K14" i="2"/>
  <c r="I14" i="2"/>
  <c r="H14" i="2"/>
  <c r="F14" i="2"/>
  <c r="E14" i="2"/>
  <c r="D14" i="2"/>
  <c r="C14" i="2"/>
  <c r="V13" i="2"/>
  <c r="U13" i="2"/>
  <c r="T13" i="2"/>
  <c r="S13" i="2"/>
  <c r="Q13" i="2"/>
  <c r="P13" i="2"/>
  <c r="N13" i="2" s="1"/>
  <c r="K13" i="2"/>
  <c r="I13" i="2"/>
  <c r="H13" i="2"/>
  <c r="F13" i="2"/>
  <c r="E13" i="2"/>
  <c r="D13" i="2"/>
  <c r="C13" i="2"/>
  <c r="V12" i="2"/>
  <c r="U12" i="2"/>
  <c r="T12" i="2"/>
  <c r="S12" i="2"/>
  <c r="Q12" i="2"/>
  <c r="P12" i="2"/>
  <c r="L12" i="2" s="1"/>
  <c r="K12" i="2"/>
  <c r="I12" i="2"/>
  <c r="H12" i="2"/>
  <c r="F12" i="2"/>
  <c r="E12" i="2"/>
  <c r="D12" i="2"/>
  <c r="C12" i="2"/>
  <c r="V11" i="2"/>
  <c r="U11" i="2"/>
  <c r="T11" i="2"/>
  <c r="S11" i="2"/>
  <c r="Q11" i="2"/>
  <c r="P11" i="2"/>
  <c r="N11" i="2" s="1"/>
  <c r="K11" i="2"/>
  <c r="I11" i="2"/>
  <c r="H11" i="2"/>
  <c r="F11" i="2"/>
  <c r="E11" i="2"/>
  <c r="D11" i="2"/>
  <c r="C11" i="2"/>
  <c r="V10" i="2"/>
  <c r="U10" i="2"/>
  <c r="T10" i="2"/>
  <c r="S10" i="2"/>
  <c r="Q10" i="2"/>
  <c r="P10" i="2"/>
  <c r="K10" i="2"/>
  <c r="I10" i="2"/>
  <c r="H10" i="2"/>
  <c r="F10" i="2"/>
  <c r="E10" i="2"/>
  <c r="D10" i="2"/>
  <c r="C10" i="2"/>
  <c r="V9" i="2"/>
  <c r="U9" i="2"/>
  <c r="T9" i="2"/>
  <c r="S9" i="2"/>
  <c r="Q9" i="2"/>
  <c r="P9" i="2"/>
  <c r="K9" i="2"/>
  <c r="I9" i="2"/>
  <c r="H9" i="2"/>
  <c r="F9" i="2"/>
  <c r="E9" i="2"/>
  <c r="D9" i="2"/>
  <c r="C9" i="2"/>
  <c r="V8" i="2"/>
  <c r="U8" i="2"/>
  <c r="T8" i="2"/>
  <c r="S8" i="2"/>
  <c r="Q8" i="2"/>
  <c r="P8" i="2"/>
  <c r="L8" i="2" s="1"/>
  <c r="K8" i="2"/>
  <c r="I8" i="2"/>
  <c r="H8" i="2"/>
  <c r="F8" i="2"/>
  <c r="E8" i="2"/>
  <c r="D8" i="2"/>
  <c r="C8" i="2"/>
  <c r="V7" i="2"/>
  <c r="U7" i="2"/>
  <c r="T7" i="2"/>
  <c r="S7" i="2"/>
  <c r="Q7" i="2"/>
  <c r="P7" i="2"/>
  <c r="M7" i="2" s="1"/>
  <c r="K7" i="2"/>
  <c r="I7" i="2"/>
  <c r="H7" i="2"/>
  <c r="F7" i="2"/>
  <c r="E7" i="2"/>
  <c r="D7" i="2"/>
  <c r="C7" i="2"/>
  <c r="V6" i="2"/>
  <c r="U6" i="2"/>
  <c r="T6" i="2"/>
  <c r="S6" i="2"/>
  <c r="Q6" i="2"/>
  <c r="P6" i="2"/>
  <c r="K6" i="2"/>
  <c r="I6" i="2"/>
  <c r="H6" i="2"/>
  <c r="F6" i="2"/>
  <c r="E6" i="2"/>
  <c r="D6" i="2"/>
  <c r="C6" i="2"/>
  <c r="V5" i="2"/>
  <c r="U5" i="2"/>
  <c r="T5" i="2"/>
  <c r="S5" i="2"/>
  <c r="Q5" i="2"/>
  <c r="P5" i="2"/>
  <c r="N5" i="2" s="1"/>
  <c r="K5" i="2"/>
  <c r="I5" i="2"/>
  <c r="H5" i="2"/>
  <c r="F5" i="2"/>
  <c r="E5" i="2"/>
  <c r="D5" i="2"/>
  <c r="C5" i="2"/>
  <c r="V4" i="2"/>
  <c r="U4" i="2"/>
  <c r="T4" i="2"/>
  <c r="S4" i="2"/>
  <c r="Q4" i="2"/>
  <c r="P4" i="2"/>
  <c r="L4" i="2" s="1"/>
  <c r="K4" i="2"/>
  <c r="I4" i="2"/>
  <c r="H4" i="2"/>
  <c r="F4" i="2"/>
  <c r="E4" i="2"/>
  <c r="D4" i="2"/>
  <c r="C4" i="2"/>
  <c r="V3" i="2"/>
  <c r="U3" i="2"/>
  <c r="T3" i="2"/>
  <c r="S3" i="2"/>
  <c r="Q3" i="2"/>
  <c r="P3" i="2"/>
  <c r="K3" i="2"/>
  <c r="I3" i="2"/>
  <c r="H3" i="2"/>
  <c r="F3" i="2"/>
  <c r="E3" i="2"/>
  <c r="D3" i="2"/>
  <c r="C3" i="2"/>
  <c r="V2" i="2"/>
  <c r="U2" i="2"/>
  <c r="T2" i="2"/>
  <c r="S2" i="2"/>
  <c r="Q2" i="2"/>
  <c r="P2" i="2"/>
  <c r="K2" i="2"/>
  <c r="I2" i="2"/>
  <c r="H2" i="2"/>
  <c r="F2" i="2"/>
  <c r="E2" i="2"/>
  <c r="D2" i="2"/>
  <c r="C2" i="2"/>
  <c r="J89" i="2" l="1"/>
  <c r="O84" i="2"/>
  <c r="J10" i="2"/>
  <c r="J164" i="2"/>
  <c r="J180" i="2"/>
  <c r="J179" i="2"/>
  <c r="N134" i="2"/>
  <c r="J111" i="2"/>
  <c r="J135" i="2"/>
  <c r="J143" i="2"/>
  <c r="L98" i="2"/>
  <c r="J132" i="2"/>
  <c r="N44" i="2"/>
  <c r="J75" i="2"/>
  <c r="J86" i="2"/>
  <c r="M86" i="2"/>
  <c r="J105" i="2"/>
  <c r="J12" i="2"/>
  <c r="N21" i="2"/>
  <c r="J23" i="2"/>
  <c r="J50" i="2"/>
  <c r="J65" i="2"/>
  <c r="J68" i="2"/>
  <c r="N39" i="2"/>
  <c r="J41" i="2"/>
  <c r="J102" i="2"/>
  <c r="J137" i="2"/>
  <c r="J158" i="2"/>
  <c r="M69" i="2"/>
  <c r="J71" i="2"/>
  <c r="O26" i="2"/>
  <c r="O33" i="2"/>
  <c r="O12" i="2"/>
  <c r="J28" i="2"/>
  <c r="O29" i="2"/>
  <c r="L57" i="2"/>
  <c r="M85" i="2"/>
  <c r="L107" i="2"/>
  <c r="O131" i="2"/>
  <c r="J146" i="2"/>
  <c r="J154" i="2"/>
  <c r="M170" i="2"/>
  <c r="O42" i="2"/>
  <c r="O85" i="2"/>
  <c r="J3" i="2"/>
  <c r="J33" i="2"/>
  <c r="O37" i="2"/>
  <c r="J45" i="2"/>
  <c r="J53" i="2"/>
  <c r="N60" i="2"/>
  <c r="J62" i="2"/>
  <c r="N72" i="2"/>
  <c r="M121" i="2"/>
  <c r="J161" i="2"/>
  <c r="J177" i="2"/>
  <c r="N51" i="2"/>
  <c r="O55" i="2"/>
  <c r="J5" i="2"/>
  <c r="L35" i="2"/>
  <c r="J38" i="2"/>
  <c r="O38" i="2"/>
  <c r="J44" i="2"/>
  <c r="O52" i="2"/>
  <c r="J67" i="2"/>
  <c r="L71" i="2"/>
  <c r="J84" i="2"/>
  <c r="J95" i="2"/>
  <c r="N110" i="2"/>
  <c r="M112" i="2"/>
  <c r="J115" i="2"/>
  <c r="J139" i="2"/>
  <c r="O177" i="2"/>
  <c r="J157" i="2"/>
  <c r="J165" i="2"/>
  <c r="J181" i="2"/>
  <c r="J119" i="2"/>
  <c r="J60" i="2"/>
  <c r="N18" i="2"/>
  <c r="M3" i="2"/>
  <c r="O93" i="2"/>
  <c r="J7" i="2"/>
  <c r="N14" i="2"/>
  <c r="N17" i="2"/>
  <c r="J19" i="2"/>
  <c r="J25" i="2"/>
  <c r="J40" i="2"/>
  <c r="L58" i="2"/>
  <c r="J66" i="2"/>
  <c r="J69" i="2"/>
  <c r="L79" i="2"/>
  <c r="J81" i="2"/>
  <c r="M88" i="2"/>
  <c r="J90" i="2"/>
  <c r="M100" i="2"/>
  <c r="J107" i="2"/>
  <c r="J110" i="2"/>
  <c r="L128" i="2"/>
  <c r="J130" i="2"/>
  <c r="L131" i="2"/>
  <c r="M136" i="2"/>
  <c r="J166" i="2"/>
  <c r="O167" i="2"/>
  <c r="J98" i="2"/>
  <c r="J104" i="2"/>
  <c r="J133" i="2"/>
  <c r="O150" i="2"/>
  <c r="J152" i="2"/>
  <c r="J160" i="2"/>
  <c r="J168" i="2"/>
  <c r="J109" i="2"/>
  <c r="J18" i="2"/>
  <c r="J80" i="2"/>
  <c r="M113" i="2"/>
  <c r="N9" i="2"/>
  <c r="J55" i="2"/>
  <c r="J58" i="2"/>
  <c r="L86" i="2"/>
  <c r="J91" i="2"/>
  <c r="J97" i="2"/>
  <c r="O105" i="2"/>
  <c r="N118" i="2"/>
  <c r="J156" i="2"/>
  <c r="J175" i="2"/>
  <c r="M179" i="2"/>
  <c r="M89" i="2"/>
  <c r="M92" i="2"/>
  <c r="M14" i="2"/>
  <c r="O77" i="2"/>
  <c r="O148" i="2"/>
  <c r="J153" i="2"/>
  <c r="O162" i="2"/>
  <c r="N74" i="2"/>
  <c r="L134" i="2"/>
  <c r="O163" i="2"/>
  <c r="M168" i="2"/>
  <c r="J35" i="2"/>
  <c r="J127" i="2"/>
  <c r="O64" i="2"/>
  <c r="J2" i="2"/>
  <c r="N3" i="2"/>
  <c r="J20" i="2"/>
  <c r="J26" i="2"/>
  <c r="O30" i="2"/>
  <c r="J32" i="2"/>
  <c r="N33" i="2"/>
  <c r="J49" i="2"/>
  <c r="J59" i="2"/>
  <c r="J72" i="2"/>
  <c r="O74" i="2"/>
  <c r="J79" i="2"/>
  <c r="J87" i="2"/>
  <c r="L88" i="2"/>
  <c r="J94" i="2"/>
  <c r="O107" i="2"/>
  <c r="M110" i="2"/>
  <c r="N114" i="2"/>
  <c r="J122" i="2"/>
  <c r="J125" i="2"/>
  <c r="J134" i="2"/>
  <c r="J142" i="2"/>
  <c r="J150" i="2"/>
  <c r="J48" i="2"/>
  <c r="J78" i="2"/>
  <c r="M130" i="2"/>
  <c r="J141" i="2"/>
  <c r="J149" i="2"/>
  <c r="M157" i="2"/>
  <c r="L160" i="2"/>
  <c r="J76" i="2"/>
  <c r="J82" i="2"/>
  <c r="J170" i="2"/>
  <c r="O4" i="2"/>
  <c r="J124" i="2"/>
  <c r="J178" i="2"/>
  <c r="J51" i="2"/>
  <c r="O3" i="2"/>
  <c r="M154" i="2"/>
  <c r="O159" i="2"/>
  <c r="O34" i="2"/>
  <c r="J4" i="2"/>
  <c r="M4" i="2"/>
  <c r="J31" i="2"/>
  <c r="M59" i="2"/>
  <c r="M64" i="2"/>
  <c r="O15" i="2"/>
  <c r="J22" i="2"/>
  <c r="O24" i="2"/>
  <c r="L27" i="2"/>
  <c r="O40" i="2"/>
  <c r="M44" i="2"/>
  <c r="L45" i="2"/>
  <c r="O50" i="2"/>
  <c r="J57" i="2"/>
  <c r="M57" i="2"/>
  <c r="M70" i="2"/>
  <c r="L85" i="2"/>
  <c r="N4" i="2"/>
  <c r="J9" i="2"/>
  <c r="J15" i="2"/>
  <c r="M16" i="2"/>
  <c r="L25" i="2"/>
  <c r="J27" i="2"/>
  <c r="N34" i="2"/>
  <c r="J36" i="2"/>
  <c r="O36" i="2"/>
  <c r="J43" i="2"/>
  <c r="J47" i="2"/>
  <c r="O51" i="2"/>
  <c r="O60" i="2"/>
  <c r="J63" i="2"/>
  <c r="L64" i="2"/>
  <c r="J70" i="2"/>
  <c r="M73" i="2"/>
  <c r="M74" i="2"/>
  <c r="J77" i="2"/>
  <c r="M78" i="2"/>
  <c r="M81" i="2"/>
  <c r="J83" i="2"/>
  <c r="N85" i="2"/>
  <c r="L89" i="2"/>
  <c r="M97" i="2"/>
  <c r="J114" i="2"/>
  <c r="J128" i="2"/>
  <c r="O137" i="2"/>
  <c r="J148" i="2"/>
  <c r="M149" i="2"/>
  <c r="J151" i="2"/>
  <c r="O152" i="2"/>
  <c r="M160" i="2"/>
  <c r="J171" i="2"/>
  <c r="O138" i="2"/>
  <c r="N68" i="2"/>
  <c r="O22" i="2"/>
  <c r="O46" i="2"/>
  <c r="M63" i="2"/>
  <c r="J17" i="2"/>
  <c r="O21" i="2"/>
  <c r="M22" i="2"/>
  <c r="M46" i="2"/>
  <c r="N75" i="2"/>
  <c r="M12" i="2"/>
  <c r="L13" i="2"/>
  <c r="M17" i="2"/>
  <c r="M21" i="2"/>
  <c r="J46" i="2"/>
  <c r="M56" i="2"/>
  <c r="L81" i="2"/>
  <c r="J99" i="2"/>
  <c r="M107" i="2"/>
  <c r="L108" i="2"/>
  <c r="J120" i="2"/>
  <c r="L123" i="2"/>
  <c r="L127" i="2"/>
  <c r="J8" i="2"/>
  <c r="O9" i="2"/>
  <c r="J11" i="2"/>
  <c r="N12" i="2"/>
  <c r="J16" i="2"/>
  <c r="L22" i="2"/>
  <c r="J24" i="2"/>
  <c r="O25" i="2"/>
  <c r="M36" i="2"/>
  <c r="J52" i="2"/>
  <c r="J61" i="2"/>
  <c r="J64" i="2"/>
  <c r="M66" i="2"/>
  <c r="O67" i="2"/>
  <c r="N107" i="2"/>
  <c r="M108" i="2"/>
  <c r="J112" i="2"/>
  <c r="J116" i="2"/>
  <c r="M131" i="2"/>
  <c r="J138" i="2"/>
  <c r="J144" i="2"/>
  <c r="M145" i="2"/>
  <c r="J147" i="2"/>
  <c r="L148" i="2"/>
  <c r="N149" i="2"/>
  <c r="J155" i="2"/>
  <c r="N156" i="2"/>
  <c r="J129" i="2"/>
  <c r="N148" i="2"/>
  <c r="J159" i="2"/>
  <c r="M169" i="2"/>
  <c r="J172" i="2"/>
  <c r="J93" i="2"/>
  <c r="J101" i="2"/>
  <c r="J39" i="2"/>
  <c r="M51" i="2"/>
  <c r="M60" i="2"/>
  <c r="J74" i="2"/>
  <c r="O89" i="2"/>
  <c r="M93" i="2"/>
  <c r="O144" i="2"/>
  <c r="N160" i="2"/>
  <c r="O20" i="2"/>
  <c r="M26" i="2"/>
  <c r="J30" i="2"/>
  <c r="M34" i="2"/>
  <c r="M39" i="2"/>
  <c r="L51" i="2"/>
  <c r="O54" i="2"/>
  <c r="N64" i="2"/>
  <c r="L65" i="2"/>
  <c r="L97" i="2"/>
  <c r="M111" i="2"/>
  <c r="J118" i="2"/>
  <c r="O121" i="2"/>
  <c r="L136" i="2"/>
  <c r="L137" i="2"/>
  <c r="J6" i="2"/>
  <c r="O7" i="2"/>
  <c r="J13" i="2"/>
  <c r="J14" i="2"/>
  <c r="O14" i="2"/>
  <c r="O27" i="2"/>
  <c r="J29" i="2"/>
  <c r="L40" i="2"/>
  <c r="J42" i="2"/>
  <c r="N49" i="2"/>
  <c r="J54" i="2"/>
  <c r="O57" i="2"/>
  <c r="M58" i="2"/>
  <c r="M65" i="2"/>
  <c r="J73" i="2"/>
  <c r="O76" i="2"/>
  <c r="N93" i="2"/>
  <c r="O101" i="2"/>
  <c r="J103" i="2"/>
  <c r="M104" i="2"/>
  <c r="J108" i="2"/>
  <c r="O110" i="2"/>
  <c r="O114" i="2"/>
  <c r="N129" i="2"/>
  <c r="J131" i="2"/>
  <c r="M137" i="2"/>
  <c r="O157" i="2"/>
  <c r="L167" i="2"/>
  <c r="O168" i="2"/>
  <c r="O170" i="2"/>
  <c r="J174" i="2"/>
  <c r="N175" i="2"/>
  <c r="L178" i="2"/>
  <c r="M181" i="2"/>
  <c r="N25" i="2"/>
  <c r="M13" i="2"/>
  <c r="O23" i="2"/>
  <c r="M127" i="2"/>
  <c r="O140" i="2"/>
  <c r="O143" i="2"/>
  <c r="J145" i="2"/>
  <c r="L156" i="2"/>
  <c r="M158" i="2"/>
  <c r="J162" i="2"/>
  <c r="J169" i="2"/>
  <c r="M171" i="2"/>
  <c r="J173" i="2"/>
  <c r="J176" i="2"/>
  <c r="L177" i="2"/>
  <c r="J34" i="2"/>
  <c r="O5" i="2"/>
  <c r="J21" i="2"/>
  <c r="M87" i="2"/>
  <c r="M5" i="2"/>
  <c r="J85" i="2"/>
  <c r="L149" i="2"/>
  <c r="O166" i="2"/>
  <c r="N35" i="2"/>
  <c r="L82" i="2"/>
  <c r="M8" i="2"/>
  <c r="M31" i="2"/>
  <c r="M55" i="2"/>
  <c r="L78" i="2"/>
  <c r="M84" i="2"/>
  <c r="L9" i="2"/>
  <c r="L30" i="2"/>
  <c r="N47" i="2"/>
  <c r="O70" i="2"/>
  <c r="M77" i="2"/>
  <c r="N7" i="2"/>
  <c r="N8" i="2"/>
  <c r="M9" i="2"/>
  <c r="O16" i="2"/>
  <c r="O18" i="2"/>
  <c r="N29" i="2"/>
  <c r="L31" i="2"/>
  <c r="M38" i="2"/>
  <c r="O43" i="2"/>
  <c r="M45" i="2"/>
  <c r="L47" i="2"/>
  <c r="M68" i="2"/>
  <c r="L69" i="2"/>
  <c r="L70" i="2"/>
  <c r="M72" i="2"/>
  <c r="L73" i="2"/>
  <c r="N76" i="2"/>
  <c r="N77" i="2"/>
  <c r="N78" i="2"/>
  <c r="O80" i="2"/>
  <c r="O82" i="2"/>
  <c r="M91" i="2"/>
  <c r="N101" i="2"/>
  <c r="M114" i="2"/>
  <c r="M118" i="2"/>
  <c r="L119" i="2"/>
  <c r="M126" i="2"/>
  <c r="L130" i="2"/>
  <c r="N131" i="2"/>
  <c r="O132" i="2"/>
  <c r="O133" i="2"/>
  <c r="O135" i="2"/>
  <c r="M141" i="2"/>
  <c r="N144" i="2"/>
  <c r="N145" i="2"/>
  <c r="O146" i="2"/>
  <c r="L152" i="2"/>
  <c r="L153" i="2"/>
  <c r="L163" i="2"/>
  <c r="M164" i="2"/>
  <c r="M165" i="2"/>
  <c r="L174" i="2"/>
  <c r="N141" i="2"/>
  <c r="M142" i="2"/>
  <c r="M152" i="2"/>
  <c r="M153" i="2"/>
  <c r="M162" i="2"/>
  <c r="N164" i="2"/>
  <c r="M173" i="2"/>
  <c r="M174" i="2"/>
  <c r="M175" i="2"/>
  <c r="N181" i="2"/>
  <c r="O68" i="2"/>
  <c r="N69" i="2"/>
  <c r="O72" i="2"/>
  <c r="O141" i="2"/>
  <c r="O142" i="2"/>
  <c r="O149" i="2"/>
  <c r="N152" i="2"/>
  <c r="O154" i="2"/>
  <c r="N162" i="2"/>
  <c r="O164" i="2"/>
  <c r="N173" i="2"/>
  <c r="O175" i="2"/>
  <c r="L5" i="2"/>
  <c r="O11" i="2"/>
  <c r="O13" i="2"/>
  <c r="O17" i="2"/>
  <c r="M25" i="2"/>
  <c r="O35" i="2"/>
  <c r="O39" i="2"/>
  <c r="M40" i="2"/>
  <c r="O41" i="2"/>
  <c r="O48" i="2"/>
  <c r="M50" i="2"/>
  <c r="N55" i="2"/>
  <c r="O65" i="2"/>
  <c r="O79" i="2"/>
  <c r="N81" i="2"/>
  <c r="N88" i="2"/>
  <c r="O97" i="2"/>
  <c r="N99" i="2"/>
  <c r="O127" i="2"/>
  <c r="M148" i="2"/>
  <c r="M150" i="2"/>
  <c r="M156" i="2"/>
  <c r="L157" i="2"/>
  <c r="L159" i="2"/>
  <c r="L168" i="2"/>
  <c r="L170" i="2"/>
  <c r="O178" i="2"/>
  <c r="M20" i="2"/>
  <c r="O56" i="2"/>
  <c r="O145" i="2"/>
  <c r="O78" i="2"/>
  <c r="L18" i="2"/>
  <c r="N27" i="2"/>
  <c r="M54" i="2"/>
  <c r="M82" i="2"/>
  <c r="M106" i="2"/>
  <c r="M109" i="2"/>
  <c r="O118" i="2"/>
  <c r="M133" i="2"/>
  <c r="M135" i="2"/>
  <c r="L144" i="2"/>
  <c r="L145" i="2"/>
  <c r="N168" i="2"/>
  <c r="O171" i="2"/>
  <c r="M177" i="2"/>
  <c r="M178" i="2"/>
  <c r="O8" i="2"/>
  <c r="O31" i="2"/>
  <c r="M33" i="2"/>
  <c r="O19" i="2"/>
  <c r="N30" i="2"/>
  <c r="M43" i="2"/>
  <c r="N62" i="2"/>
  <c r="O71" i="2"/>
  <c r="M80" i="2"/>
  <c r="N16" i="2"/>
  <c r="M18" i="2"/>
  <c r="N43" i="2"/>
  <c r="N80" i="2"/>
  <c r="N83" i="2"/>
  <c r="L101" i="2"/>
  <c r="M122" i="2"/>
  <c r="L132" i="2"/>
  <c r="N135" i="2"/>
  <c r="M144" i="2"/>
  <c r="M146" i="2"/>
  <c r="O153" i="2"/>
  <c r="O158" i="2"/>
  <c r="O169" i="2"/>
  <c r="O174" i="2"/>
  <c r="N177" i="2"/>
  <c r="O179" i="2"/>
  <c r="O2" i="2"/>
  <c r="N2" i="2"/>
  <c r="M2" i="2"/>
  <c r="L2" i="2"/>
  <c r="O6" i="2"/>
  <c r="N6" i="2"/>
  <c r="M6" i="2"/>
  <c r="L6" i="2"/>
  <c r="O10" i="2"/>
  <c r="N10" i="2"/>
  <c r="M10" i="2"/>
  <c r="L10" i="2"/>
  <c r="O66" i="2"/>
  <c r="L66" i="2"/>
  <c r="O116" i="2"/>
  <c r="L116" i="2"/>
  <c r="O176" i="2"/>
  <c r="N176" i="2"/>
  <c r="M176" i="2"/>
  <c r="L176" i="2"/>
  <c r="O95" i="2"/>
  <c r="L95" i="2"/>
  <c r="L19" i="2"/>
  <c r="L23" i="2"/>
  <c r="L28" i="2"/>
  <c r="L32" i="2"/>
  <c r="L41" i="2"/>
  <c r="O44" i="2"/>
  <c r="O45" i="2"/>
  <c r="M47" i="2"/>
  <c r="M48" i="2"/>
  <c r="N50" i="2"/>
  <c r="J56" i="2"/>
  <c r="O58" i="2"/>
  <c r="O59" i="2"/>
  <c r="M71" i="2"/>
  <c r="M79" i="2"/>
  <c r="O86" i="2"/>
  <c r="O88" i="2"/>
  <c r="M98" i="2"/>
  <c r="M99" i="2"/>
  <c r="N100" i="2"/>
  <c r="J106" i="2"/>
  <c r="O108" i="2"/>
  <c r="O109" i="2"/>
  <c r="M119" i="2"/>
  <c r="M120" i="2"/>
  <c r="N122" i="2"/>
  <c r="M123" i="2"/>
  <c r="M124" i="2"/>
  <c r="M125" i="2"/>
  <c r="N126" i="2"/>
  <c r="M134" i="2"/>
  <c r="N143" i="2"/>
  <c r="L143" i="2"/>
  <c r="O53" i="2"/>
  <c r="L53" i="2"/>
  <c r="L15" i="2"/>
  <c r="M19" i="2"/>
  <c r="M32" i="2"/>
  <c r="L61" i="2"/>
  <c r="L63" i="2"/>
  <c r="O87" i="2"/>
  <c r="L87" i="2"/>
  <c r="L90" i="2"/>
  <c r="L92" i="2"/>
  <c r="J96" i="2"/>
  <c r="O98" i="2"/>
  <c r="O100" i="2"/>
  <c r="L111" i="2"/>
  <c r="L113" i="2"/>
  <c r="J117" i="2"/>
  <c r="O119" i="2"/>
  <c r="O122" i="2"/>
  <c r="N123" i="2"/>
  <c r="O124" i="2"/>
  <c r="O126" i="2"/>
  <c r="O134" i="2"/>
  <c r="J140" i="2"/>
  <c r="J167" i="2"/>
  <c r="M41" i="2"/>
  <c r="L3" i="2"/>
  <c r="L20" i="2"/>
  <c r="N28" i="2"/>
  <c r="L29" i="2"/>
  <c r="L33" i="2"/>
  <c r="N41" i="2"/>
  <c r="M61" i="2"/>
  <c r="M62" i="2"/>
  <c r="O120" i="2"/>
  <c r="L120" i="2"/>
  <c r="O125" i="2"/>
  <c r="L125" i="2"/>
  <c r="O151" i="2"/>
  <c r="N151" i="2"/>
  <c r="M151" i="2"/>
  <c r="L151" i="2"/>
  <c r="M23" i="2"/>
  <c r="M28" i="2"/>
  <c r="M37" i="2"/>
  <c r="L7" i="2"/>
  <c r="M11" i="2"/>
  <c r="M15" i="2"/>
  <c r="N19" i="2"/>
  <c r="N23" i="2"/>
  <c r="M24" i="2"/>
  <c r="N32" i="2"/>
  <c r="N37" i="2"/>
  <c r="L38" i="2"/>
  <c r="M42" i="2"/>
  <c r="O49" i="2"/>
  <c r="L49" i="2"/>
  <c r="L52" i="2"/>
  <c r="L54" i="2"/>
  <c r="N63" i="2"/>
  <c r="M90" i="2"/>
  <c r="O99" i="2"/>
  <c r="L99" i="2"/>
  <c r="L102" i="2"/>
  <c r="L104" i="2"/>
  <c r="M52" i="2"/>
  <c r="M53" i="2"/>
  <c r="N54" i="2"/>
  <c r="L56" i="2"/>
  <c r="O61" i="2"/>
  <c r="O63" i="2"/>
  <c r="O73" i="2"/>
  <c r="L75" i="2"/>
  <c r="L83" i="2"/>
  <c r="J88" i="2"/>
  <c r="O90" i="2"/>
  <c r="O92" i="2"/>
  <c r="M102" i="2"/>
  <c r="M103" i="2"/>
  <c r="N104" i="2"/>
  <c r="M105" i="2"/>
  <c r="L106" i="2"/>
  <c r="O111" i="2"/>
  <c r="O113" i="2"/>
  <c r="M128" i="2"/>
  <c r="M129" i="2"/>
  <c r="N130" i="2"/>
  <c r="O136" i="2"/>
  <c r="L138" i="2"/>
  <c r="L161" i="2"/>
  <c r="O172" i="2"/>
  <c r="N172" i="2"/>
  <c r="M172" i="2"/>
  <c r="L172" i="2"/>
  <c r="O180" i="2"/>
  <c r="N180" i="2"/>
  <c r="M180" i="2"/>
  <c r="L180" i="2"/>
  <c r="O62" i="2"/>
  <c r="L62" i="2"/>
  <c r="M67" i="2"/>
  <c r="M75" i="2"/>
  <c r="M76" i="2"/>
  <c r="L77" i="2"/>
  <c r="M83" i="2"/>
  <c r="N84" i="2"/>
  <c r="O91" i="2"/>
  <c r="L91" i="2"/>
  <c r="L94" i="2"/>
  <c r="L96" i="2"/>
  <c r="J100" i="2"/>
  <c r="O102" i="2"/>
  <c r="O104" i="2"/>
  <c r="O112" i="2"/>
  <c r="L112" i="2"/>
  <c r="L115" i="2"/>
  <c r="L117" i="2"/>
  <c r="J121" i="2"/>
  <c r="J123" i="2"/>
  <c r="J126" i="2"/>
  <c r="O128" i="2"/>
  <c r="O130" i="2"/>
  <c r="M138" i="2"/>
  <c r="M139" i="2"/>
  <c r="L140" i="2"/>
  <c r="J163" i="2"/>
  <c r="M94" i="2"/>
  <c r="M95" i="2"/>
  <c r="N96" i="2"/>
  <c r="O103" i="2"/>
  <c r="L103" i="2"/>
  <c r="M115" i="2"/>
  <c r="M116" i="2"/>
  <c r="N117" i="2"/>
  <c r="O129" i="2"/>
  <c r="L129" i="2"/>
  <c r="J136" i="2"/>
  <c r="N139" i="2"/>
  <c r="M140" i="2"/>
  <c r="O147" i="2"/>
  <c r="N147" i="2"/>
  <c r="M147" i="2"/>
  <c r="L147" i="2"/>
  <c r="J92" i="2"/>
  <c r="O94" i="2"/>
  <c r="N95" i="2"/>
  <c r="O96" i="2"/>
  <c r="O106" i="2"/>
  <c r="J113" i="2"/>
  <c r="O115" i="2"/>
  <c r="N116" i="2"/>
  <c r="O117" i="2"/>
  <c r="M132" i="2"/>
  <c r="O139" i="2"/>
  <c r="N140" i="2"/>
  <c r="M143" i="2"/>
  <c r="O155" i="2"/>
  <c r="N155" i="2"/>
  <c r="M155" i="2"/>
  <c r="L155" i="2"/>
  <c r="N161" i="2"/>
  <c r="L162" i="2"/>
  <c r="N165" i="2"/>
  <c r="L166" i="2"/>
  <c r="O173" i="2"/>
  <c r="O181" i="2"/>
  <c r="L142" i="2"/>
  <c r="L146" i="2"/>
  <c r="L150" i="2"/>
  <c r="L154" i="2"/>
  <c r="O161" i="2"/>
  <c r="O165" i="2"/>
  <c r="M166" i="2"/>
  <c r="L171" i="2"/>
  <c r="L175" i="2"/>
  <c r="L179" i="2"/>
  <c r="N154" i="2"/>
  <c r="M159" i="2"/>
  <c r="M163" i="2"/>
  <c r="M167" i="2"/>
  <c r="N179" i="2"/>
  <c r="N163" i="2"/>
  <c r="N167" i="2"/>
  <c r="L181" i="2"/>
</calcChain>
</file>

<file path=xl/sharedStrings.xml><?xml version="1.0" encoding="utf-8"?>
<sst xmlns="http://schemas.openxmlformats.org/spreadsheetml/2006/main" count="19378" uniqueCount="1074">
  <si>
    <t>Desarrollo</t>
  </si>
  <si>
    <t>Desarrollador</t>
  </si>
  <si>
    <t>Unidad + se vende</t>
  </si>
  <si>
    <t>Ventas mensuales históricas</t>
  </si>
  <si>
    <t>Ventas mensuales Dic24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</si>
  <si>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</si>
  <si>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</si>
  <si>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</si>
  <si>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</si>
  <si>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</si>
  <si>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</si>
  <si>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t>Tamaño prom. terreno m2</t>
  </si>
  <si>
    <t>Tamaño prom. constr. m2</t>
  </si>
  <si>
    <t>Precio prom. m2 terreno</t>
  </si>
  <si>
    <t>Precio prom.  m2 constr.</t>
  </si>
  <si>
    <t>Tipo de proyecto</t>
  </si>
  <si>
    <t>Zona</t>
  </si>
  <si>
    <t>Fecha</t>
  </si>
  <si>
    <t>Latitud</t>
  </si>
  <si>
    <t>Longitud</t>
  </si>
  <si>
    <t>Precio m2</t>
  </si>
  <si>
    <t>m2</t>
  </si>
  <si>
    <t>Aguamarina Talismán- Vista al Mar</t>
  </si>
  <si>
    <t>Vicasa</t>
  </si>
  <si>
    <t>Aguamarina Talismán- Vista Ciudad</t>
  </si>
  <si>
    <t>Akkúun</t>
  </si>
  <si>
    <t>-</t>
  </si>
  <si>
    <t>Akoya</t>
  </si>
  <si>
    <t>Lizantos</t>
  </si>
  <si>
    <t>Aldea Ananta</t>
  </si>
  <si>
    <t>TDL</t>
  </si>
  <si>
    <t>Alicante (El Cid)</t>
  </si>
  <si>
    <t>El Cid Bienes Raíces</t>
  </si>
  <si>
    <t>Almarena- Departamentos</t>
  </si>
  <si>
    <t>Impulsa</t>
  </si>
  <si>
    <t>Altazia Residencial- Etapa 5</t>
  </si>
  <si>
    <t>Amhara Marina Condos</t>
  </si>
  <si>
    <t>URBANIXTA</t>
  </si>
  <si>
    <t>Arieta Privadas- Casas_Vera</t>
  </si>
  <si>
    <t>Fincamex</t>
  </si>
  <si>
    <t>Arieta Privadas- Departamentos</t>
  </si>
  <si>
    <t>Artemisa</t>
  </si>
  <si>
    <t>Mardueño Diseño y Construcción</t>
  </si>
  <si>
    <t>Aruba</t>
  </si>
  <si>
    <t>Vertical Residencial</t>
  </si>
  <si>
    <t>Azul Marino- Departamentos</t>
  </si>
  <si>
    <t>Lafher</t>
  </si>
  <si>
    <t>Bahía Coto Residencial</t>
  </si>
  <si>
    <t>Smac y Lexvel</t>
  </si>
  <si>
    <t>Balandra II Luxury</t>
  </si>
  <si>
    <t>Grupo Universal</t>
  </si>
  <si>
    <t>Balandra Residencial</t>
  </si>
  <si>
    <t>Barak Lofts</t>
  </si>
  <si>
    <t>Bluú Habitat Lagoons</t>
  </si>
  <si>
    <t>GIG</t>
  </si>
  <si>
    <t>Blue Life</t>
  </si>
  <si>
    <t>Boca de Mar</t>
  </si>
  <si>
    <t>90 Noventa Grados Proyectos + Construcción</t>
  </si>
  <si>
    <t>Catorce Lofts</t>
  </si>
  <si>
    <t>Cibeles</t>
  </si>
  <si>
    <t>Citadel</t>
  </si>
  <si>
    <t>Coto Munich- Etapa 2</t>
  </si>
  <si>
    <t>El Cañón Residencial</t>
  </si>
  <si>
    <t>El Cielo</t>
  </si>
  <si>
    <t>El Cielo Parque Residencial</t>
  </si>
  <si>
    <t>El Delfín</t>
  </si>
  <si>
    <t>Marina Mazatlán</t>
  </si>
  <si>
    <t>El Encanto Desarrollo Campestre</t>
  </si>
  <si>
    <t>El Encanto</t>
  </si>
  <si>
    <t>Ferrara</t>
  </si>
  <si>
    <t>Innova Desarrollos</t>
  </si>
  <si>
    <t>Galerna Residencial</t>
  </si>
  <si>
    <t>Golden View</t>
  </si>
  <si>
    <t>Assenza Desarrollos</t>
  </si>
  <si>
    <t>Grand Marina Residential &amp; Golf</t>
  </si>
  <si>
    <t>Guayacanes Residencial</t>
  </si>
  <si>
    <t>Hacienda del Seminario 11- Attalia</t>
  </si>
  <si>
    <t>Hacienda del Seminario 11- Platino 3.0</t>
  </si>
  <si>
    <t>Hacienda del Seminario- Departamentos Cenit</t>
  </si>
  <si>
    <t>Imperia Beach Tower</t>
  </si>
  <si>
    <t>Elitte desarrollos Inmobiliarios</t>
  </si>
  <si>
    <t>Isla Diamante</t>
  </si>
  <si>
    <t>AV Constructores</t>
  </si>
  <si>
    <t>Isla Veleros</t>
  </si>
  <si>
    <t>Inmobiliaria Javikook SA de CV</t>
  </si>
  <si>
    <t>IWA- Residencias</t>
  </si>
  <si>
    <t>IWA</t>
  </si>
  <si>
    <t>IWA- Villas</t>
  </si>
  <si>
    <t>Jade Beach Condos</t>
  </si>
  <si>
    <t>Porta desarrollos</t>
  </si>
  <si>
    <t>Katara Tower</t>
  </si>
  <si>
    <t>Loporto</t>
  </si>
  <si>
    <t>La Cima- La Pedrera</t>
  </si>
  <si>
    <t>Krono Grupo Inmobiliario</t>
  </si>
  <si>
    <t>La Pedrera- Etapa 2</t>
  </si>
  <si>
    <t>Grupo Kronos</t>
  </si>
  <si>
    <t>La Perla Fraccionamiento</t>
  </si>
  <si>
    <t>Grupo Medalia</t>
  </si>
  <si>
    <t xml:space="preserve">Las Flores Residencial </t>
  </si>
  <si>
    <t>Las Gavias Grand</t>
  </si>
  <si>
    <t>Pronova Desarrollos</t>
  </si>
  <si>
    <t>Las Puertas de Mazatlán</t>
  </si>
  <si>
    <t>Litoral</t>
  </si>
  <si>
    <t>Casa Canoas Desarrollos Inmobiliarios</t>
  </si>
  <si>
    <t>Mallorca</t>
  </si>
  <si>
    <t>Build me investments</t>
  </si>
  <si>
    <t>Mangle Marina- Deptos.</t>
  </si>
  <si>
    <t>Digac Desarrollos Inmobiliarios</t>
  </si>
  <si>
    <t>Mangle Marina- Villas</t>
  </si>
  <si>
    <t>Manzara Loft- Torre Khave</t>
  </si>
  <si>
    <t>G+3</t>
  </si>
  <si>
    <t>Manzara Loft- Torre Sari</t>
  </si>
  <si>
    <t>Maraká Living Condos</t>
  </si>
  <si>
    <t>EPA, ARKO Consultores</t>
  </si>
  <si>
    <t>Marengo Habitat</t>
  </si>
  <si>
    <t>Grupo Promotor HINMAG</t>
  </si>
  <si>
    <t>Marengo Habitat- Departamentos</t>
  </si>
  <si>
    <t>Marina Cerritos Condominios</t>
  </si>
  <si>
    <t>Hersa</t>
  </si>
  <si>
    <t>Marina Mazatlán Campo de Golf</t>
  </si>
  <si>
    <t>Midtown</t>
  </si>
  <si>
    <t>Nápoles</t>
  </si>
  <si>
    <t>Raygoza Arquitectos</t>
  </si>
  <si>
    <t>Nautilus</t>
  </si>
  <si>
    <t>IKA</t>
  </si>
  <si>
    <t>Nereo</t>
  </si>
  <si>
    <t>Grupo Bonanza</t>
  </si>
  <si>
    <t>Olympus Residencial</t>
  </si>
  <si>
    <t>Smac</t>
  </si>
  <si>
    <t>Pacific Pearl Tower</t>
  </si>
  <si>
    <t>Grupo PROA</t>
  </si>
  <si>
    <t>Paseo Golondrinas- Marina Mazatlán</t>
  </si>
  <si>
    <t>Pedregal Condos</t>
  </si>
  <si>
    <t>Fondim</t>
  </si>
  <si>
    <t>Peninsula II</t>
  </si>
  <si>
    <t>Peninsula Fracel Gold SA de CV</t>
  </si>
  <si>
    <t>Playa Norte</t>
  </si>
  <si>
    <t>Portomolino Departamentos</t>
  </si>
  <si>
    <t>Praia</t>
  </si>
  <si>
    <t>Particular</t>
  </si>
  <si>
    <t>Privada Barcelona</t>
  </si>
  <si>
    <t>Punta Bahía</t>
  </si>
  <si>
    <t>Creston Desarrollo</t>
  </si>
  <si>
    <t>Punta del Sol- Torre 3</t>
  </si>
  <si>
    <t>Hogares Di Vela</t>
  </si>
  <si>
    <t>Punta del Sol- Torre 6</t>
  </si>
  <si>
    <t>Punto Reforma</t>
  </si>
  <si>
    <t>Arqo Romo SA de CV</t>
  </si>
  <si>
    <t>Rivera Departamentos</t>
  </si>
  <si>
    <t>Santorini Residencial</t>
  </si>
  <si>
    <t>Sevilla Mía</t>
  </si>
  <si>
    <t>Sonterra</t>
  </si>
  <si>
    <t>Inverta</t>
  </si>
  <si>
    <t xml:space="preserve">Sonterra II- Impulsa </t>
  </si>
  <si>
    <t>Stelarhe</t>
  </si>
  <si>
    <t>Grupo ARHE</t>
  </si>
  <si>
    <t>Tacuba Condos</t>
  </si>
  <si>
    <t>The O Residences</t>
  </si>
  <si>
    <t>Busca tu casa</t>
  </si>
  <si>
    <t>Toram Residencial</t>
  </si>
  <si>
    <t>Ortega Arquitectos</t>
  </si>
  <si>
    <t>Torre 3 H</t>
  </si>
  <si>
    <t>Andes Desarrollos</t>
  </si>
  <si>
    <t>Torre Krono- La Pedrera</t>
  </si>
  <si>
    <t>Torre Neovita</t>
  </si>
  <si>
    <t>Torre Triana</t>
  </si>
  <si>
    <t>Torres Navia</t>
  </si>
  <si>
    <t>Operadoras Si</t>
  </si>
  <si>
    <t>Tower Life</t>
  </si>
  <si>
    <t>Ardesa Real State</t>
  </si>
  <si>
    <t>Turquesa Chic Condos</t>
  </si>
  <si>
    <t>Veredas del Mar</t>
  </si>
  <si>
    <t>Trassen Desarrollos para la Vida</t>
  </si>
  <si>
    <t>Vigía Sky Tower</t>
  </si>
  <si>
    <t>Central Business</t>
  </si>
  <si>
    <t>Villa Vicario</t>
  </si>
  <si>
    <t>Vivar El Cid</t>
  </si>
  <si>
    <t>Zúñiga 601</t>
  </si>
  <si>
    <t>Puesta Norte</t>
  </si>
  <si>
    <t>Torre Ancona - (antes La Ferro Condominios)</t>
  </si>
  <si>
    <t>Makeva</t>
  </si>
  <si>
    <t>Mangata Golf &amp; Living</t>
  </si>
  <si>
    <t>Taller de Ladrillo</t>
  </si>
  <si>
    <t>Mangata Golf &amp; Living- Villas</t>
  </si>
  <si>
    <t>Malia Golf &amp; Yacht</t>
  </si>
  <si>
    <t>Residencial La Perla</t>
  </si>
  <si>
    <t>Torre Lamar</t>
  </si>
  <si>
    <t>Camaga Edificaciones</t>
  </si>
  <si>
    <t>La Calma Marina Mazatlán</t>
  </si>
  <si>
    <t>Arcángel Distrito Residencial</t>
  </si>
  <si>
    <t>Sunset Sabalo</t>
  </si>
  <si>
    <t>24 7 Inmobiliaria</t>
  </si>
  <si>
    <t>Loto Beach Residences</t>
  </si>
  <si>
    <t>ARM desarrollo inmobiliario.</t>
  </si>
  <si>
    <t>Caracol Tower</t>
  </si>
  <si>
    <t>Oceanna</t>
  </si>
  <si>
    <t>Amatista</t>
  </si>
  <si>
    <t>Integra Proyectos</t>
  </si>
  <si>
    <t>Los Osuna Residencial- Etapa 5</t>
  </si>
  <si>
    <t>OMZT Terrenos</t>
  </si>
  <si>
    <t>Orion Residencial- Etapa 1</t>
  </si>
  <si>
    <t>Montemar</t>
  </si>
  <si>
    <t>Grubsa</t>
  </si>
  <si>
    <t>Adora</t>
  </si>
  <si>
    <t>Gaia Towers Torre Sur</t>
  </si>
  <si>
    <t>La Pedrera Casas- Etapa 2</t>
  </si>
  <si>
    <t>Green Palms</t>
  </si>
  <si>
    <t>Veredas del Mar C5</t>
  </si>
  <si>
    <t>Camila Hills</t>
  </si>
  <si>
    <t>Torre Cordoba</t>
  </si>
  <si>
    <t>Techno Construcciones</t>
  </si>
  <si>
    <t>Distrito 414</t>
  </si>
  <si>
    <t>Inn Homes</t>
  </si>
  <si>
    <t>Un Modern Living</t>
  </si>
  <si>
    <t>UHNA Desarrollos</t>
  </si>
  <si>
    <t>Vista Hermosa</t>
  </si>
  <si>
    <t>Empireo Real Estate</t>
  </si>
  <si>
    <t>Monarca Residencial Coto San Guillermo</t>
  </si>
  <si>
    <t>El Encanto Playa Dorada</t>
  </si>
  <si>
    <t>5th Level</t>
  </si>
  <si>
    <t>Cerritos Condo Plaza</t>
  </si>
  <si>
    <t>Coto Santa Lucía</t>
  </si>
  <si>
    <t>Fibra ARD</t>
  </si>
  <si>
    <t>Residencial La Dársena</t>
  </si>
  <si>
    <t>Atabey</t>
  </si>
  <si>
    <t>LRV Arq. &amp; Diseño, C31 Construcciones</t>
  </si>
  <si>
    <t>Puerto Banús</t>
  </si>
  <si>
    <t>Rio Baluarte 412 Condominios</t>
  </si>
  <si>
    <t>Ventanas Sunset</t>
  </si>
  <si>
    <t>Abira 360</t>
  </si>
  <si>
    <t>Carlos Martinez y Feliciano Vega</t>
  </si>
  <si>
    <t>Vita Di Mare</t>
  </si>
  <si>
    <t>Marina Costa Bonita</t>
  </si>
  <si>
    <t>Gomez Vazquez International, Nortn Point</t>
  </si>
  <si>
    <t>Haus 1846</t>
  </si>
  <si>
    <t>Case Desarrollos, TDL</t>
  </si>
  <si>
    <t>Villa Antigua Departamentos</t>
  </si>
  <si>
    <t>Golden Life Real Estate</t>
  </si>
  <si>
    <t>Bio Towers</t>
  </si>
  <si>
    <t>OED Constructora</t>
  </si>
  <si>
    <t>San Sebastian Condos</t>
  </si>
  <si>
    <t>R &amp; G Constructores</t>
  </si>
  <si>
    <t>Magenta</t>
  </si>
  <si>
    <t>Qabu Boutique Living</t>
  </si>
  <si>
    <t>Marina Plata- Terrenos</t>
  </si>
  <si>
    <t>Ferrara- Torre Sur</t>
  </si>
  <si>
    <t>Azora</t>
  </si>
  <si>
    <t>Punta Sábalo</t>
  </si>
  <si>
    <t>Mazalaya</t>
  </si>
  <si>
    <t>Oasais Ananta</t>
  </si>
  <si>
    <t>Akbal Beach Tower</t>
  </si>
  <si>
    <t>Marieta Towers Condo Boutique</t>
  </si>
  <si>
    <t>Malta Green Residencial</t>
  </si>
  <si>
    <t>Lacus Residencial coto 1 y 2</t>
  </si>
  <si>
    <t>Milo</t>
  </si>
  <si>
    <t>Villa Toscana Casas</t>
  </si>
  <si>
    <t>Torvel Desarrollos Inmobiliarios</t>
  </si>
  <si>
    <t>Villa Toscana Departamentos</t>
  </si>
  <si>
    <t>Bahía Cerritos coto 1</t>
  </si>
  <si>
    <t>Punta Cerritos</t>
  </si>
  <si>
    <t>Mythica Hill Tower</t>
  </si>
  <si>
    <t xml:space="preserve">Luxor Condominios </t>
  </si>
  <si>
    <t>El Encanto Roca del Mar</t>
  </si>
  <si>
    <t xml:space="preserve">El Encanto </t>
  </si>
  <si>
    <t xml:space="preserve">Sunset View Grand </t>
  </si>
  <si>
    <t>Altavida</t>
  </si>
  <si>
    <t>Aitana Condos</t>
  </si>
  <si>
    <t>Turquezas Desarrollos</t>
  </si>
  <si>
    <t>Sevilla Mía Torre A</t>
  </si>
  <si>
    <t>Porto Blanco Golf &amp; Residences Departamentos</t>
  </si>
  <si>
    <t>IAESLA Desarrollos Inmobiliarios</t>
  </si>
  <si>
    <t>Porto Blanco Golf &amp; Residences Villas</t>
  </si>
  <si>
    <t>Marina View</t>
  </si>
  <si>
    <t>Torre Playa Azul</t>
  </si>
  <si>
    <t>Santa Patricia</t>
  </si>
  <si>
    <t>DOI</t>
  </si>
  <si>
    <t>Playa Hermosa 209</t>
  </si>
  <si>
    <t>Torre Abitare</t>
  </si>
  <si>
    <t xml:space="preserve">Abitare Desarrollos </t>
  </si>
  <si>
    <t>Olympus Residencial City (Isla de Kos)- LOTES</t>
  </si>
  <si>
    <t>Elypse Cerritos Beach</t>
  </si>
  <si>
    <t>Lomas Garden 251</t>
  </si>
  <si>
    <t>Torre La Mare Pacific Housing</t>
  </si>
  <si>
    <t>Sun &amp; Sea Living</t>
  </si>
  <si>
    <t>Aràmburo y Garcìa Group</t>
  </si>
  <si>
    <t>Salvia Habitat</t>
  </si>
  <si>
    <t>Duales Taller</t>
  </si>
  <si>
    <t>Vista Ferry</t>
  </si>
  <si>
    <t>Ventas mensuales Ago24</t>
  </si>
  <si>
    <t>Vertical</t>
  </si>
  <si>
    <t>Malecón ocean view</t>
  </si>
  <si>
    <t>Malecón Ciudad</t>
  </si>
  <si>
    <t>Marina</t>
  </si>
  <si>
    <t>El delfín</t>
  </si>
  <si>
    <t>Lote</t>
  </si>
  <si>
    <t>Zona Dorada Ciudad</t>
  </si>
  <si>
    <t>Cerritos ciudad</t>
  </si>
  <si>
    <t>Peche Rice</t>
  </si>
  <si>
    <t>Horizontal</t>
  </si>
  <si>
    <t>Kraken</t>
  </si>
  <si>
    <t>CUM</t>
  </si>
  <si>
    <t>Centro Nevería</t>
  </si>
  <si>
    <t>Centro</t>
  </si>
  <si>
    <t>Real del Valle</t>
  </si>
  <si>
    <t>Cerritos - Habal</t>
  </si>
  <si>
    <t>Zona Dorada ocean view</t>
  </si>
  <si>
    <t>Cerritos Ocean View</t>
  </si>
  <si>
    <t>Salida Norte</t>
  </si>
  <si>
    <t>Centro Playa Sur</t>
  </si>
  <si>
    <t>Malecón ciudad</t>
  </si>
  <si>
    <t>Centro Norte</t>
  </si>
  <si>
    <t>Salida Sur</t>
  </si>
  <si>
    <t>Zona Dorada ciudad</t>
  </si>
  <si>
    <t>23.28874063208225,</t>
  </si>
  <si>
    <t>Precio Mvend</t>
  </si>
  <si>
    <t>VenAbsHis</t>
  </si>
  <si>
    <t>VentasNov24</t>
  </si>
  <si>
    <t>Estado</t>
  </si>
  <si>
    <t>Establecido</t>
  </si>
  <si>
    <t>Hacienda del Seminario E12- Platino 3.0</t>
  </si>
  <si>
    <t>Nuevo</t>
  </si>
  <si>
    <t>Hacienda del Seminario E12- Platino Plus</t>
  </si>
  <si>
    <t>Olympus Residencial Casas</t>
  </si>
  <si>
    <t>Busca Tu Casa</t>
  </si>
  <si>
    <t>Villas Varau</t>
  </si>
  <si>
    <t>FOTUR SA DE CV</t>
  </si>
  <si>
    <t>Camila Hills (Coto 2)</t>
  </si>
  <si>
    <t>Camila Hills (Coto 4)</t>
  </si>
  <si>
    <t>Antares Cerritos Residencial</t>
  </si>
  <si>
    <t>Veredas del Mar C3</t>
  </si>
  <si>
    <t>Olympus Residencial City (Isla Mylos)- LOTES</t>
  </si>
  <si>
    <t>Santorini Residencial (Coto Atenas)</t>
  </si>
  <si>
    <t>Ciudad Maya Beach Club Residencial (Coto 2)</t>
  </si>
  <si>
    <t>Sonterra III</t>
  </si>
  <si>
    <t xml:space="preserve">Marina </t>
  </si>
  <si>
    <t>Casa Canoas</t>
  </si>
  <si>
    <t>Arko Consultores</t>
  </si>
  <si>
    <t>Grupo proa</t>
  </si>
  <si>
    <t>Sevilla Mía- Torre C</t>
  </si>
  <si>
    <t>Ortega arquitectos</t>
  </si>
  <si>
    <t>Mazaryk</t>
  </si>
  <si>
    <t>24/7 Inmobiliaria</t>
  </si>
  <si>
    <t>Escenica</t>
  </si>
  <si>
    <t xml:space="preserve">Lizantos </t>
  </si>
  <si>
    <t>The Lighthouse Marina Plaza</t>
  </si>
  <si>
    <t>Diseño y Gestion Inmobiliaria</t>
  </si>
  <si>
    <t>Cerritos</t>
  </si>
  <si>
    <t>Torre Valencia</t>
  </si>
  <si>
    <t>Ikapital</t>
  </si>
  <si>
    <t>Risco Torres Departamentales</t>
  </si>
  <si>
    <t>Vista Vigia</t>
  </si>
  <si>
    <t>Piso 21</t>
  </si>
  <si>
    <t>Piso 11 Desarrollos</t>
  </si>
  <si>
    <t>Panoramic Sunset</t>
  </si>
  <si>
    <t>Roosevelt 406</t>
  </si>
  <si>
    <t>MZMX Taller Arquitectos</t>
  </si>
  <si>
    <t xml:space="preserve">Centro </t>
  </si>
  <si>
    <t>Maré Golden Zone Condos</t>
  </si>
  <si>
    <t>Meraki Departmentos</t>
  </si>
  <si>
    <t>Corner Zona Dorada Condos</t>
  </si>
  <si>
    <t>Punta del Sol-Torre 2</t>
  </si>
  <si>
    <t>Sevilla Mía Torre B</t>
  </si>
  <si>
    <t>Gaia Towers Torre Norte</t>
  </si>
  <si>
    <t xml:space="preserve">Rocca Condominios </t>
  </si>
  <si>
    <t>VentasFeb25</t>
  </si>
  <si>
    <t>Aguamarina Talismán- Torre Azul Vista al Mar</t>
  </si>
  <si>
    <t>Aguamarina Talismán- Torre Aqua Vista Ciudad</t>
  </si>
  <si>
    <t>Akkúun Marina Mazatlán</t>
  </si>
  <si>
    <t>Artemisa Beach Residence</t>
  </si>
  <si>
    <t>Aruba Grand Marina</t>
  </si>
  <si>
    <t>Ferrara Pacific City</t>
  </si>
  <si>
    <t>IWA Hotel &amp; Residences Residencias</t>
  </si>
  <si>
    <t>IWA Hotel &amp; Residences Villas</t>
  </si>
  <si>
    <t>Litoral Ocean Condos</t>
  </si>
  <si>
    <t>Mallorca Condo Boutique</t>
  </si>
  <si>
    <t>Mangle Marina &amp; Golf Residences Departamentos</t>
  </si>
  <si>
    <t>Mangle Marina &amp; Golf Residences Villas</t>
  </si>
  <si>
    <t>Marengo Habitat Departamentos</t>
  </si>
  <si>
    <t>Midtown Residential Condos</t>
  </si>
  <si>
    <t>Nautilus Marina Grand Living</t>
  </si>
  <si>
    <t>Nereo The Black Tower of the Sea</t>
  </si>
  <si>
    <t>Olympus Residencial City Casas (Mykonos)</t>
  </si>
  <si>
    <t>Paseo Golondrinas-Marina Mazatlán</t>
  </si>
  <si>
    <t>Punta del Sol-Torre 3</t>
  </si>
  <si>
    <t>Punta del Sol-Torre 6</t>
  </si>
  <si>
    <t xml:space="preserve">Sonterra II - Impulsa </t>
  </si>
  <si>
    <t>Mangata Golf &amp; Living Villas</t>
  </si>
  <si>
    <t>Los Osuna Residencial - Etapa 5</t>
  </si>
  <si>
    <t>Vita Di Mare Smart Condos</t>
  </si>
  <si>
    <t>Ferrara Pacific City Torre Sur</t>
  </si>
  <si>
    <t>IKapital</t>
  </si>
  <si>
    <t>Arámburo y Garcìa Group</t>
  </si>
  <si>
    <t>24/7 y Raygoza Arquitectos</t>
  </si>
  <si>
    <t>Centro Vigía</t>
  </si>
  <si>
    <t>AV Constructores, Ideas Urbanas</t>
  </si>
  <si>
    <t>Arium Tower</t>
  </si>
  <si>
    <t>Saudi Capial</t>
  </si>
  <si>
    <t>Bluú Habitat Lagoons- Torre Bluu</t>
  </si>
  <si>
    <t>Copacabana 233 Playa Sur Living</t>
  </si>
  <si>
    <t>El Encanto Emporio</t>
  </si>
  <si>
    <t>Ponto Sabalo</t>
  </si>
  <si>
    <t>Punta Arena Desarrollos Inmobiliarios</t>
  </si>
  <si>
    <t>Veredas Del Mar- Impulsa</t>
  </si>
  <si>
    <t>GM Tower</t>
  </si>
  <si>
    <t>Vista Sur</t>
  </si>
  <si>
    <t xml:space="preserve">Arieta Privadas- Casas_Sauce </t>
  </si>
  <si>
    <t>Malecón Ocean View</t>
  </si>
  <si>
    <t>Desarrolladora</t>
  </si>
  <si>
    <t>Coordenda</t>
  </si>
  <si>
    <t>Lat</t>
  </si>
  <si>
    <t>Long</t>
  </si>
  <si>
    <t>Inv_vendido</t>
  </si>
  <si>
    <t>Inventario_disponible</t>
  </si>
  <si>
    <t>Inv_total</t>
  </si>
  <si>
    <t>Tipo</t>
  </si>
  <si>
    <t>Meses en venta</t>
  </si>
  <si>
    <t>Abs his</t>
  </si>
  <si>
    <t>Abs ult mes</t>
  </si>
  <si>
    <t>23.219695569957466, -106.42231600088508</t>
  </si>
  <si>
    <t>23.277739, -106.465172</t>
  </si>
  <si>
    <t>23.221003, -106.423180</t>
  </si>
  <si>
    <t>Alba Condominios</t>
  </si>
  <si>
    <t>23.218294066585425, -106.4211704288483</t>
  </si>
  <si>
    <t>23.319555679774883, -106.47931054775384</t>
  </si>
  <si>
    <t>23.25316467947833, -106.45623411047211</t>
  </si>
  <si>
    <t>Almarena- Casas</t>
  </si>
  <si>
    <t>23.302401, -106.478989</t>
  </si>
  <si>
    <t>Altazia Residencial- Etapa 4</t>
  </si>
  <si>
    <t>23.3329130898946, -106.42663573787166</t>
  </si>
  <si>
    <t>23.284903, -106.431305</t>
  </si>
  <si>
    <t>23.27454946934798, -106.45920245354384</t>
  </si>
  <si>
    <t>Antara Living Tower</t>
  </si>
  <si>
    <t>ADG.17, ARKREA, Adhesivo</t>
  </si>
  <si>
    <t>23.19289467074239, -106.42273983076234</t>
  </si>
  <si>
    <t>23.284162243106554, -106.39124653069112</t>
  </si>
  <si>
    <t>23.28424769050243, -106.39148238824238</t>
  </si>
  <si>
    <t>23.274442736565483, -106.46645840173284</t>
  </si>
  <si>
    <t>23.27542162566951, -106.46200194406255</t>
  </si>
  <si>
    <t>23.30922000205177, -106.47605853390016</t>
  </si>
  <si>
    <t>23.27492402788817, -106.39705000357891</t>
  </si>
  <si>
    <t>23.26567060618435, -106.46387392034461</t>
  </si>
  <si>
    <t>23.30554858772922, -106.42517287474315</t>
  </si>
  <si>
    <t>23.24737757647915, -106.45051870542565</t>
  </si>
  <si>
    <t>Biosfera -Casas</t>
  </si>
  <si>
    <t>Habitat Center Desarrollos y Brixs Inmobiliaria</t>
  </si>
  <si>
    <t>23.295852699944817, -106.43528643056759</t>
  </si>
  <si>
    <t>Biosfera -Departamentos</t>
  </si>
  <si>
    <t>23.295707767002483, -106.43534177272815</t>
  </si>
  <si>
    <t>23.289822780680886, -106.44245379988651</t>
  </si>
  <si>
    <t>23.201083244902737, -106.4270279627923</t>
  </si>
  <si>
    <t>23.206631648971527, -106.42838690062743</t>
  </si>
  <si>
    <t>Brisas del Vigía</t>
  </si>
  <si>
    <t>23.188971384985802, -106.42622809543084</t>
  </si>
  <si>
    <t>Centro Vigia</t>
  </si>
  <si>
    <t>Cardones Residencial</t>
  </si>
  <si>
    <t>Alosor y Atempo Diseño + Construcción</t>
  </si>
  <si>
    <t>23.2797123440329, -106.4421062265898</t>
  </si>
  <si>
    <t>Casa Peralta Condos Life Experience</t>
  </si>
  <si>
    <t>Porta Desarrollos, Haus Estudio</t>
  </si>
  <si>
    <t>23.19646129777459, -106.42253734436858</t>
  </si>
  <si>
    <t>23.205291252934934, -106.42366234775619</t>
  </si>
  <si>
    <t>23.27659595494397, -106.42529626097229</t>
  </si>
  <si>
    <t>Cima Horizonte - Casas</t>
  </si>
  <si>
    <t>Arcis</t>
  </si>
  <si>
    <t>23.292328298253775, -106.39015779070579</t>
  </si>
  <si>
    <t>Cima Horizonte - Departamentos</t>
  </si>
  <si>
    <t>23.29177496999046, -106.39019745455971</t>
  </si>
  <si>
    <t>23.31064839945742, -106.47262943856798</t>
  </si>
  <si>
    <t>Cordelia Seminario-Casas</t>
  </si>
  <si>
    <t>RG Development Sinaloa</t>
  </si>
  <si>
    <t>23.28731669860928, -106.41629272096822</t>
  </si>
  <si>
    <t>Cordelia Seminario-Departamentos</t>
  </si>
  <si>
    <t>23.287046241844404, -106.41623571063589</t>
  </si>
  <si>
    <t>Cordelier- Departamentos</t>
  </si>
  <si>
    <t>23.21974270693263, -106.41975623241515</t>
  </si>
  <si>
    <t>Costa Laguna</t>
  </si>
  <si>
    <t>Ikapital Real Estate</t>
  </si>
  <si>
    <t>23.237088849393484, -106.43741933717845</t>
  </si>
  <si>
    <t>23.26464552625142, -106.39100977659005</t>
  </si>
  <si>
    <t>Coto Premier Residencial</t>
  </si>
  <si>
    <t>Desarrolladora Urbana</t>
  </si>
  <si>
    <t>23.275796900408505, -106.43020829227761</t>
  </si>
  <si>
    <t>23.326440259887836, -106.39139559858769</t>
  </si>
  <si>
    <t>23.297287619638674, -106.4788207765894</t>
  </si>
  <si>
    <t>23.293062877631122, -106.45644475593576</t>
  </si>
  <si>
    <t>23.345913358378738, -106.44187472094684</t>
  </si>
  <si>
    <t>El Encanto Río</t>
  </si>
  <si>
    <t>23.21484586212377, -106.41965205830908</t>
  </si>
  <si>
    <t>El Encanto Toreo</t>
  </si>
  <si>
    <t>23.245577910771072, -106.43838402204442</t>
  </si>
  <si>
    <t>Escondido Tower</t>
  </si>
  <si>
    <t>23.28636220976695, -106.47180441248491</t>
  </si>
  <si>
    <t>23.2663165921777, -106.46187573361033</t>
  </si>
  <si>
    <t>Gaia Towers</t>
  </si>
  <si>
    <t>23.224827083153226, -106.42127447544749</t>
  </si>
  <si>
    <t>23.225125926552554, -106.42125698807374</t>
  </si>
  <si>
    <t>23.285451942756623, -106.41742555940299</t>
  </si>
  <si>
    <t>23.249908233592436, -106.4550288017334</t>
  </si>
  <si>
    <t>23.287654858175728, -106.46378630542475</t>
  </si>
  <si>
    <t>23.32565482353861, -106.41302986269716</t>
  </si>
  <si>
    <t>23.285222223267905, -106.42143586124911</t>
  </si>
  <si>
    <t>Hacienda del Seminario 11- Vera</t>
  </si>
  <si>
    <t>23.293006324760704, -106.41850373929809</t>
  </si>
  <si>
    <t>23.229677969688098, -106.43162544574538</t>
  </si>
  <si>
    <t>23.237784790611222, -106.44128962248281</t>
  </si>
  <si>
    <t>23.272707741198417, -106.4555029139525</t>
  </si>
  <si>
    <t>23.281730017728982, -106.46283396108767</t>
  </si>
  <si>
    <t>23.335781959397142, -106.48613746108647</t>
  </si>
  <si>
    <t>Julio Berdegué</t>
  </si>
  <si>
    <t>23.25500444936783, -106.45195416774666</t>
  </si>
  <si>
    <t>23.285770796315177, -106.43151460271703</t>
  </si>
  <si>
    <t>23.238758605397127, -106.42147034574513</t>
  </si>
  <si>
    <t>23.287800099374007, -106.43342170185299</t>
  </si>
  <si>
    <t>23.287914500408103, -106.43336963040082</t>
  </si>
  <si>
    <t>Cordillera- La Pedrera</t>
  </si>
  <si>
    <t>23.287562278152368, -106.43426227535839</t>
  </si>
  <si>
    <t>23.277843977106343, -106.40643673041728</t>
  </si>
  <si>
    <t>23.298637322852883, -106.47046877062694</t>
  </si>
  <si>
    <t>23.27770781147263, -106.46708411690862</t>
  </si>
  <si>
    <t>23.36432446447459, -106.48577753039925</t>
  </si>
  <si>
    <t>23.206334408522395, -106.42832931690998</t>
  </si>
  <si>
    <t>23.26359908397898, -106.46099397643133</t>
  </si>
  <si>
    <t>23.27900719830086, -106.45870855923677</t>
  </si>
  <si>
    <t>23.279036764541612, -106.45875147458008</t>
  </si>
  <si>
    <t>23.280880529376592, -106.46796423225186</t>
  </si>
  <si>
    <t>23.2808411082666, -106.46789985923688</t>
  </si>
  <si>
    <t>23.260409560854715, -106.456479373015</t>
  </si>
  <si>
    <t>23.282915077943883, -106.44306345923674</t>
  </si>
  <si>
    <t>23.291897287040705, -106.46726628992322</t>
  </si>
  <si>
    <t>23.286059841721265, -106.4592541457442</t>
  </si>
  <si>
    <t>Marina Plata -Casas</t>
  </si>
  <si>
    <t>23.254304307146263, -106.4542299359722</t>
  </si>
  <si>
    <t>23.245611289478248, -106.45277420156577</t>
  </si>
  <si>
    <t>Monarca Residencial</t>
  </si>
  <si>
    <t>23.348352198439024, -106.44443456416097</t>
  </si>
  <si>
    <t>23.19069025603137, -106.42074566108944</t>
  </si>
  <si>
    <t>23.274025394817205, -106.4611371880728</t>
  </si>
  <si>
    <t>23.216156220316343, -106.42112735923817</t>
  </si>
  <si>
    <t>23.294622884725246, -106.43687501901286</t>
  </si>
  <si>
    <t>23.29453374441955, -106.43609131690823</t>
  </si>
  <si>
    <t>23.221094873095318, -106.42323886108892</t>
  </si>
  <si>
    <t>23.28541698785954, -106.45760093040089</t>
  </si>
  <si>
    <t>23.28370822030712, -106.43134649463131</t>
  </si>
  <si>
    <t>23.297446260502163, -106.48226218974219</t>
  </si>
  <si>
    <t>Playa Arena Beach &amp; Residence</t>
  </si>
  <si>
    <t>23.26436706947684, -106.46191260190042</t>
  </si>
  <si>
    <t>23.2635581146154, -106.4636579153602</t>
  </si>
  <si>
    <t>23.26257069880982, -106.4097909386646</t>
  </si>
  <si>
    <t>23.20799553515514, -106.42751844574582</t>
  </si>
  <si>
    <t>23.32085812541658, -106.4787026475943</t>
  </si>
  <si>
    <t>Punto Azul</t>
  </si>
  <si>
    <t>23.24820728302202, -106.4494944946207</t>
  </si>
  <si>
    <t>Punto Laguna Towers, Mall &amp; Hotel</t>
  </si>
  <si>
    <t>Brix Inmobiliaria</t>
  </si>
  <si>
    <t>23.237611525877313, -106.4374763805366</t>
  </si>
  <si>
    <t>23.212240630248765, -106.41924698173978</t>
  </si>
  <si>
    <t>23.24878402345806, -106.45285474450172</t>
  </si>
  <si>
    <t>23.269861457087575, -106.35799807458032</t>
  </si>
  <si>
    <t>23.275107673922168, -106.45434339478075</t>
  </si>
  <si>
    <t>23.29677989311773, -106.43451378385677</t>
  </si>
  <si>
    <t>23.284716940786062, -106.44418865952666</t>
  </si>
  <si>
    <t>23.21749477854379, -106.42153894574557</t>
  </si>
  <si>
    <t>23.23716288118756, -106.43549381876021</t>
  </si>
  <si>
    <t>23.235882253020154, -106.43940207163399</t>
  </si>
  <si>
    <t>23.29338057206733, -106.43724100201553</t>
  </si>
  <si>
    <t>23.223443229163003, -106.42477577458142</t>
  </si>
  <si>
    <t>23.287721464967742, -106.43499118992338</t>
  </si>
  <si>
    <t>Torre Lomas 132</t>
  </si>
  <si>
    <t>Designa Desarrollos</t>
  </si>
  <si>
    <t>23.246499877168507, -106.44096330960387</t>
  </si>
  <si>
    <t>23.28029060688349, -106.43793364574441</t>
  </si>
  <si>
    <t>Torre Q</t>
  </si>
  <si>
    <t>Aqa Diseño y Construcción</t>
  </si>
  <si>
    <t>23.222072590928093, -106.42279494389477</t>
  </si>
  <si>
    <t>23.207417343288242, -106.42385750612745</t>
  </si>
  <si>
    <t>Torres de Cataluña</t>
  </si>
  <si>
    <t>23.284225209985124, -106.44476997458007</t>
  </si>
  <si>
    <t>23.253172952311022, -106.429806989924</t>
  </si>
  <si>
    <t>23.309657463410726, -106.47514267024964</t>
  </si>
  <si>
    <t>23.312467784908694, -106.42517610711693</t>
  </si>
  <si>
    <t>23.31244807903368, -106.42518683595274</t>
  </si>
  <si>
    <t>Versalles Club Residencial</t>
  </si>
  <si>
    <t>Serflo Realty</t>
  </si>
  <si>
    <t>23.276098188611368, -106.42428611582649</t>
  </si>
  <si>
    <t>23.2305534181316, -106.43235943225284</t>
  </si>
  <si>
    <t>23.19949884368178, -106.42554231876096</t>
  </si>
  <si>
    <t>23.25559241593779, -106.4508990143229</t>
  </si>
  <si>
    <t>23.20613951681148, -106.42225354574582</t>
  </si>
  <si>
    <t>23.304451975024346, -106.3831360333383</t>
  </si>
  <si>
    <t>23.22474957127054, -106.42277611528215</t>
  </si>
  <si>
    <t>Zafira</t>
  </si>
  <si>
    <t>Urbanixta Desarrollos Inmobiliarios</t>
  </si>
  <si>
    <t>23.25794479067282, -106.46091463225223</t>
  </si>
  <si>
    <t>23.21585472273931, -106.41906951138583</t>
  </si>
  <si>
    <t>23.287060530347436, -106.45769114574414</t>
  </si>
  <si>
    <t>23.2843787292054, -106.46572201875921</t>
  </si>
  <si>
    <t>Aruna Pacific</t>
  </si>
  <si>
    <t>FVZ Arquitectos</t>
  </si>
  <si>
    <t>23.30112865773841, -106.48263729239383</t>
  </si>
  <si>
    <t>23.28736775298393, -106.45515887457995</t>
  </si>
  <si>
    <t>23.2402028031553, -106.4288701592376</t>
  </si>
  <si>
    <t>23.27569595937, -106.45194116108772</t>
  </si>
  <si>
    <t>23.279304622852106, -106.42167541917816</t>
  </si>
  <si>
    <t>23.265923699263812, -106.4635964034163</t>
  </si>
  <si>
    <t>23.33202060309656, -106.48381472666044</t>
  </si>
  <si>
    <t>23.28513916320578, -106.47029960341595</t>
  </si>
  <si>
    <t>23.263281240945464, -106.46085603225222</t>
  </si>
  <si>
    <t>23.32688674339976, -106.44188818468885</t>
  </si>
  <si>
    <t>23.29044270675854, -106.39490480341578</t>
  </si>
  <si>
    <t>Orion Residencial- Etapa 2</t>
  </si>
  <si>
    <t>23.290317279287642, -106.39510854335418</t>
  </si>
  <si>
    <t>23.261461386509914, -106.44578530341647</t>
  </si>
  <si>
    <t>23.275173225982098, -106.4252228899236</t>
  </si>
  <si>
    <t>23.21700627913497, -106.41840823225309</t>
  </si>
  <si>
    <t>23.336956565406478, -106.46406288541993</t>
  </si>
  <si>
    <t>23.307136639066076, -106.42799823031311</t>
  </si>
  <si>
    <t>23.217551598267708, -106.4182242168231</t>
  </si>
  <si>
    <t>23.218393277079937, -106.41756000333095</t>
  </si>
  <si>
    <t>23.217248038765813, -106.41856048798718</t>
  </si>
  <si>
    <t>23.20174974051905, -106.42795773216729</t>
  </si>
  <si>
    <t>23.270970823291943, -106.46401319663298</t>
  </si>
  <si>
    <t>23.196229648259415, -106.42075293216745</t>
  </si>
  <si>
    <t>La Perla Coastal Condos</t>
  </si>
  <si>
    <t>Piso M Desarrollos</t>
  </si>
  <si>
    <t>23.262293768841083, -106.46189343216574</t>
  </si>
  <si>
    <t>Amberes</t>
  </si>
  <si>
    <t>23.22333681147761, -106.42271933963978</t>
  </si>
  <si>
    <t>23.28991691125525, -106.47266765729789</t>
  </si>
  <si>
    <t>23.23426492918341, -106.37046040535506</t>
  </si>
  <si>
    <t>23.292127661285765, -106.46650039122457</t>
  </si>
  <si>
    <t>23.235588851197246, -106.42971750141015</t>
  </si>
  <si>
    <t>23.264803767946912, -106.45984724615735</t>
  </si>
  <si>
    <t>La Cantera</t>
  </si>
  <si>
    <t>23.28600349064, -106.37644511642449</t>
  </si>
  <si>
    <t>23.217723798195458, -106.41976819354186</t>
  </si>
  <si>
    <t>23.20683027054797, -106.42838664299884</t>
  </si>
  <si>
    <t>23.327374026755333, -106.48086257512352</t>
  </si>
  <si>
    <t>Liz Santos</t>
  </si>
  <si>
    <t>23.235187834926666, -106.43834764565861</t>
  </si>
  <si>
    <t>23.355004015016732, -106.43712733739645</t>
  </si>
  <si>
    <t>23.278618076603337, -106.42782165714323</t>
  </si>
  <si>
    <t>9- Noventa Grados Proyectos + Construcción</t>
  </si>
  <si>
    <t>23.260543812354594, -106.46483815923729</t>
  </si>
  <si>
    <t>El Encanto Paseo Claussen</t>
  </si>
  <si>
    <t>MR</t>
  </si>
  <si>
    <t>23.228934112780156, -106.4296811179369</t>
  </si>
  <si>
    <t>Escénica</t>
  </si>
  <si>
    <t>23.265913717317645, -106.46193256100153</t>
  </si>
  <si>
    <t>23.19791239158574, -106.42605074565958</t>
  </si>
  <si>
    <t>MZMX Taller de Arquitectura</t>
  </si>
  <si>
    <t>23.29296333153658, -106.4371335886165</t>
  </si>
  <si>
    <t>23.242404865308103, -106.45164166837492</t>
  </si>
  <si>
    <t>23.21905500990461, -106.42152679623547</t>
  </si>
  <si>
    <t>23.294415200686693, -106.45097816271154</t>
  </si>
  <si>
    <t>23.219608332955794, -106.41969384386397</t>
  </si>
  <si>
    <t>Sherman Desarrollos</t>
  </si>
  <si>
    <t>23.272991955120812, -106.46523064565767</t>
  </si>
  <si>
    <t>23.2530801090376, -106.45470289131437</t>
  </si>
  <si>
    <t>23.321086715826738, -106.47947144565654</t>
  </si>
  <si>
    <t>23.30041746813067, -106.45160779499959</t>
  </si>
  <si>
    <t>23.293577993089993, -106.43300403469384</t>
  </si>
  <si>
    <t>23.202099514330143, -106.42765105053947</t>
  </si>
  <si>
    <t>23.32244153844886, -106.47925882586642</t>
  </si>
  <si>
    <t>Pacific Pearl</t>
  </si>
  <si>
    <t>23.214400782983216, -106.42085887273069</t>
  </si>
  <si>
    <t>23.26529649485201, -106.45980386108799</t>
  </si>
  <si>
    <t>23.37253779805164, -106.43813404004224</t>
  </si>
  <si>
    <t>23.26231149020039, -106.46397266137492</t>
  </si>
  <si>
    <t>23.258836472685, -106.45905783031438</t>
  </si>
  <si>
    <t>23.222385832728932, -106.42127364565897</t>
  </si>
  <si>
    <t>23.234756911601824, -106.43791679154265</t>
  </si>
  <si>
    <t>BTC By Busca tu casa</t>
  </si>
  <si>
    <t>Ortega Arquitectos, Grupo Mazaryk</t>
  </si>
  <si>
    <t>Av. Constructora</t>
  </si>
  <si>
    <t>23.27736850097002, -106.46501779177437</t>
  </si>
  <si>
    <t>23.20571948570584, -106.41578977098777</t>
  </si>
  <si>
    <t>23.285823961709497, -106.40732621569632</t>
  </si>
  <si>
    <t>23.23721431519585, -106.44182894751016</t>
  </si>
  <si>
    <t>23.225029729603666, -106.42159132017451</t>
  </si>
  <si>
    <t>23.274910559688557, -106.45438631591509</t>
  </si>
  <si>
    <t>23.289621919490514, -106.45928792201866</t>
  </si>
  <si>
    <t>23.28874063208225, -106.45892007228528</t>
  </si>
  <si>
    <t>23.280340700000007, -106.46785241520196</t>
  </si>
  <si>
    <t>23.19324826515301, -106.42455574103849</t>
  </si>
  <si>
    <t>23.299469804146092, -106.48170865271419</t>
  </si>
  <si>
    <t>23.19193325534219, -106.42226733377652</t>
  </si>
  <si>
    <t>23.207257575470187, -106.42556228948594</t>
  </si>
  <si>
    <t>23.304651800085548, -106.4908408029739</t>
  </si>
  <si>
    <t>23.246220029661618, -106.4463776113172</t>
  </si>
  <si>
    <t>23.191594507354143, -106.42325622127892</t>
  </si>
  <si>
    <t>23.295964949909926, -106.4715449029742</t>
  </si>
  <si>
    <t>23.264779427277315, -106.45979256710561</t>
  </si>
  <si>
    <t>23.201465835136737, -106.41515906250304</t>
  </si>
  <si>
    <t>23.2196955699574, -106.422316000885</t>
  </si>
  <si>
    <t>23.221003, -106.42318</t>
  </si>
  <si>
    <t>23.2182940665854, -106.421170428848</t>
  </si>
  <si>
    <t>23.3195556797748, -106.479310547753</t>
  </si>
  <si>
    <t>23.2531646794783, -106.456234110472</t>
  </si>
  <si>
    <t>23.3329130898946, -106.426635737871</t>
  </si>
  <si>
    <t>23.2745494693479, -106.459202453543</t>
  </si>
  <si>
    <t>23.1928946707423, -106.422739830762</t>
  </si>
  <si>
    <t>23.2841622431065, -106.391246530691</t>
  </si>
  <si>
    <t>23.2842476905024, -106.391482388242</t>
  </si>
  <si>
    <t>23.2744427365654, -106.466458401732</t>
  </si>
  <si>
    <t>23.2754216256695, -106.462001944062</t>
  </si>
  <si>
    <t>23.3092200020517, -106.4760585339</t>
  </si>
  <si>
    <t>23.2749240278881, -106.397050003578</t>
  </si>
  <si>
    <t>23.2656706061843, -106.463873920344</t>
  </si>
  <si>
    <t>23.3055485877292, -106.425172874743</t>
  </si>
  <si>
    <t>23.2473775764791, -106.450518705425</t>
  </si>
  <si>
    <t>23.2958526999448, -106.435286430567</t>
  </si>
  <si>
    <t>23.2957077670024, -106.435341772728</t>
  </si>
  <si>
    <t>23.2898227806808, -106.442453799886</t>
  </si>
  <si>
    <t>23.2010832449027, -106.427027962792</t>
  </si>
  <si>
    <t>23.2066316489715, -106.428386900627</t>
  </si>
  <si>
    <t>23.1889713849858, -106.42622809543</t>
  </si>
  <si>
    <t>23.2797123440329, -106.442106226589</t>
  </si>
  <si>
    <t>23.1964612977745, -106.422537344368</t>
  </si>
  <si>
    <t>23.2052912529349, -106.423662347756</t>
  </si>
  <si>
    <t>23.2765959549439, -106.425296260972</t>
  </si>
  <si>
    <t>23.2923282982537, -106.390157790705</t>
  </si>
  <si>
    <t>23.2917749699904, -106.390197454559</t>
  </si>
  <si>
    <t>23.3106483994574, -106.472629438567</t>
  </si>
  <si>
    <t>23.2873166986092, -106.416292720968</t>
  </si>
  <si>
    <t>23.2870462418444, -106.416235710635</t>
  </si>
  <si>
    <t>23.2197427069326, -106.419756232415</t>
  </si>
  <si>
    <t>23.2370888493934, -106.437419337178</t>
  </si>
  <si>
    <t>23.2646455262514, -106.39100977659</t>
  </si>
  <si>
    <t>23.2757969004085, -106.430208292277</t>
  </si>
  <si>
    <t>23.3264402598878, -106.391395598587</t>
  </si>
  <si>
    <t>23.2972876196386, -106.478820776589</t>
  </si>
  <si>
    <t>23.2930628776311, -106.456444755935</t>
  </si>
  <si>
    <t>23.3459133583787, -106.441874720946</t>
  </si>
  <si>
    <t>23.2148458621237, -106.419652058309</t>
  </si>
  <si>
    <t>23.245577910771, -106.438384022044</t>
  </si>
  <si>
    <t>23.2863622097669, -106.471804412484</t>
  </si>
  <si>
    <t>23.2663165921777, -106.46187573361</t>
  </si>
  <si>
    <t>23.2248270831532, -106.421274475447</t>
  </si>
  <si>
    <t>23.2251259265525, -106.421256988073</t>
  </si>
  <si>
    <t>23.2854519427566, -106.417425559402</t>
  </si>
  <si>
    <t>23.2499082335924, -106.455028801733</t>
  </si>
  <si>
    <t>23.2876548581757, -106.463786305424</t>
  </si>
  <si>
    <t>23.3256548235386, -106.413029862697</t>
  </si>
  <si>
    <t>23.2852222232679, -106.421435861249</t>
  </si>
  <si>
    <t>23.2930063247607, -106.418503739298</t>
  </si>
  <si>
    <t>23.229677969688, -106.431625445745</t>
  </si>
  <si>
    <t>23.2377847906112, -106.441289622482</t>
  </si>
  <si>
    <t>23.2727077411984, -106.455502913952</t>
  </si>
  <si>
    <t>23.2817300177289, -106.462833961087</t>
  </si>
  <si>
    <t>23.3357819593971, -106.486137461086</t>
  </si>
  <si>
    <t>23.2550044493678, -106.451954167746</t>
  </si>
  <si>
    <t>23.2857707963151, -106.431514602717</t>
  </si>
  <si>
    <t>23.2387586053971, -106.421470345745</t>
  </si>
  <si>
    <t>23.287800099374, -106.433421701852</t>
  </si>
  <si>
    <t>23.2879145004081, -106.4333696304</t>
  </si>
  <si>
    <t>23.2875622781523, -106.434262275358</t>
  </si>
  <si>
    <t>23.2778439771063, -106.406436730417</t>
  </si>
  <si>
    <t>23.2986373228528, -106.470468770626</t>
  </si>
  <si>
    <t>23.2777078114726, -106.467084116908</t>
  </si>
  <si>
    <t>23.3643244644745, -106.485777530399</t>
  </si>
  <si>
    <t>23.2063344085223, -106.428329316909</t>
  </si>
  <si>
    <t>23.2635990839789, -106.460993976431</t>
  </si>
  <si>
    <t>23.2790071983008, -106.458708559236</t>
  </si>
  <si>
    <t>23.2790367645416, -106.45875147458</t>
  </si>
  <si>
    <t>23.2808805293765, -106.467964232251</t>
  </si>
  <si>
    <t>23.2808411082666, -106.467899859236</t>
  </si>
  <si>
    <t>23.2604095608547, -106.456479373015</t>
  </si>
  <si>
    <t>23.2829150779438, -106.443063459236</t>
  </si>
  <si>
    <t>23.2918972870407, -106.467266289923</t>
  </si>
  <si>
    <t>23.2860598417212, -106.459254145744</t>
  </si>
  <si>
    <t>23.2543043071462, -106.454229935972</t>
  </si>
  <si>
    <t>23.2456112894782, -106.452774201565</t>
  </si>
  <si>
    <t>23.348352198439, -106.44443456416</t>
  </si>
  <si>
    <t>23.1906902560313, -106.420745661089</t>
  </si>
  <si>
    <t>23.2740253948172, -106.461137188072</t>
  </si>
  <si>
    <t>23.2161562203163, -106.421127359238</t>
  </si>
  <si>
    <t>23.2946228847252, -106.436875019012</t>
  </si>
  <si>
    <t>23.2945337444195, -106.436091316908</t>
  </si>
  <si>
    <t>23.2210948730953, -106.423238861088</t>
  </si>
  <si>
    <t>23.2854169878595, -106.4576009304</t>
  </si>
  <si>
    <t>23.2837082203071, -106.431346494631</t>
  </si>
  <si>
    <t>23.2974462605021, -106.482262189742</t>
  </si>
  <si>
    <t>23.2643670694768, -106.4619126019</t>
  </si>
  <si>
    <t>23.2635581146154, -106.46365791536</t>
  </si>
  <si>
    <t>23.2625706988098, -106.409790938664</t>
  </si>
  <si>
    <t>23.2079955351551, -106.427518445745</t>
  </si>
  <si>
    <t>23.3208581254165, -106.478702647594</t>
  </si>
  <si>
    <t>23.248207283022, -106.44949449462</t>
  </si>
  <si>
    <t>23.2376115258773, -106.437476380536</t>
  </si>
  <si>
    <t>23.2122406302487, -106.419246981739</t>
  </si>
  <si>
    <t>23.248784023458, -106.452854744501</t>
  </si>
  <si>
    <t>23.2698614570875, -106.35799807458</t>
  </si>
  <si>
    <t>23.2751076739221, -106.45434339478</t>
  </si>
  <si>
    <t>23.2967798931177, -106.434513783856</t>
  </si>
  <si>
    <t>23.284716940786, -106.444188659526</t>
  </si>
  <si>
    <t>23.2174947785437, -106.421538945745</t>
  </si>
  <si>
    <t>23.2371628811875, -106.43549381876</t>
  </si>
  <si>
    <t>23.2358822530201, -106.439402071633</t>
  </si>
  <si>
    <t>23.2933805720673, -106.437241002015</t>
  </si>
  <si>
    <t>23.223443229163, -106.424775774581</t>
  </si>
  <si>
    <t>23.2877214649677, -106.434991189923</t>
  </si>
  <si>
    <t>23.2464998771685, -106.440963309603</t>
  </si>
  <si>
    <t>23.2802906068834, -106.437933645744</t>
  </si>
  <si>
    <t>23.222072590928, -106.422794943894</t>
  </si>
  <si>
    <t>23.2074173432882, -106.423857506127</t>
  </si>
  <si>
    <t>23.2842252099851, -106.44476997458</t>
  </si>
  <si>
    <t>23.253172952311, -106.429806989924</t>
  </si>
  <si>
    <t>23.3096574634107, -106.475142670249</t>
  </si>
  <si>
    <t>23.3124677849086, -106.425176107116</t>
  </si>
  <si>
    <t>23.3124480790336, -106.425186835952</t>
  </si>
  <si>
    <t>23.2760981886113, -106.424286115826</t>
  </si>
  <si>
    <t>23.2305534181316, -106.432359432252</t>
  </si>
  <si>
    <t>23.1994988436817, -106.42554231876</t>
  </si>
  <si>
    <t>23.2555924159377, -106.450899014322</t>
  </si>
  <si>
    <t>23.2061395168114, -106.422253545745</t>
  </si>
  <si>
    <t>23.3044519750243, -106.383136033338</t>
  </si>
  <si>
    <t>23.2247495712705, -106.422776115282</t>
  </si>
  <si>
    <t>23.2579447906728, -106.460914632252</t>
  </si>
  <si>
    <t>23.2158547227393, -106.419069511385</t>
  </si>
  <si>
    <t>23.2870605303474, -106.457691145744</t>
  </si>
  <si>
    <t>23.2843787292054, -106.465722018759</t>
  </si>
  <si>
    <t>23.3011286577384, -106.482637292393</t>
  </si>
  <si>
    <t>23.2873677529839, -106.455158874579</t>
  </si>
  <si>
    <t>23.2402028031553, -106.428870159237</t>
  </si>
  <si>
    <t>23.27569595937, -106.451941161087</t>
  </si>
  <si>
    <t>23.2793046228521, -106.421675419178</t>
  </si>
  <si>
    <t>23.2659236992638, -106.463596403416</t>
  </si>
  <si>
    <t>23.3320206030965, -106.48381472666</t>
  </si>
  <si>
    <t>23.2851391632057, -106.470299603415</t>
  </si>
  <si>
    <t>23.2632812409454, -106.460856032252</t>
  </si>
  <si>
    <t>23.3268867433997, -106.441888184688</t>
  </si>
  <si>
    <t>23.2904427067585, -106.394904803415</t>
  </si>
  <si>
    <t>23.2903172792876, -106.395108543354</t>
  </si>
  <si>
    <t>23.2614613865099, -106.445785303416</t>
  </si>
  <si>
    <t>23.275173225982, -106.425222889923</t>
  </si>
  <si>
    <t>23.2170062791349, -106.418408232253</t>
  </si>
  <si>
    <t>23.3369565654064, -106.464062885419</t>
  </si>
  <si>
    <t>23.307136639066, -106.427998230313</t>
  </si>
  <si>
    <t>23.2175515982677, -106.418224216823</t>
  </si>
  <si>
    <t>23.2183932770799, -106.41756000333</t>
  </si>
  <si>
    <t>23.2172480387658, -106.418560487987</t>
  </si>
  <si>
    <t>23.201749740519, -106.427957732167</t>
  </si>
  <si>
    <t>23.2709708232919, -106.464013196632</t>
  </si>
  <si>
    <t>23.1962296482594, -106.420752932167</t>
  </si>
  <si>
    <t>23.262293768841, -106.461893432165</t>
  </si>
  <si>
    <t>23.2233368114776, -106.422719339639</t>
  </si>
  <si>
    <t>23.2899169112552, -106.472667657297</t>
  </si>
  <si>
    <t>23.2342649291834, -106.370460405355</t>
  </si>
  <si>
    <t>23.2921276612857, -106.466500391224</t>
  </si>
  <si>
    <t>23.2355888511972, -106.42971750141</t>
  </si>
  <si>
    <t>23.2648037679469, -106.459847246157</t>
  </si>
  <si>
    <t>23.28600349064, -106.376445116424</t>
  </si>
  <si>
    <t>23.2177237981954, -106.419768193541</t>
  </si>
  <si>
    <t>23.2068302705479, -106.428386642998</t>
  </si>
  <si>
    <t>Zona Dorado Ocean View</t>
  </si>
  <si>
    <t>23.3273740267553, -106.480862575123</t>
  </si>
  <si>
    <t>23.2351878349266, -106.438347645658</t>
  </si>
  <si>
    <t>23.3550040150167, -106.437127337396</t>
  </si>
  <si>
    <t>23.21969557, -106.422316</t>
  </si>
  <si>
    <t>Privado</t>
  </si>
  <si>
    <t>23.31955568, -106.4793105</t>
  </si>
  <si>
    <t>23.25316468, -106.4562341</t>
  </si>
  <si>
    <t>23.27454947, -106.4592025</t>
  </si>
  <si>
    <t>23.28424769, -106.3914824</t>
  </si>
  <si>
    <t>23.27444274, -106.4664584</t>
  </si>
  <si>
    <t>23.27542163, -106.4620019</t>
  </si>
  <si>
    <t>23.30554859, -106.4251729</t>
  </si>
  <si>
    <t>23.24737758, -106.4505187</t>
  </si>
  <si>
    <t>23.28982278, -106.4424538</t>
  </si>
  <si>
    <t>23.20108324, -106.427028</t>
  </si>
  <si>
    <t>23.20663165, -106.4283869</t>
  </si>
  <si>
    <t>23.20529125, -106.4236623</t>
  </si>
  <si>
    <t>23.27659595, -106.4252963</t>
  </si>
  <si>
    <t>23.32644026, -106.3913956</t>
  </si>
  <si>
    <t>23.29728762, -106.4788208</t>
  </si>
  <si>
    <t>Cerritos Ciudad</t>
  </si>
  <si>
    <t>23.29306288, -106.4564448</t>
  </si>
  <si>
    <t>23.305476, -106.478318</t>
  </si>
  <si>
    <t>23.26631659, -106.4618757</t>
  </si>
  <si>
    <t>23.28545194, -106.4174256</t>
  </si>
  <si>
    <t>23.24990823, -106.4550288</t>
  </si>
  <si>
    <t>23.28765486, -106.4637863</t>
  </si>
  <si>
    <t>23.32565482, -106.4130299</t>
  </si>
  <si>
    <t>23.28522222, -106.4214359</t>
  </si>
  <si>
    <t>23.22967797, -106.4316254</t>
  </si>
  <si>
    <t>23.23778479, -106.4412896</t>
  </si>
  <si>
    <t>23.27270774, -106.4555029</t>
  </si>
  <si>
    <t>23.28173002, -106.462834</t>
  </si>
  <si>
    <t>23.33578196, -106.4861375</t>
  </si>
  <si>
    <t>23.2857708, -106.4315146</t>
  </si>
  <si>
    <t>23.2878001, -106.4334217</t>
  </si>
  <si>
    <t>23.27784398, -106.4064367</t>
  </si>
  <si>
    <t>23.29863732, -106.4704688</t>
  </si>
  <si>
    <t>23.27770781, -106.4670841</t>
  </si>
  <si>
    <t>23.36432446, -106.4857775</t>
  </si>
  <si>
    <t>23.20633441, -106.4283293</t>
  </si>
  <si>
    <t>23.26359908, -106.460994</t>
  </si>
  <si>
    <t>23.2790072, -106.4587086</t>
  </si>
  <si>
    <t>23.27903676, -106.4587515</t>
  </si>
  <si>
    <t>23.28088053, -106.4679642</t>
  </si>
  <si>
    <t>23.28084111, -106.4678999</t>
  </si>
  <si>
    <t>23.26040956, -106.4564794</t>
  </si>
  <si>
    <t>23.28291508, -106.4430635</t>
  </si>
  <si>
    <t>23.29189729, -106.4672663</t>
  </si>
  <si>
    <t>23.28605984, -106.4592541</t>
  </si>
  <si>
    <t>23.24561129, -106.4527742</t>
  </si>
  <si>
    <t>23.19069026, -106.4207457</t>
  </si>
  <si>
    <t>23.27402539, -106.4611372</t>
  </si>
  <si>
    <t>23.21615622, -106.4211274</t>
  </si>
  <si>
    <t>23.22109487, -106.4232389</t>
  </si>
  <si>
    <t>23.28541699, -106.4576009</t>
  </si>
  <si>
    <t>23.29744626, -106.4822622</t>
  </si>
  <si>
    <t>Cerritos ocean view</t>
  </si>
  <si>
    <t>23.26355811, -106.4636579</t>
  </si>
  <si>
    <t>23.26529649, -106.4598039</t>
  </si>
  <si>
    <t>23.32085813, -106.4787026</t>
  </si>
  <si>
    <t>23.21224063, -106.419247</t>
  </si>
  <si>
    <t>23.24878402, -106.4528547</t>
  </si>
  <si>
    <t>23.26986146, -106.3579981</t>
  </si>
  <si>
    <t>23.27510767, -106.4543434</t>
  </si>
  <si>
    <t>23.29677989, -106.4345138</t>
  </si>
  <si>
    <t>23.28471694, -106.4441887</t>
  </si>
  <si>
    <t>23.21749478, -106.4215389</t>
  </si>
  <si>
    <t>23.23716288, -106.4354938</t>
  </si>
  <si>
    <t>23.23588225, -106.4394021</t>
  </si>
  <si>
    <t>23.29338057, -106.437241</t>
  </si>
  <si>
    <t>23.28772146, -106.4349912</t>
  </si>
  <si>
    <t>23.28029061, -106.4379336</t>
  </si>
  <si>
    <t>23.20741734, -106.4238575</t>
  </si>
  <si>
    <t>23.28422521, -106.44477</t>
  </si>
  <si>
    <t>23.30965746, -106.4751427</t>
  </si>
  <si>
    <t>23.23055342, -106.4323594</t>
  </si>
  <si>
    <t>23.19949884, -106.4255423</t>
  </si>
  <si>
    <t>23.25559242, -106.450899</t>
  </si>
  <si>
    <t>23.20613952, -106.4222535</t>
  </si>
  <si>
    <t>23.30445198, -106.383136</t>
  </si>
  <si>
    <t>23.22474957, -106.4227761</t>
  </si>
  <si>
    <t>23.21585472, -106.4190695</t>
  </si>
  <si>
    <t>23.28706053, -106.4576911</t>
  </si>
  <si>
    <t>23.28437873, -106.465722</t>
  </si>
  <si>
    <t>23.28736775, -106.4551589</t>
  </si>
  <si>
    <t>23.2402028, -106.4288702</t>
  </si>
  <si>
    <t>23.27569596, -106.4519412</t>
  </si>
  <si>
    <t>23.27930462, -106.4216754</t>
  </si>
  <si>
    <t>23.3320206, -106.4838147</t>
  </si>
  <si>
    <t>23.26054381, -106.4648382</t>
  </si>
  <si>
    <t>23.28513916, -106.4702996</t>
  </si>
  <si>
    <t>23.26328124, -106.460856</t>
  </si>
  <si>
    <t>23.32688674, -106.4418882</t>
  </si>
  <si>
    <t>23.29044271, -106.3949048</t>
  </si>
  <si>
    <t>23.26146139, -106.4457853</t>
  </si>
  <si>
    <t>23.27517323, -106.4252229</t>
  </si>
  <si>
    <t>23.22512593, -106.421257</t>
  </si>
  <si>
    <t>23.2879145, -106.4333696</t>
  </si>
  <si>
    <t>23.21700628, -106.4184082</t>
  </si>
  <si>
    <t>23.33695657, -106.4640629</t>
  </si>
  <si>
    <t>23.31244808, -106.4251868</t>
  </si>
  <si>
    <t>23.2175516, -106.4182242</t>
  </si>
  <si>
    <t>23.21839328, -106.41756</t>
  </si>
  <si>
    <t>23.21724804, -106.4185605</t>
  </si>
  <si>
    <t>23.20174974, -106.4279577</t>
  </si>
  <si>
    <t>23.3483522, -106.4444346</t>
  </si>
  <si>
    <t>23.2495293, -106.4112211</t>
  </si>
  <si>
    <t>23.19622965, -106.4207529</t>
  </si>
  <si>
    <t>23.28991691, -106.4726677</t>
  </si>
  <si>
    <t>23.23426493, -106.3704604</t>
  </si>
  <si>
    <t>23.29212766, -106.4665004</t>
  </si>
  <si>
    <t>23.23558885, -106.4297175</t>
  </si>
  <si>
    <t>23.26480377, -106.4598472</t>
  </si>
  <si>
    <t>23.2177238, -106.4197682</t>
  </si>
  <si>
    <t>23.2068305555556, -106.428386111111</t>
  </si>
  <si>
    <t>23.23721432, -106.4418289</t>
  </si>
  <si>
    <t>23.27299196, -106.4652306</t>
  </si>
  <si>
    <t>23.19791239, -106.4260507</t>
  </si>
  <si>
    <t>23.20571949, -106.4157898</t>
  </si>
  <si>
    <t>23.27861808, -106.4278217</t>
  </si>
  <si>
    <t>23.22238583, -106.4212736</t>
  </si>
  <si>
    <t>23.21905501, -106.4215268</t>
  </si>
  <si>
    <t>23.25883647, -106.4590578</t>
  </si>
  <si>
    <t>23.25308011, -106.4547029</t>
  </si>
  <si>
    <t>23.26591372, -106.4619326</t>
  </si>
  <si>
    <t>23.23518783, -106.4383476</t>
  </si>
  <si>
    <t>23.2749138888889, -106.463875</t>
  </si>
  <si>
    <t>23.26231149, -106.4639727</t>
  </si>
  <si>
    <t>23.32108672, -106.4794714</t>
  </si>
  <si>
    <t>23.32244154, -106.4792588</t>
  </si>
  <si>
    <t>23.32737403, -106.4808626</t>
  </si>
  <si>
    <t>23.21960833, -106.4196938</t>
  </si>
  <si>
    <t>23.2944152, -106.4509782</t>
  </si>
  <si>
    <t>23.29296333, -106.4371336</t>
  </si>
  <si>
    <t>23.30041747, -106.4516078</t>
  </si>
  <si>
    <t>23.28582396, -106.4073262</t>
  </si>
  <si>
    <t>23.354647, -106.4374762</t>
  </si>
  <si>
    <t>23.3725378, -106.438134</t>
  </si>
  <si>
    <t>23.20209951, -106.4276511</t>
  </si>
  <si>
    <t>23.24240487, -106.4516417</t>
  </si>
  <si>
    <t>23.22913266, -106.4298355</t>
  </si>
  <si>
    <t>23.23475691, -106.4379168</t>
  </si>
  <si>
    <t>23.2250305555556, -106.421591666667</t>
  </si>
  <si>
    <t>23.2885444444445, -106.458958333333</t>
  </si>
  <si>
    <t>23.2887406320822, -106.425222889923</t>
  </si>
  <si>
    <t>23.2801972222222, -106.467683333333</t>
  </si>
  <si>
    <t>23.1933, -106.424527777778</t>
  </si>
  <si>
    <t>23.2411583333333, -106.446016666667</t>
  </si>
  <si>
    <t>23.29955, -106.481266666667</t>
  </si>
  <si>
    <t>23.1919333333333, -106.422266666667</t>
  </si>
  <si>
    <t>23.2070055555556, -106.425475</t>
  </si>
  <si>
    <t>23.2946228847252, -106.41756000333</t>
  </si>
  <si>
    <t>23.3042611111111, -106.490802777778</t>
  </si>
  <si>
    <t>23.245375, -106.446227777778</t>
  </si>
  <si>
    <t>23.1915944444444, -106.423255555556</t>
  </si>
  <si>
    <t>23.2957833333333, -106.471383333333</t>
  </si>
  <si>
    <t>23.2647794272773, -106.420752932167</t>
  </si>
  <si>
    <t>23.20147, -106.415</t>
  </si>
  <si>
    <t>23.29723, -106.479</t>
  </si>
  <si>
    <t>23.2971861111111, -106.478755555556</t>
  </si>
  <si>
    <t>23.19173, -106.427</t>
  </si>
  <si>
    <t>23.22161, -106.422</t>
  </si>
  <si>
    <t>23.2027, -106.427</t>
  </si>
  <si>
    <t>23.19639, -106.422</t>
  </si>
  <si>
    <t>23.24444, -106.453</t>
  </si>
  <si>
    <t>23.29596, -106.43471</t>
  </si>
  <si>
    <t>23.27109, -106.35786</t>
  </si>
  <si>
    <t>23.28689, -106.433</t>
  </si>
  <si>
    <t>23.40509, -106.50334</t>
  </si>
  <si>
    <t>Salida norte</t>
  </si>
  <si>
    <t>23.24779, -106.452</t>
  </si>
  <si>
    <t>23.3083222222222, -106.427263888889</t>
  </si>
  <si>
    <t>23.3099527777778, -106.427441666667</t>
  </si>
  <si>
    <t>23.32086, -106.479</t>
  </si>
  <si>
    <t>23.26551, -106.456</t>
  </si>
  <si>
    <t>23.3004, -106.42668</t>
  </si>
  <si>
    <t>23.22529, -106.422</t>
  </si>
  <si>
    <t>23.26462, -106.414</t>
  </si>
  <si>
    <t>23.2156556, -106.417022222222</t>
  </si>
  <si>
    <t>23.2902111, -106.441227777777</t>
  </si>
  <si>
    <t>23.193575, -106.422580555555</t>
  </si>
  <si>
    <t>23.2671167, -106.464433333333</t>
  </si>
  <si>
    <t>23.2609889, -106.461652777777</t>
  </si>
  <si>
    <t>23.3122778, -106.425088888888</t>
  </si>
  <si>
    <t>23.2600333, -106.463188888888</t>
  </si>
  <si>
    <t>23.1913306, -106.4192</t>
  </si>
  <si>
    <t xml:space="preserve">Arieta Privadas- Casas Sauce </t>
  </si>
  <si>
    <t>23.284875, -106.390430555555</t>
  </si>
  <si>
    <t>23.2215556, -106.423555555555</t>
  </si>
  <si>
    <t>VentasUltMes</t>
  </si>
  <si>
    <t>Lizantos </t>
  </si>
  <si>
    <t>El Encanto </t>
  </si>
  <si>
    <t>Abitare Desarrollos </t>
  </si>
  <si>
    <t>Punto Cúbico</t>
  </si>
  <si>
    <t>90° Proy. + Constr.</t>
  </si>
  <si>
    <t>Atempo</t>
  </si>
  <si>
    <t>AV Constructora</t>
  </si>
  <si>
    <t>Krono</t>
  </si>
  <si>
    <t> </t>
  </si>
  <si>
    <t>Busca tu Casa</t>
  </si>
  <si>
    <t>Ortega Arq.</t>
  </si>
  <si>
    <t>AQA</t>
  </si>
  <si>
    <t>Torvel Desarrollos Inm.</t>
  </si>
  <si>
    <t>Cerritos- Habal</t>
  </si>
  <si>
    <t>Sherman Desarrollos, Hersa coorporativo</t>
  </si>
  <si>
    <t>Centro- Norte</t>
  </si>
  <si>
    <t>Sky Line Tower</t>
  </si>
  <si>
    <t>Saudi Capital</t>
  </si>
  <si>
    <t>23.27492403, -106.39705</t>
  </si>
  <si>
    <t>23.30713664, -106.4279982</t>
  </si>
  <si>
    <t>23.31246778, -106.4251761</t>
  </si>
  <si>
    <t>23.30922, -106.4760585</t>
  </si>
  <si>
    <t>23.2625707, -106.4097909</t>
  </si>
  <si>
    <t>23.21440078, -106.4208589</t>
  </si>
  <si>
    <t>23.20799554, -106.4275184</t>
  </si>
  <si>
    <t>23.22344323, -106.4247758</t>
  </si>
  <si>
    <t>23.25317295, -106.429807</t>
  </si>
  <si>
    <t>23.2659237, -106.4635964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</si>
</sst>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"/>
    <numFmt numFmtId="165" formatCode="0.0"/>
    <numFmt numFmtId="166" formatCode="_-&quot;$&quot;* #,##0_-;\-&quot;$&quot;* #,##0_-;_-&quot;$&quot;* &quot;-&quot;??_-;_-@_-"/>
    <numFmt numFmtId="167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9" fontId="0" fillId="0" borderId="0" xfId="2" applyFont="1"/>
    <xf numFmtId="14" fontId="0" fillId="0" borderId="0" xfId="0" applyNumberFormat="1"/>
    <xf numFmtId="166" fontId="0" fillId="0" borderId="0" xfId="1" applyNumberFormat="1" applyFont="1"/>
    <xf numFmtId="167" fontId="0" fillId="0" borderId="0" xfId="1" applyNumberFormat="1" applyFont="1"/>
    <xf numFmtId="164" fontId="0" fillId="0" borderId="0" xfId="1" applyNumberFormat="1" applyFont="1"/>
    <xf numFmtId="9" fontId="0" fillId="0" borderId="0" xfId="0" applyNumberFormat="1"/>
    <xf numFmtId="0" fontId="3" fillId="0" borderId="0" xfId="0" applyFont="1"/>
    <xf numFmtId="0" fontId="3" fillId="0" borderId="0" xfId="0" quotePrefix="1" applyFont="1"/>
    <xf numFmtId="0" fontId="4" fillId="0" borderId="0" xfId="0" applyFont="1"/>
    <xf numFmtId="0" fontId="0" fillId="2" borderId="0" xfId="0" applyFill="1"/>
    <xf numFmtId="2" fontId="0" fillId="0" borderId="0" xfId="0" applyNumberFormat="1"/>
  </cellXfs>
  <cellStyles count="5">
    <cellStyle name="Moneda" xfId="1" builtinId="4"/>
    <cellStyle name="Normal" xfId="0" builtinId="0"/>
    <cellStyle name="Normal 4" xfId="3" xr:uid="{35737F64-51B0-4E3A-85E2-F94B49E77AD8}"/>
    <cellStyle name="Normal 4 2 2" xfId="4" xr:uid="{CB727DC5-6F0A-4642-8A28-E800B9406B86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%20Usuarios/Documentos/Ideas%20Frescas/PowerBi%20Ideas/DB_PowerBi_Master/Mazatl&#225;n_REM/+vendi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.%20Usuarios/Documentos/Ideas%20Frescas/Base%20de%20datos/Base_Mzt_Kev_Abril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_2024"/>
      <sheetName val="Abril_2024"/>
      <sheetName val="Fe_2024"/>
      <sheetName val="Ab_2024"/>
      <sheetName val="Ag_202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5th Level</v>
          </cell>
          <cell r="F2">
            <v>18</v>
          </cell>
        </row>
        <row r="3">
          <cell r="A3" t="str">
            <v>Adora</v>
          </cell>
          <cell r="F3">
            <v>27</v>
          </cell>
        </row>
        <row r="4">
          <cell r="A4" t="str">
            <v>Aguamarina Talismán- Vista al Mar</v>
          </cell>
          <cell r="F4">
            <v>69</v>
          </cell>
        </row>
        <row r="5">
          <cell r="A5" t="str">
            <v>Aguamarina Talismán- Vista Ciudad</v>
          </cell>
          <cell r="F5">
            <v>30</v>
          </cell>
        </row>
        <row r="6">
          <cell r="A6" t="str">
            <v>Akbal Beach Tower</v>
          </cell>
          <cell r="F6">
            <v>4</v>
          </cell>
        </row>
        <row r="7">
          <cell r="A7" t="str">
            <v>Akkúun</v>
          </cell>
          <cell r="F7">
            <v>26</v>
          </cell>
        </row>
        <row r="8">
          <cell r="A8" t="str">
            <v>Akoya</v>
          </cell>
          <cell r="F8">
            <v>16</v>
          </cell>
        </row>
        <row r="9">
          <cell r="A9" t="str">
            <v>Aldea Ananta</v>
          </cell>
          <cell r="F9">
            <v>5</v>
          </cell>
        </row>
        <row r="10">
          <cell r="A10" t="str">
            <v>Alicante (El Cid)</v>
          </cell>
          <cell r="F10">
            <v>10</v>
          </cell>
        </row>
        <row r="11">
          <cell r="A11" t="str">
            <v>Almarena- Casas</v>
          </cell>
          <cell r="F11">
            <v>12</v>
          </cell>
        </row>
        <row r="12">
          <cell r="A12" t="str">
            <v>Almarena- Departamentos</v>
          </cell>
          <cell r="F12">
            <v>10</v>
          </cell>
        </row>
        <row r="13">
          <cell r="A13" t="str">
            <v>Altazia Residencial- Etapa 5</v>
          </cell>
          <cell r="F13">
            <v>107</v>
          </cell>
        </row>
        <row r="14">
          <cell r="A14" t="str">
            <v>Amatista</v>
          </cell>
          <cell r="F14">
            <v>9</v>
          </cell>
        </row>
        <row r="15">
          <cell r="A15" t="str">
            <v>Amhara Marina Condos</v>
          </cell>
          <cell r="F15">
            <v>5</v>
          </cell>
        </row>
        <row r="16">
          <cell r="A16" t="str">
            <v>Antares Cerritos Residencial</v>
          </cell>
          <cell r="F16">
            <v>163</v>
          </cell>
        </row>
        <row r="17">
          <cell r="A17" t="str">
            <v>Arcángel Distrito Residencial</v>
          </cell>
          <cell r="F17">
            <v>176</v>
          </cell>
        </row>
        <row r="18">
          <cell r="A18" t="str">
            <v>Arieta Privadas- Casas_Vera</v>
          </cell>
          <cell r="F18">
            <v>146</v>
          </cell>
        </row>
        <row r="19">
          <cell r="A19" t="str">
            <v>Arieta Privadas- Departamentos</v>
          </cell>
          <cell r="F19">
            <v>16</v>
          </cell>
        </row>
        <row r="20">
          <cell r="A20" t="str">
            <v>Artemisa</v>
          </cell>
          <cell r="F20">
            <v>81</v>
          </cell>
        </row>
        <row r="21">
          <cell r="A21" t="str">
            <v>Aruba</v>
          </cell>
          <cell r="F21">
            <v>68</v>
          </cell>
        </row>
        <row r="22">
          <cell r="A22" t="str">
            <v>Atabey</v>
          </cell>
          <cell r="F22">
            <v>3</v>
          </cell>
        </row>
        <row r="23">
          <cell r="A23" t="str">
            <v>Azora</v>
          </cell>
          <cell r="F23">
            <v>192</v>
          </cell>
        </row>
        <row r="24">
          <cell r="A24" t="str">
            <v>Azul Marino- Departamentos</v>
          </cell>
          <cell r="F24">
            <v>2</v>
          </cell>
        </row>
        <row r="25">
          <cell r="A25" t="str">
            <v>Bahía Cerritos coto 1</v>
          </cell>
          <cell r="F25">
            <v>320</v>
          </cell>
        </row>
        <row r="26">
          <cell r="A26" t="str">
            <v>Bahía Coto Residencial</v>
          </cell>
          <cell r="F26">
            <v>4</v>
          </cell>
        </row>
        <row r="27">
          <cell r="A27" t="str">
            <v>Balandra II Luxury</v>
          </cell>
          <cell r="F27">
            <v>11</v>
          </cell>
        </row>
        <row r="28">
          <cell r="A28" t="str">
            <v>Balandra Residencial</v>
          </cell>
          <cell r="F28">
            <v>19</v>
          </cell>
        </row>
        <row r="29">
          <cell r="A29" t="str">
            <v>Barak Lofts</v>
          </cell>
          <cell r="F29">
            <v>5</v>
          </cell>
        </row>
        <row r="30">
          <cell r="A30" t="str">
            <v>Bio Towers</v>
          </cell>
          <cell r="F30">
            <v>13</v>
          </cell>
        </row>
        <row r="31">
          <cell r="A31" t="str">
            <v>Blue Life</v>
          </cell>
          <cell r="F31">
            <v>7</v>
          </cell>
        </row>
        <row r="32">
          <cell r="A32" t="str">
            <v>Bluú Habitat Lagoons</v>
          </cell>
          <cell r="F32">
            <v>73</v>
          </cell>
        </row>
        <row r="33">
          <cell r="A33" t="str">
            <v>Boca de Mar</v>
          </cell>
          <cell r="F33">
            <v>13</v>
          </cell>
        </row>
        <row r="34">
          <cell r="A34" t="str">
            <v>Camila Hills</v>
          </cell>
          <cell r="F34">
            <v>63</v>
          </cell>
        </row>
        <row r="35">
          <cell r="A35" t="str">
            <v>Caracol Tower</v>
          </cell>
          <cell r="F35">
            <v>46</v>
          </cell>
        </row>
        <row r="36">
          <cell r="A36" t="str">
            <v>Cardones Residencial</v>
          </cell>
          <cell r="F36">
            <v>7</v>
          </cell>
        </row>
        <row r="37">
          <cell r="A37" t="str">
            <v>Catorce Lofts</v>
          </cell>
          <cell r="F37">
            <v>8</v>
          </cell>
        </row>
        <row r="38">
          <cell r="A38" t="str">
            <v>Cerritos Condo Plaza</v>
          </cell>
          <cell r="F38">
            <v>99</v>
          </cell>
        </row>
        <row r="39">
          <cell r="A39" t="str">
            <v>Cibeles</v>
          </cell>
          <cell r="F39">
            <v>177</v>
          </cell>
        </row>
        <row r="40">
          <cell r="A40" t="str">
            <v>Citadel</v>
          </cell>
          <cell r="F40">
            <v>167</v>
          </cell>
        </row>
        <row r="41">
          <cell r="A41" t="str">
            <v>Cordelier- Departamentos</v>
          </cell>
          <cell r="F41">
            <v>3</v>
          </cell>
        </row>
        <row r="42">
          <cell r="A42" t="str">
            <v>Coto Munich- Etapa 2</v>
          </cell>
          <cell r="F42">
            <v>29</v>
          </cell>
        </row>
        <row r="43">
          <cell r="A43" t="str">
            <v>Coto Santa Lucía</v>
          </cell>
          <cell r="F43">
            <v>115</v>
          </cell>
        </row>
        <row r="44">
          <cell r="A44" t="str">
            <v>Distrito 414</v>
          </cell>
          <cell r="F44">
            <v>37</v>
          </cell>
        </row>
        <row r="45">
          <cell r="A45" t="str">
            <v>El Cañón Residencial</v>
          </cell>
          <cell r="F45">
            <v>237</v>
          </cell>
        </row>
        <row r="46">
          <cell r="A46" t="str">
            <v>El Cielo</v>
          </cell>
          <cell r="F46">
            <v>25</v>
          </cell>
        </row>
        <row r="47">
          <cell r="A47" t="str">
            <v>El Delfín</v>
          </cell>
          <cell r="F47">
            <v>4</v>
          </cell>
        </row>
        <row r="48">
          <cell r="A48" t="str">
            <v>El Encanto Desarrollo Campestre</v>
          </cell>
          <cell r="F48">
            <v>17</v>
          </cell>
        </row>
        <row r="49">
          <cell r="A49" t="str">
            <v>El Encanto Paseo Claussen</v>
          </cell>
          <cell r="F49">
            <v>7</v>
          </cell>
        </row>
        <row r="50">
          <cell r="A50" t="str">
            <v>El Encanto Playa Dorada</v>
          </cell>
          <cell r="F50">
            <v>51</v>
          </cell>
        </row>
        <row r="51">
          <cell r="A51" t="str">
            <v>El Encanto Roca del Mar</v>
          </cell>
          <cell r="F51">
            <v>8</v>
          </cell>
        </row>
        <row r="52">
          <cell r="A52" t="str">
            <v>Abira 360</v>
          </cell>
          <cell r="F52">
            <v>58</v>
          </cell>
        </row>
        <row r="53">
          <cell r="A53" t="str">
            <v>Escondido Tower</v>
          </cell>
          <cell r="F53">
            <v>6</v>
          </cell>
        </row>
        <row r="54">
          <cell r="A54" t="str">
            <v>Ferrara</v>
          </cell>
          <cell r="F54">
            <v>8</v>
          </cell>
        </row>
        <row r="55">
          <cell r="A55" t="str">
            <v>Ferrara- Torre Sur</v>
          </cell>
          <cell r="F55">
            <v>57</v>
          </cell>
        </row>
        <row r="56">
          <cell r="A56" t="str">
            <v>Gaia Towers Torre Sur</v>
          </cell>
          <cell r="F56">
            <v>18</v>
          </cell>
        </row>
        <row r="57">
          <cell r="A57" t="str">
            <v>Galerna Residencial</v>
          </cell>
          <cell r="F57">
            <v>97</v>
          </cell>
        </row>
        <row r="58">
          <cell r="A58" t="str">
            <v>Golden View</v>
          </cell>
          <cell r="F58">
            <v>26</v>
          </cell>
        </row>
        <row r="59">
          <cell r="A59" t="str">
            <v>Grand Marina Residential &amp; Golf</v>
          </cell>
          <cell r="F59">
            <v>1</v>
          </cell>
        </row>
        <row r="60">
          <cell r="A60" t="str">
            <v>Green Palms</v>
          </cell>
          <cell r="F60">
            <v>3</v>
          </cell>
        </row>
        <row r="61">
          <cell r="A61" t="str">
            <v>Guayacanes Residencial</v>
          </cell>
          <cell r="F61">
            <v>77</v>
          </cell>
        </row>
        <row r="62">
          <cell r="A62" t="str">
            <v>Hacienda del Seminario 11- Attalia</v>
          </cell>
          <cell r="F62">
            <v>14</v>
          </cell>
        </row>
        <row r="63">
          <cell r="A63" t="str">
            <v>Hacienda del Seminario 11- Platino 3.0</v>
          </cell>
          <cell r="F63">
            <v>11</v>
          </cell>
        </row>
        <row r="64">
          <cell r="A64" t="str">
            <v>Hacienda del Seminario- Departamentos Cenit</v>
          </cell>
          <cell r="F64">
            <v>34</v>
          </cell>
        </row>
        <row r="65">
          <cell r="A65" t="str">
            <v>Haus 1846</v>
          </cell>
          <cell r="F65">
            <v>7</v>
          </cell>
        </row>
        <row r="66">
          <cell r="A66" t="str">
            <v>Imperia Beach Tower</v>
          </cell>
          <cell r="F66">
            <v>37</v>
          </cell>
        </row>
        <row r="67">
          <cell r="A67" t="str">
            <v>Isla Diamante</v>
          </cell>
          <cell r="F67">
            <v>8</v>
          </cell>
        </row>
        <row r="68">
          <cell r="A68" t="str">
            <v>Isla Veleros</v>
          </cell>
          <cell r="F68">
            <v>8</v>
          </cell>
        </row>
        <row r="69">
          <cell r="A69" t="str">
            <v>IWA- Residencias</v>
          </cell>
          <cell r="F69">
            <v>7</v>
          </cell>
        </row>
        <row r="70">
          <cell r="A70" t="str">
            <v>IWA- Villas</v>
          </cell>
          <cell r="F70">
            <v>26</v>
          </cell>
        </row>
        <row r="71">
          <cell r="A71" t="str">
            <v>Jade Beach Condos</v>
          </cell>
          <cell r="F71">
            <v>7</v>
          </cell>
        </row>
        <row r="72">
          <cell r="A72" t="str">
            <v>Katara Tower</v>
          </cell>
          <cell r="F72">
            <v>3</v>
          </cell>
        </row>
        <row r="73">
          <cell r="A73" t="str">
            <v>La Calma Marina Mazatlán</v>
          </cell>
          <cell r="F73">
            <v>70</v>
          </cell>
        </row>
        <row r="74">
          <cell r="A74" t="str">
            <v>La Cima- La Pedrera</v>
          </cell>
          <cell r="F74">
            <v>16</v>
          </cell>
        </row>
        <row r="75">
          <cell r="A75" t="str">
            <v>La Pedrera Casas- Etapa 2</v>
          </cell>
          <cell r="F75">
            <v>40</v>
          </cell>
        </row>
        <row r="76">
          <cell r="A76" t="str">
            <v>La Pedrera- Etapa 2</v>
          </cell>
          <cell r="F76">
            <v>13</v>
          </cell>
        </row>
        <row r="77">
          <cell r="A77" t="str">
            <v>La Perla Coastal Condos</v>
          </cell>
          <cell r="F77">
            <v>3</v>
          </cell>
        </row>
        <row r="78">
          <cell r="A78" t="str">
            <v>La Perla Fraccionamiento</v>
          </cell>
          <cell r="F78">
            <v>5</v>
          </cell>
        </row>
        <row r="79">
          <cell r="A79" t="str">
            <v>Lacus Residencial coto 1 y 2</v>
          </cell>
          <cell r="F79">
            <v>152</v>
          </cell>
        </row>
        <row r="80">
          <cell r="A80" t="str">
            <v xml:space="preserve">Las Flores Residencial </v>
          </cell>
          <cell r="F80">
            <v>10</v>
          </cell>
        </row>
        <row r="81">
          <cell r="A81" t="str">
            <v>Las Gavias Grand</v>
          </cell>
          <cell r="F81">
            <v>3</v>
          </cell>
        </row>
        <row r="82">
          <cell r="A82" t="str">
            <v>Las Puertas de Mazatlán</v>
          </cell>
          <cell r="F82">
            <v>696</v>
          </cell>
        </row>
        <row r="83">
          <cell r="A83" t="str">
            <v>Litoral</v>
          </cell>
          <cell r="F83">
            <v>15</v>
          </cell>
        </row>
        <row r="84">
          <cell r="A84" t="str">
            <v>Los Osuna Residencial- Etapa 5</v>
          </cell>
          <cell r="F84">
            <v>144</v>
          </cell>
        </row>
        <row r="85">
          <cell r="A85" t="str">
            <v>Loto Beach Residences</v>
          </cell>
          <cell r="F85">
            <v>6</v>
          </cell>
        </row>
        <row r="86">
          <cell r="A86" t="str">
            <v xml:space="preserve">Luxor Condominios </v>
          </cell>
          <cell r="F86">
            <v>88</v>
          </cell>
        </row>
        <row r="87">
          <cell r="A87" t="str">
            <v>Magenta</v>
          </cell>
          <cell r="F87">
            <v>29</v>
          </cell>
        </row>
        <row r="88">
          <cell r="A88" t="str">
            <v>Makeva</v>
          </cell>
          <cell r="F88">
            <v>1</v>
          </cell>
        </row>
        <row r="89">
          <cell r="A89" t="str">
            <v>Malia Golf &amp; Yacht</v>
          </cell>
          <cell r="F89">
            <v>35</v>
          </cell>
        </row>
        <row r="90">
          <cell r="A90" t="str">
            <v>Mallorca</v>
          </cell>
          <cell r="F90">
            <v>9</v>
          </cell>
        </row>
        <row r="91">
          <cell r="A91" t="str">
            <v>Malta Green Residencial</v>
          </cell>
          <cell r="F91">
            <v>59</v>
          </cell>
        </row>
        <row r="92">
          <cell r="A92" t="str">
            <v>Mangata Golf &amp; Living</v>
          </cell>
          <cell r="F92">
            <v>16</v>
          </cell>
        </row>
        <row r="93">
          <cell r="A93" t="str">
            <v>Mangata Golf &amp; Living- Villas</v>
          </cell>
          <cell r="F93">
            <v>4</v>
          </cell>
        </row>
        <row r="94">
          <cell r="A94" t="str">
            <v>Mangle Marina- Deptos.</v>
          </cell>
          <cell r="F94">
            <v>29</v>
          </cell>
        </row>
        <row r="95">
          <cell r="A95" t="str">
            <v>Mangle Marina- Villas</v>
          </cell>
          <cell r="F95">
            <v>7</v>
          </cell>
        </row>
        <row r="96">
          <cell r="A96" t="str">
            <v>Manzara Loft- Torre Khave</v>
          </cell>
          <cell r="F96">
            <v>21</v>
          </cell>
        </row>
        <row r="97">
          <cell r="A97" t="str">
            <v>Manzara Loft- Torre Sari</v>
          </cell>
          <cell r="F97">
            <v>3</v>
          </cell>
        </row>
        <row r="98">
          <cell r="A98" t="str">
            <v>Maraká Living Condos</v>
          </cell>
          <cell r="F98">
            <v>21</v>
          </cell>
        </row>
        <row r="99">
          <cell r="A99" t="str">
            <v>Marengo Habitat</v>
          </cell>
          <cell r="F99">
            <v>17</v>
          </cell>
        </row>
        <row r="100">
          <cell r="A100" t="str">
            <v>Marengo Habitat- Departamentos</v>
          </cell>
          <cell r="F100">
            <v>28</v>
          </cell>
        </row>
        <row r="101">
          <cell r="A101" t="str">
            <v>Marieta Towers Condo Boutique</v>
          </cell>
          <cell r="F101">
            <v>51</v>
          </cell>
        </row>
        <row r="102">
          <cell r="A102" t="str">
            <v>Marina Cerritos Condominios</v>
          </cell>
          <cell r="F102">
            <v>54</v>
          </cell>
        </row>
        <row r="103">
          <cell r="A103" t="str">
            <v>Marina Costa Bonita</v>
          </cell>
          <cell r="F103">
            <v>56</v>
          </cell>
        </row>
        <row r="104">
          <cell r="A104" t="str">
            <v>Marina Mazatlán Campo de Golf</v>
          </cell>
          <cell r="F104">
            <v>167</v>
          </cell>
        </row>
        <row r="105">
          <cell r="A105" t="str">
            <v>Marina Plata- Terrenos</v>
          </cell>
          <cell r="F105">
            <v>7</v>
          </cell>
        </row>
        <row r="106">
          <cell r="A106" t="str">
            <v>Mazalaya</v>
          </cell>
          <cell r="F106">
            <v>65</v>
          </cell>
        </row>
        <row r="107">
          <cell r="A107" t="str">
            <v>Midtown</v>
          </cell>
          <cell r="F107">
            <v>68</v>
          </cell>
        </row>
        <row r="108">
          <cell r="A108" t="str">
            <v>Milo</v>
          </cell>
          <cell r="F108">
            <v>49</v>
          </cell>
        </row>
        <row r="109">
          <cell r="A109" t="str">
            <v>Monarca Residencial</v>
          </cell>
          <cell r="F109">
            <v>5</v>
          </cell>
        </row>
        <row r="110">
          <cell r="A110" t="str">
            <v>Monarca Residencial Coto San Guillermo</v>
          </cell>
          <cell r="F110">
            <v>471</v>
          </cell>
        </row>
        <row r="111">
          <cell r="A111" t="str">
            <v>Montemar</v>
          </cell>
          <cell r="F111">
            <v>25</v>
          </cell>
        </row>
        <row r="112">
          <cell r="A112" t="str">
            <v>Mythica Hill Tower</v>
          </cell>
          <cell r="F112">
            <v>24</v>
          </cell>
        </row>
        <row r="113">
          <cell r="A113" t="str">
            <v>Nápoles</v>
          </cell>
          <cell r="F113">
            <v>1</v>
          </cell>
        </row>
        <row r="114">
          <cell r="A114" t="str">
            <v>Nautilus</v>
          </cell>
          <cell r="F114">
            <v>23</v>
          </cell>
        </row>
        <row r="115">
          <cell r="A115" t="str">
            <v>Nereo</v>
          </cell>
          <cell r="F115">
            <v>206</v>
          </cell>
        </row>
        <row r="116">
          <cell r="A116" t="str">
            <v>Oasais Ananta</v>
          </cell>
          <cell r="F116">
            <v>68</v>
          </cell>
        </row>
        <row r="117">
          <cell r="A117" t="str">
            <v>Oceanna</v>
          </cell>
          <cell r="F117">
            <v>37</v>
          </cell>
        </row>
        <row r="118">
          <cell r="A118" t="str">
            <v>Olympus Residencial</v>
          </cell>
          <cell r="F118">
            <v>11</v>
          </cell>
        </row>
        <row r="119">
          <cell r="A119" t="str">
            <v>Orion Residencial- Etapa 1</v>
          </cell>
          <cell r="F119">
            <v>36</v>
          </cell>
        </row>
        <row r="120">
          <cell r="A120" t="str">
            <v>Pacific Pearl Tower</v>
          </cell>
          <cell r="F120">
            <v>10</v>
          </cell>
        </row>
        <row r="121">
          <cell r="A121" t="str">
            <v>Paseo Golondrinas- Marina Mazatlán</v>
          </cell>
          <cell r="F121">
            <v>9</v>
          </cell>
        </row>
        <row r="122">
          <cell r="A122" t="str">
            <v>Pedregal Condos</v>
          </cell>
          <cell r="F122">
            <v>22</v>
          </cell>
        </row>
        <row r="123">
          <cell r="A123" t="str">
            <v>Peninsula II</v>
          </cell>
          <cell r="F123">
            <v>110</v>
          </cell>
        </row>
        <row r="124">
          <cell r="A124" t="str">
            <v>Playa Norte</v>
          </cell>
          <cell r="F124">
            <v>9</v>
          </cell>
        </row>
        <row r="125">
          <cell r="A125" t="str">
            <v>Portomolino Departamentos</v>
          </cell>
          <cell r="F125">
            <v>2</v>
          </cell>
        </row>
        <row r="126">
          <cell r="A126" t="str">
            <v>Praia</v>
          </cell>
          <cell r="F126">
            <v>96</v>
          </cell>
        </row>
        <row r="127">
          <cell r="A127" t="str">
            <v>Privada Barcelona</v>
          </cell>
          <cell r="F127">
            <v>3</v>
          </cell>
        </row>
        <row r="128">
          <cell r="A128" t="str">
            <v>Puerto Banús</v>
          </cell>
          <cell r="F128">
            <v>7</v>
          </cell>
        </row>
        <row r="129">
          <cell r="A129" t="str">
            <v>Puesta Norte</v>
          </cell>
          <cell r="F129">
            <v>44</v>
          </cell>
        </row>
        <row r="130">
          <cell r="A130" t="str">
            <v>Punta Bahía</v>
          </cell>
          <cell r="F130">
            <v>2</v>
          </cell>
        </row>
        <row r="131">
          <cell r="A131" t="str">
            <v>Punta Cerritos</v>
          </cell>
          <cell r="F131">
            <v>307</v>
          </cell>
        </row>
        <row r="132">
          <cell r="A132" t="str">
            <v>Punta del Sol- Torre 3</v>
          </cell>
          <cell r="F132">
            <v>2</v>
          </cell>
        </row>
        <row r="133">
          <cell r="A133" t="str">
            <v>Punta del Sol- Torre 6</v>
          </cell>
          <cell r="F133">
            <v>7</v>
          </cell>
        </row>
        <row r="134">
          <cell r="A134" t="str">
            <v>Punta Sábalo</v>
          </cell>
          <cell r="F134">
            <v>93</v>
          </cell>
        </row>
        <row r="135">
          <cell r="A135" t="str">
            <v>Punto Reforma</v>
          </cell>
          <cell r="F135">
            <v>29</v>
          </cell>
        </row>
        <row r="136">
          <cell r="A136" t="str">
            <v>Qabu Boutique Living</v>
          </cell>
          <cell r="F136">
            <v>38</v>
          </cell>
        </row>
        <row r="137">
          <cell r="A137" t="str">
            <v>Residencial La Dársena</v>
          </cell>
          <cell r="F137">
            <v>36</v>
          </cell>
        </row>
        <row r="138">
          <cell r="A138" t="str">
            <v>Residencial La Perla</v>
          </cell>
          <cell r="F138">
            <v>59</v>
          </cell>
        </row>
        <row r="139">
          <cell r="A139" t="str">
            <v>Rio Baluarte 412 Condominios</v>
          </cell>
          <cell r="F139">
            <v>7</v>
          </cell>
        </row>
        <row r="140">
          <cell r="A140" t="str">
            <v>Rivera Departamentos</v>
          </cell>
          <cell r="F140">
            <v>7</v>
          </cell>
        </row>
        <row r="141">
          <cell r="A141" t="str">
            <v>San Sebastian Condos</v>
          </cell>
          <cell r="F141">
            <v>11</v>
          </cell>
        </row>
        <row r="142">
          <cell r="A142" t="str">
            <v>Santorini Residencial</v>
          </cell>
          <cell r="F142">
            <v>479</v>
          </cell>
        </row>
        <row r="143">
          <cell r="A143" t="str">
            <v>Sevilla Mía</v>
          </cell>
          <cell r="F143">
            <v>7</v>
          </cell>
        </row>
        <row r="144">
          <cell r="A144" t="str">
            <v>Sonterra</v>
          </cell>
          <cell r="F144">
            <v>9</v>
          </cell>
        </row>
        <row r="145">
          <cell r="A145" t="str">
            <v xml:space="preserve">Sonterra II- Impulsa </v>
          </cell>
          <cell r="F145">
            <v>45</v>
          </cell>
        </row>
        <row r="146">
          <cell r="A146" t="str">
            <v>Stelarhe</v>
          </cell>
          <cell r="F146">
            <v>79</v>
          </cell>
        </row>
        <row r="147">
          <cell r="A147" t="str">
            <v>Sunset Sabalo</v>
          </cell>
          <cell r="F147">
            <v>52</v>
          </cell>
        </row>
        <row r="148">
          <cell r="A148" t="str">
            <v xml:space="preserve">Sunset View Grand </v>
          </cell>
          <cell r="F148">
            <v>121</v>
          </cell>
        </row>
        <row r="149">
          <cell r="A149" t="str">
            <v>Tacuba Condos</v>
          </cell>
          <cell r="F149">
            <v>2</v>
          </cell>
        </row>
        <row r="150">
          <cell r="A150" t="str">
            <v>The O Residences</v>
          </cell>
          <cell r="F150">
            <v>26</v>
          </cell>
        </row>
        <row r="151">
          <cell r="A151" t="str">
            <v>Toram Residencial</v>
          </cell>
          <cell r="F151">
            <v>68</v>
          </cell>
        </row>
        <row r="152">
          <cell r="A152" t="str">
            <v>Torre 3 H</v>
          </cell>
          <cell r="F152">
            <v>5</v>
          </cell>
        </row>
        <row r="153">
          <cell r="A153" t="str">
            <v>Torre Ancona - (antes La Ferro Condominios)</v>
          </cell>
          <cell r="F153">
            <v>2</v>
          </cell>
        </row>
        <row r="154">
          <cell r="A154" t="str">
            <v>Torre Cordoba</v>
          </cell>
          <cell r="F154">
            <v>6</v>
          </cell>
        </row>
        <row r="155">
          <cell r="A155" t="str">
            <v>Torre Krono- La Pedrera</v>
          </cell>
          <cell r="F155">
            <v>4</v>
          </cell>
        </row>
        <row r="156">
          <cell r="A156" t="str">
            <v>Torre Lamar</v>
          </cell>
          <cell r="F156">
            <v>3</v>
          </cell>
        </row>
        <row r="157">
          <cell r="A157" t="str">
            <v>Torre Neovita</v>
          </cell>
          <cell r="F157">
            <v>18</v>
          </cell>
        </row>
        <row r="158">
          <cell r="A158" t="str">
            <v>Torre Q</v>
          </cell>
          <cell r="F158">
            <v>1</v>
          </cell>
        </row>
        <row r="159">
          <cell r="A159" t="str">
            <v>Torre Triana</v>
          </cell>
          <cell r="F159">
            <v>3</v>
          </cell>
        </row>
        <row r="160">
          <cell r="A160" t="str">
            <v>Torres de Cataluña</v>
          </cell>
          <cell r="F160">
            <v>1</v>
          </cell>
        </row>
        <row r="161">
          <cell r="A161" t="str">
            <v>Torres Navia</v>
          </cell>
          <cell r="F161">
            <v>3</v>
          </cell>
        </row>
        <row r="162">
          <cell r="A162" t="str">
            <v>Tower Life</v>
          </cell>
          <cell r="F162">
            <v>2</v>
          </cell>
        </row>
        <row r="163">
          <cell r="A163" t="str">
            <v>Turquesa Chic Condos</v>
          </cell>
          <cell r="F163">
            <v>23</v>
          </cell>
        </row>
        <row r="164">
          <cell r="A164" t="str">
            <v>Un Modern Living</v>
          </cell>
          <cell r="F164">
            <v>14</v>
          </cell>
        </row>
        <row r="165">
          <cell r="A165" t="str">
            <v>Veredas del Mar</v>
          </cell>
          <cell r="F165">
            <v>6</v>
          </cell>
        </row>
        <row r="166">
          <cell r="A166" t="str">
            <v>Veredas del Mar C5</v>
          </cell>
          <cell r="F166">
            <v>84</v>
          </cell>
        </row>
        <row r="167">
          <cell r="A167" t="str">
            <v>Vigía Sky Tower</v>
          </cell>
          <cell r="F167">
            <v>14</v>
          </cell>
        </row>
        <row r="168">
          <cell r="A168" t="str">
            <v>Villa Antigua Departamentos</v>
          </cell>
          <cell r="F168">
            <v>6</v>
          </cell>
        </row>
        <row r="169">
          <cell r="A169" t="str">
            <v>Villa Toscana Casas</v>
          </cell>
          <cell r="F169">
            <v>25</v>
          </cell>
        </row>
        <row r="170">
          <cell r="A170" t="str">
            <v>Villa Toscana Departamentos</v>
          </cell>
          <cell r="F170">
            <v>66</v>
          </cell>
        </row>
        <row r="171">
          <cell r="A171" t="str">
            <v>Villa Vicario</v>
          </cell>
          <cell r="F171">
            <v>6</v>
          </cell>
        </row>
        <row r="172">
          <cell r="A172" t="str">
            <v>Vista Hermosa</v>
          </cell>
          <cell r="F172">
            <v>7</v>
          </cell>
        </row>
        <row r="173">
          <cell r="A173" t="str">
            <v>Vita Di Mare</v>
          </cell>
          <cell r="F173">
            <v>31</v>
          </cell>
        </row>
        <row r="174">
          <cell r="A174" t="str">
            <v>Vivar El Cid</v>
          </cell>
          <cell r="F174">
            <v>16</v>
          </cell>
        </row>
        <row r="175">
          <cell r="A175" t="str">
            <v>Zafira</v>
          </cell>
          <cell r="F175">
            <v>1</v>
          </cell>
        </row>
        <row r="176">
          <cell r="A176" t="str">
            <v>Zúñiga 601</v>
          </cell>
          <cell r="F176">
            <v>1</v>
          </cell>
        </row>
      </sheetData>
      <sheetData sheetId="4">
        <row r="2">
          <cell r="A2" t="str">
            <v>Aguamarina Talismán- Vista al Mar</v>
          </cell>
          <cell r="C2">
            <v>5475500</v>
          </cell>
          <cell r="D2">
            <v>88</v>
          </cell>
          <cell r="E2">
            <v>0.8441558441558441</v>
          </cell>
          <cell r="F2">
            <v>62221.590909090912</v>
          </cell>
          <cell r="H2" t="str">
            <v>Vertical</v>
          </cell>
          <cell r="I2" t="str">
            <v>Malecón ocean view</v>
          </cell>
          <cell r="J2">
            <v>29</v>
          </cell>
          <cell r="L2">
            <v>11.2</v>
          </cell>
          <cell r="M2">
            <v>3</v>
          </cell>
        </row>
        <row r="3">
          <cell r="A3" t="str">
            <v>Aguamarina Talismán- Vista Ciudad</v>
          </cell>
          <cell r="C3">
            <v>4077292</v>
          </cell>
          <cell r="D3">
            <v>66</v>
          </cell>
          <cell r="E3">
            <v>0.59210526315789469</v>
          </cell>
          <cell r="F3">
            <v>61777.151515151512</v>
          </cell>
          <cell r="H3" t="str">
            <v>Vertical</v>
          </cell>
          <cell r="I3" t="str">
            <v>Malecón Ciudad</v>
          </cell>
          <cell r="J3">
            <v>29</v>
          </cell>
          <cell r="L3">
            <v>1.55</v>
          </cell>
          <cell r="M3">
            <v>0</v>
          </cell>
        </row>
        <row r="4">
          <cell r="A4" t="str">
            <v>Akkúun</v>
          </cell>
          <cell r="C4">
            <v>3723388.14</v>
          </cell>
          <cell r="D4">
            <v>84.55</v>
          </cell>
          <cell r="E4">
            <v>0.77477477477477474</v>
          </cell>
          <cell r="F4">
            <v>44037.707155529279</v>
          </cell>
          <cell r="H4" t="str">
            <v>Vertical</v>
          </cell>
          <cell r="I4" t="str">
            <v>Marina</v>
          </cell>
          <cell r="J4">
            <v>27</v>
          </cell>
          <cell r="L4">
            <v>3.18</v>
          </cell>
          <cell r="M4">
            <v>0.33</v>
          </cell>
        </row>
        <row r="5">
          <cell r="A5" t="str">
            <v>Akoya</v>
          </cell>
          <cell r="C5">
            <v>9130428.7100000009</v>
          </cell>
          <cell r="D5">
            <v>132.49</v>
          </cell>
          <cell r="E5">
            <v>0.84</v>
          </cell>
          <cell r="F5">
            <v>68914.096988451958</v>
          </cell>
          <cell r="H5" t="str">
            <v>Vertical</v>
          </cell>
          <cell r="I5" t="str">
            <v>Malecón ocean view</v>
          </cell>
          <cell r="J5">
            <v>33</v>
          </cell>
          <cell r="L5">
            <v>1.9</v>
          </cell>
          <cell r="M5">
            <v>1.33</v>
          </cell>
        </row>
        <row r="6">
          <cell r="A6" t="str">
            <v>Aldea Ananta</v>
          </cell>
          <cell r="C6">
            <v>6500000</v>
          </cell>
          <cell r="D6">
            <v>110.6</v>
          </cell>
          <cell r="E6">
            <v>0.90666666666666662</v>
          </cell>
          <cell r="F6">
            <v>58770.343580470166</v>
          </cell>
          <cell r="H6" t="str">
            <v>Vertical</v>
          </cell>
          <cell r="I6" t="str">
            <v>El delfín</v>
          </cell>
          <cell r="J6">
            <v>35</v>
          </cell>
          <cell r="L6">
            <v>1.94</v>
          </cell>
          <cell r="M6">
            <v>0</v>
          </cell>
        </row>
        <row r="7">
          <cell r="A7" t="str">
            <v>Alicante (El Cid)</v>
          </cell>
          <cell r="C7">
            <v>5410982.4000000004</v>
          </cell>
          <cell r="D7">
            <v>516</v>
          </cell>
          <cell r="E7">
            <v>0.77777777777777779</v>
          </cell>
          <cell r="F7">
            <v>10486.400000000001</v>
          </cell>
          <cell r="H7" t="str">
            <v>Lote</v>
          </cell>
          <cell r="I7" t="str">
            <v>Zona Dorada Ciudad</v>
          </cell>
          <cell r="J7">
            <v>43</v>
          </cell>
          <cell r="L7">
            <v>0.81</v>
          </cell>
          <cell r="M7">
            <v>0</v>
          </cell>
        </row>
        <row r="8">
          <cell r="A8" t="str">
            <v>Almarena- Departamentos</v>
          </cell>
          <cell r="C8">
            <v>2908000</v>
          </cell>
          <cell r="D8">
            <v>65.37</v>
          </cell>
          <cell r="E8">
            <v>0.96875</v>
          </cell>
          <cell r="F8">
            <v>44485.237876701845</v>
          </cell>
          <cell r="H8" t="str">
            <v>Vertical</v>
          </cell>
          <cell r="I8" t="str">
            <v>Cerritos ciudad</v>
          </cell>
          <cell r="J8">
            <v>36</v>
          </cell>
          <cell r="L8">
            <v>5.16</v>
          </cell>
          <cell r="M8">
            <v>1.33</v>
          </cell>
        </row>
        <row r="9">
          <cell r="A9" t="str">
            <v>Altazia Residencial- Etapa 5</v>
          </cell>
          <cell r="C9">
            <v>695000</v>
          </cell>
          <cell r="D9">
            <v>120</v>
          </cell>
          <cell r="E9">
            <v>0.51707317073170733</v>
          </cell>
          <cell r="F9">
            <v>5791.666666666667</v>
          </cell>
          <cell r="H9" t="str">
            <v>Lote</v>
          </cell>
          <cell r="I9" t="str">
            <v>Peche Rice</v>
          </cell>
          <cell r="J9">
            <v>17</v>
          </cell>
          <cell r="L9">
            <v>6.23</v>
          </cell>
          <cell r="M9">
            <v>2.66</v>
          </cell>
        </row>
        <row r="10">
          <cell r="A10" t="str">
            <v>Amhara Marina Condos</v>
          </cell>
          <cell r="C10">
            <v>5520470.5800000001</v>
          </cell>
          <cell r="D10">
            <v>103.58</v>
          </cell>
          <cell r="E10">
            <v>0.90909090909090906</v>
          </cell>
          <cell r="F10">
            <v>53296.684495076268</v>
          </cell>
          <cell r="H10" t="str">
            <v>Vertical</v>
          </cell>
          <cell r="I10" t="str">
            <v>Marina</v>
          </cell>
          <cell r="J10">
            <v>22</v>
          </cell>
          <cell r="L10">
            <v>1.36</v>
          </cell>
          <cell r="M10">
            <v>0.66</v>
          </cell>
        </row>
        <row r="11">
          <cell r="A11" t="str">
            <v>Arieta Privadas- Casas_Vera</v>
          </cell>
          <cell r="C11">
            <v>2384000</v>
          </cell>
          <cell r="D11">
            <v>95.92</v>
          </cell>
          <cell r="E11">
            <v>0.25991189427312777</v>
          </cell>
          <cell r="F11">
            <v>24854.045037531276</v>
          </cell>
          <cell r="H11" t="str">
            <v>Horizontal</v>
          </cell>
          <cell r="I11" t="str">
            <v>Kraken</v>
          </cell>
          <cell r="J11">
            <v>19</v>
          </cell>
          <cell r="L11">
            <v>3.1</v>
          </cell>
          <cell r="M11">
            <v>0</v>
          </cell>
        </row>
        <row r="12">
          <cell r="A12" t="str">
            <v>Arieta Privadas- Departamentos</v>
          </cell>
          <cell r="C12">
            <v>1645000</v>
          </cell>
          <cell r="D12">
            <v>63</v>
          </cell>
          <cell r="E12">
            <v>0.82291666666666663</v>
          </cell>
          <cell r="F12">
            <v>26111.111111111109</v>
          </cell>
          <cell r="H12" t="str">
            <v>Vertical</v>
          </cell>
          <cell r="I12" t="str">
            <v>Kraken</v>
          </cell>
          <cell r="J12">
            <v>46</v>
          </cell>
          <cell r="L12">
            <v>1.71</v>
          </cell>
          <cell r="M12">
            <v>0</v>
          </cell>
        </row>
        <row r="13">
          <cell r="A13" t="str">
            <v>Artemisa</v>
          </cell>
          <cell r="C13">
            <v>8920000</v>
          </cell>
          <cell r="D13">
            <v>137</v>
          </cell>
          <cell r="E13">
            <v>0.60209424083769636</v>
          </cell>
          <cell r="F13">
            <v>65109.48905109489</v>
          </cell>
          <cell r="H13" t="str">
            <v>Vertical</v>
          </cell>
          <cell r="I13" t="str">
            <v>Marina</v>
          </cell>
          <cell r="J13">
            <v>32</v>
          </cell>
          <cell r="L13">
            <v>3.59</v>
          </cell>
          <cell r="M13">
            <v>1.66</v>
          </cell>
        </row>
        <row r="14">
          <cell r="A14" t="str">
            <v>Aruba</v>
          </cell>
          <cell r="C14">
            <v>5421446</v>
          </cell>
          <cell r="D14">
            <v>100</v>
          </cell>
          <cell r="E14">
            <v>0.35849056603773582</v>
          </cell>
          <cell r="F14">
            <v>54214.46</v>
          </cell>
          <cell r="H14" t="str">
            <v>Vertical</v>
          </cell>
          <cell r="I14" t="str">
            <v>Marina</v>
          </cell>
          <cell r="J14">
            <v>19</v>
          </cell>
          <cell r="L14">
            <v>2</v>
          </cell>
          <cell r="M14">
            <v>0</v>
          </cell>
        </row>
        <row r="15">
          <cell r="A15" t="str">
            <v>Azul Marino- Departamentos</v>
          </cell>
          <cell r="C15">
            <v>2481000</v>
          </cell>
          <cell r="D15">
            <v>62</v>
          </cell>
          <cell r="E15">
            <v>0.97222222222222221</v>
          </cell>
          <cell r="F15">
            <v>40016.129032258068</v>
          </cell>
          <cell r="H15" t="str">
            <v>Vertical</v>
          </cell>
          <cell r="I15" t="str">
            <v>Cerritos ciudad</v>
          </cell>
          <cell r="J15">
            <v>33</v>
          </cell>
          <cell r="L15">
            <v>1.06</v>
          </cell>
          <cell r="M15">
            <v>0.33</v>
          </cell>
        </row>
        <row r="16">
          <cell r="A16" t="str">
            <v>Bahía Coto Residencial</v>
          </cell>
          <cell r="C16">
            <v>2050000</v>
          </cell>
          <cell r="D16">
            <v>97.5</v>
          </cell>
          <cell r="E16">
            <v>0.984375</v>
          </cell>
          <cell r="F16">
            <v>21025.641025641027</v>
          </cell>
          <cell r="H16" t="str">
            <v>Horizontal</v>
          </cell>
          <cell r="I16" t="str">
            <v>Kraken</v>
          </cell>
          <cell r="J16">
            <v>50</v>
          </cell>
          <cell r="L16">
            <v>2.52</v>
          </cell>
          <cell r="M16">
            <v>0.66</v>
          </cell>
        </row>
        <row r="17">
          <cell r="A17" t="str">
            <v>Balandra II Luxury</v>
          </cell>
          <cell r="C17">
            <v>3063705.5</v>
          </cell>
          <cell r="D17">
            <v>72</v>
          </cell>
          <cell r="E17">
            <v>0.6071428571428571</v>
          </cell>
          <cell r="F17">
            <v>42551.465277777781</v>
          </cell>
          <cell r="H17" t="str">
            <v>Vertical</v>
          </cell>
          <cell r="I17" t="str">
            <v>Zona Dorada Ciudad</v>
          </cell>
          <cell r="J17">
            <v>26</v>
          </cell>
          <cell r="L17">
            <v>0.65</v>
          </cell>
          <cell r="M17">
            <v>0</v>
          </cell>
        </row>
        <row r="18">
          <cell r="A18" t="str">
            <v>Balandra Residencial</v>
          </cell>
          <cell r="C18">
            <v>826200</v>
          </cell>
          <cell r="D18">
            <v>127.5</v>
          </cell>
          <cell r="E18">
            <v>0.9447004608294931</v>
          </cell>
          <cell r="F18">
            <v>6480</v>
          </cell>
          <cell r="H18" t="str">
            <v>Lote</v>
          </cell>
          <cell r="I18" t="str">
            <v>Peche Rice</v>
          </cell>
          <cell r="J18">
            <v>35</v>
          </cell>
          <cell r="L18">
            <v>5.85</v>
          </cell>
          <cell r="M18">
            <v>2.33</v>
          </cell>
        </row>
        <row r="19">
          <cell r="A19" t="str">
            <v>Barak Lofts</v>
          </cell>
          <cell r="C19">
            <v>3515400</v>
          </cell>
          <cell r="D19">
            <v>75</v>
          </cell>
          <cell r="E19">
            <v>0.5</v>
          </cell>
          <cell r="F19">
            <v>46872</v>
          </cell>
          <cell r="H19" t="str">
            <v>Vertical</v>
          </cell>
          <cell r="I19" t="str">
            <v>Zona Dorada Ciudad</v>
          </cell>
          <cell r="J19">
            <v>21</v>
          </cell>
          <cell r="L19">
            <v>0.23</v>
          </cell>
          <cell r="M19">
            <v>0</v>
          </cell>
        </row>
        <row r="20">
          <cell r="A20" t="str">
            <v>Bluú Habitat Lagoons</v>
          </cell>
          <cell r="C20">
            <v>4177677</v>
          </cell>
          <cell r="D20">
            <v>73.05</v>
          </cell>
          <cell r="E20">
            <v>0.86315789473684212</v>
          </cell>
          <cell r="F20">
            <v>57189.28131416838</v>
          </cell>
          <cell r="H20" t="str">
            <v>Vertical</v>
          </cell>
          <cell r="I20" t="str">
            <v>CUM</v>
          </cell>
          <cell r="J20">
            <v>75</v>
          </cell>
          <cell r="L20">
            <v>3.28</v>
          </cell>
          <cell r="M20">
            <v>11.3</v>
          </cell>
        </row>
        <row r="21">
          <cell r="A21" t="str">
            <v>Blue Life</v>
          </cell>
          <cell r="C21">
            <v>3325920</v>
          </cell>
          <cell r="D21">
            <v>57.48</v>
          </cell>
          <cell r="E21">
            <v>0.65</v>
          </cell>
          <cell r="F21">
            <v>57862.21294363257</v>
          </cell>
          <cell r="H21" t="str">
            <v>Vertical</v>
          </cell>
          <cell r="I21" t="str">
            <v>Centro Nevería</v>
          </cell>
          <cell r="J21">
            <v>42</v>
          </cell>
          <cell r="L21">
            <v>0.3</v>
          </cell>
          <cell r="M21">
            <v>0</v>
          </cell>
        </row>
        <row r="22">
          <cell r="A22" t="str">
            <v>Boca de Mar</v>
          </cell>
          <cell r="C22">
            <v>7200000</v>
          </cell>
          <cell r="D22">
            <v>98</v>
          </cell>
          <cell r="E22">
            <v>0.8</v>
          </cell>
          <cell r="F22">
            <v>73469.387755102041</v>
          </cell>
          <cell r="H22" t="str">
            <v>Vertical</v>
          </cell>
          <cell r="I22" t="str">
            <v>Malecón ocean view</v>
          </cell>
          <cell r="J22">
            <v>45</v>
          </cell>
          <cell r="L22">
            <v>0.97</v>
          </cell>
          <cell r="M22">
            <v>0.66</v>
          </cell>
        </row>
        <row r="23">
          <cell r="A23" t="str">
            <v>Catorce Lofts</v>
          </cell>
          <cell r="C23">
            <v>3312798</v>
          </cell>
          <cell r="D23">
            <v>100</v>
          </cell>
          <cell r="E23">
            <v>0.42857142857142855</v>
          </cell>
          <cell r="F23">
            <v>33127.980000000003</v>
          </cell>
          <cell r="H23" t="str">
            <v>Vertical</v>
          </cell>
          <cell r="I23" t="str">
            <v>Centro</v>
          </cell>
          <cell r="J23">
            <v>31</v>
          </cell>
          <cell r="L23">
            <v>0.19</v>
          </cell>
          <cell r="M23">
            <v>0</v>
          </cell>
        </row>
        <row r="24">
          <cell r="A24" t="str">
            <v>Cibeles</v>
          </cell>
          <cell r="C24">
            <v>3640000</v>
          </cell>
          <cell r="D24">
            <v>123.76</v>
          </cell>
          <cell r="E24">
            <v>0.4</v>
          </cell>
          <cell r="F24">
            <v>29411.764705882353</v>
          </cell>
          <cell r="H24" t="str">
            <v>Horizontal</v>
          </cell>
          <cell r="I24" t="str">
            <v>Real del Valle</v>
          </cell>
          <cell r="J24">
            <v>44</v>
          </cell>
          <cell r="L24">
            <v>2.68</v>
          </cell>
          <cell r="M24">
            <v>0</v>
          </cell>
        </row>
        <row r="25">
          <cell r="A25" t="str">
            <v>Citadel</v>
          </cell>
          <cell r="C25">
            <v>802400</v>
          </cell>
          <cell r="D25">
            <v>136</v>
          </cell>
          <cell r="E25">
            <v>0.54826254826254828</v>
          </cell>
          <cell r="F25">
            <v>5900</v>
          </cell>
          <cell r="H25" t="str">
            <v>Lote</v>
          </cell>
          <cell r="I25" t="str">
            <v>Cerritos - Habal</v>
          </cell>
          <cell r="J25">
            <v>32</v>
          </cell>
          <cell r="L25">
            <v>4.43</v>
          </cell>
          <cell r="M25">
            <v>16.66</v>
          </cell>
        </row>
        <row r="26">
          <cell r="A26" t="str">
            <v>Coto Munich- Etapa 2</v>
          </cell>
          <cell r="C26">
            <v>2271500</v>
          </cell>
          <cell r="D26">
            <v>93.55</v>
          </cell>
          <cell r="E26">
            <v>0.68571428571428572</v>
          </cell>
          <cell r="F26">
            <v>24281.133083912348</v>
          </cell>
          <cell r="H26" t="str">
            <v>Horizontal</v>
          </cell>
          <cell r="I26" t="str">
            <v>Kraken</v>
          </cell>
          <cell r="J26">
            <v>16</v>
          </cell>
          <cell r="L26">
            <v>3</v>
          </cell>
          <cell r="M26">
            <v>2.33</v>
          </cell>
        </row>
        <row r="27">
          <cell r="A27" t="str">
            <v>El Cañón Residencial</v>
          </cell>
          <cell r="C27">
            <v>151200</v>
          </cell>
          <cell r="D27">
            <v>140</v>
          </cell>
          <cell r="E27">
            <v>0.9597388465723613</v>
          </cell>
          <cell r="F27">
            <v>1080</v>
          </cell>
          <cell r="H27" t="str">
            <v>Lote</v>
          </cell>
          <cell r="I27" t="str">
            <v>Kraken</v>
          </cell>
          <cell r="J27">
            <v>38</v>
          </cell>
          <cell r="L27">
            <v>46.42</v>
          </cell>
          <cell r="M27">
            <v>54.33</v>
          </cell>
        </row>
        <row r="28">
          <cell r="A28" t="str">
            <v>El Cielo</v>
          </cell>
          <cell r="C28">
            <v>7245000</v>
          </cell>
          <cell r="D28">
            <v>525</v>
          </cell>
          <cell r="E28">
            <v>0.83687943262411346</v>
          </cell>
          <cell r="F28">
            <v>13800</v>
          </cell>
          <cell r="H28" t="str">
            <v>Lote</v>
          </cell>
          <cell r="I28" t="str">
            <v>Cerritos ciudad</v>
          </cell>
          <cell r="J28">
            <v>51</v>
          </cell>
          <cell r="L28">
            <v>2.31</v>
          </cell>
          <cell r="M28">
            <v>0.66</v>
          </cell>
        </row>
        <row r="29">
          <cell r="A29" t="str">
            <v>El Delfín</v>
          </cell>
          <cell r="C29">
            <v>1998852.48</v>
          </cell>
          <cell r="D29">
            <v>245.68</v>
          </cell>
          <cell r="E29">
            <v>0.97142857142857142</v>
          </cell>
          <cell r="F29">
            <v>8136</v>
          </cell>
          <cell r="H29" t="str">
            <v>Lote</v>
          </cell>
          <cell r="I29" t="str">
            <v>Marina</v>
          </cell>
          <cell r="J29">
            <v>29</v>
          </cell>
          <cell r="L29">
            <v>1.17</v>
          </cell>
          <cell r="M29">
            <v>1</v>
          </cell>
        </row>
        <row r="30">
          <cell r="A30" t="str">
            <v>El Encanto Desarrollo Campestre</v>
          </cell>
          <cell r="C30">
            <v>1850000</v>
          </cell>
          <cell r="D30">
            <v>1000</v>
          </cell>
          <cell r="E30">
            <v>0.7384615384615385</v>
          </cell>
          <cell r="F30">
            <v>1850</v>
          </cell>
          <cell r="H30" t="str">
            <v>Lote</v>
          </cell>
          <cell r="I30" t="str">
            <v>Cerritos - Habal</v>
          </cell>
          <cell r="J30">
            <v>32</v>
          </cell>
          <cell r="L30">
            <v>1.5</v>
          </cell>
          <cell r="M30">
            <v>0</v>
          </cell>
        </row>
        <row r="31">
          <cell r="A31" t="str">
            <v>Ferrara</v>
          </cell>
          <cell r="C31">
            <v>3950000</v>
          </cell>
          <cell r="D31">
            <v>70</v>
          </cell>
          <cell r="E31">
            <v>0.92063492063492058</v>
          </cell>
          <cell r="F31">
            <v>56428.571428571428</v>
          </cell>
          <cell r="H31" t="str">
            <v>Vertical</v>
          </cell>
          <cell r="I31" t="str">
            <v>Marina</v>
          </cell>
          <cell r="J31">
            <v>47</v>
          </cell>
          <cell r="L31">
            <v>1.23</v>
          </cell>
          <cell r="M31">
            <v>1</v>
          </cell>
        </row>
        <row r="32">
          <cell r="A32" t="str">
            <v>Galerna Residencial</v>
          </cell>
          <cell r="C32">
            <v>999999.84</v>
          </cell>
          <cell r="D32">
            <v>136</v>
          </cell>
          <cell r="E32">
            <v>0.81463414634146336</v>
          </cell>
          <cell r="F32">
            <v>7352.94</v>
          </cell>
          <cell r="H32" t="str">
            <v>Lote</v>
          </cell>
          <cell r="I32" t="str">
            <v>Real del Valle</v>
          </cell>
          <cell r="J32">
            <v>38</v>
          </cell>
          <cell r="L32">
            <v>8.7799999999999994</v>
          </cell>
          <cell r="M32">
            <v>7</v>
          </cell>
        </row>
        <row r="33">
          <cell r="A33" t="str">
            <v>Golden View</v>
          </cell>
          <cell r="C33">
            <v>7626080</v>
          </cell>
          <cell r="D33">
            <v>124.78</v>
          </cell>
          <cell r="E33">
            <v>0.72222222222222221</v>
          </cell>
          <cell r="F33">
            <v>61116.204519955121</v>
          </cell>
          <cell r="H33" t="str">
            <v>Vertical</v>
          </cell>
          <cell r="I33" t="str">
            <v>Zona Dorada ocean view</v>
          </cell>
          <cell r="J33">
            <v>43</v>
          </cell>
          <cell r="L33">
            <v>1.51</v>
          </cell>
          <cell r="M33">
            <v>0.33</v>
          </cell>
        </row>
        <row r="34">
          <cell r="A34" t="str">
            <v>Grand Marina Residential &amp; Golf</v>
          </cell>
          <cell r="C34">
            <v>4700000</v>
          </cell>
          <cell r="D34">
            <v>83</v>
          </cell>
          <cell r="E34">
            <v>0.96666666666666667</v>
          </cell>
          <cell r="F34">
            <v>56626.506024096387</v>
          </cell>
          <cell r="H34" t="str">
            <v>Vertical</v>
          </cell>
          <cell r="I34" t="str">
            <v>Marina</v>
          </cell>
          <cell r="J34">
            <v>28</v>
          </cell>
          <cell r="L34">
            <v>1.03</v>
          </cell>
          <cell r="M34">
            <v>0</v>
          </cell>
        </row>
        <row r="35">
          <cell r="A35" t="str">
            <v>Guayacanes Residencial</v>
          </cell>
          <cell r="C35">
            <v>676800</v>
          </cell>
          <cell r="D35">
            <v>144</v>
          </cell>
          <cell r="E35">
            <v>0.85649202733485197</v>
          </cell>
          <cell r="F35">
            <v>4700</v>
          </cell>
          <cell r="H35" t="str">
            <v>Lote</v>
          </cell>
          <cell r="I35" t="str">
            <v>Kraken</v>
          </cell>
          <cell r="J35">
            <v>37</v>
          </cell>
          <cell r="L35">
            <v>10.16</v>
          </cell>
          <cell r="M35">
            <v>4.66</v>
          </cell>
        </row>
        <row r="36">
          <cell r="A36" t="str">
            <v>Hacienda del Seminario 11- Attalia</v>
          </cell>
          <cell r="C36">
            <v>3034500</v>
          </cell>
          <cell r="D36">
            <v>122.2</v>
          </cell>
          <cell r="E36">
            <v>0.93661971830985913</v>
          </cell>
          <cell r="F36">
            <v>24832.242225859245</v>
          </cell>
          <cell r="H36" t="str">
            <v>Horizontal</v>
          </cell>
          <cell r="I36" t="str">
            <v>Real del Valle</v>
          </cell>
          <cell r="J36">
            <v>31</v>
          </cell>
          <cell r="L36">
            <v>4.29</v>
          </cell>
          <cell r="M36">
            <v>1.66</v>
          </cell>
        </row>
        <row r="37">
          <cell r="A37" t="str">
            <v>Hacienda del Seminario 11- Platino 3.0</v>
          </cell>
          <cell r="C37">
            <v>3780000</v>
          </cell>
          <cell r="D37">
            <v>175</v>
          </cell>
          <cell r="E37">
            <v>0.94690265486725667</v>
          </cell>
          <cell r="F37">
            <v>21600</v>
          </cell>
          <cell r="H37" t="str">
            <v>Horizontal</v>
          </cell>
          <cell r="I37" t="str">
            <v>Real del Valle</v>
          </cell>
          <cell r="J37">
            <v>37</v>
          </cell>
          <cell r="L37">
            <v>2.89</v>
          </cell>
          <cell r="M37">
            <v>1.66</v>
          </cell>
        </row>
        <row r="38">
          <cell r="A38" t="str">
            <v>Hacienda del Seminario- Departamentos Cenit</v>
          </cell>
          <cell r="C38">
            <v>2132000</v>
          </cell>
          <cell r="D38">
            <v>79.75</v>
          </cell>
          <cell r="E38">
            <v>0.76388888888888884</v>
          </cell>
          <cell r="F38">
            <v>26733.542319749216</v>
          </cell>
          <cell r="H38" t="str">
            <v>Vertical</v>
          </cell>
          <cell r="I38" t="str">
            <v>Real del Valle</v>
          </cell>
          <cell r="J38">
            <v>47</v>
          </cell>
          <cell r="L38">
            <v>2.34</v>
          </cell>
          <cell r="M38">
            <v>0</v>
          </cell>
        </row>
        <row r="39">
          <cell r="A39" t="str">
            <v>Imperia Beach Tower</v>
          </cell>
          <cell r="C39">
            <v>5157800</v>
          </cell>
          <cell r="D39">
            <v>80</v>
          </cell>
          <cell r="E39">
            <v>0.7808988764044944</v>
          </cell>
          <cell r="F39">
            <v>64472.5</v>
          </cell>
          <cell r="H39" t="str">
            <v>Vertical</v>
          </cell>
          <cell r="I39" t="str">
            <v>Malecón ocean view</v>
          </cell>
          <cell r="J39">
            <v>53</v>
          </cell>
          <cell r="L39">
            <v>2.62</v>
          </cell>
          <cell r="M39">
            <v>0</v>
          </cell>
        </row>
        <row r="40">
          <cell r="A40" t="str">
            <v>Isla Diamante</v>
          </cell>
          <cell r="C40">
            <v>6132000</v>
          </cell>
          <cell r="D40">
            <v>104.83</v>
          </cell>
          <cell r="E40">
            <v>0.88235294117647056</v>
          </cell>
          <cell r="F40">
            <v>58494.705714013166</v>
          </cell>
          <cell r="H40" t="str">
            <v>Vertical</v>
          </cell>
          <cell r="I40" t="str">
            <v>Malecón ocean view</v>
          </cell>
          <cell r="J40">
            <v>45</v>
          </cell>
          <cell r="L40">
            <v>1.33</v>
          </cell>
          <cell r="M40">
            <v>0</v>
          </cell>
        </row>
        <row r="41">
          <cell r="A41" t="str">
            <v>Isla Veleros</v>
          </cell>
          <cell r="C41">
            <v>5550000</v>
          </cell>
          <cell r="D41">
            <v>103</v>
          </cell>
          <cell r="E41">
            <v>0.88</v>
          </cell>
          <cell r="F41">
            <v>53883.495145631066</v>
          </cell>
          <cell r="H41" t="str">
            <v>Vertical</v>
          </cell>
          <cell r="I41" t="str">
            <v>Marina</v>
          </cell>
          <cell r="J41">
            <v>31</v>
          </cell>
          <cell r="L41">
            <v>1.41</v>
          </cell>
          <cell r="M41">
            <v>0.66</v>
          </cell>
        </row>
        <row r="42">
          <cell r="A42" t="str">
            <v>IWA- Residencias</v>
          </cell>
          <cell r="C42">
            <v>15888413</v>
          </cell>
          <cell r="D42">
            <v>212</v>
          </cell>
          <cell r="E42">
            <v>0.66666666666666663</v>
          </cell>
          <cell r="F42">
            <v>74945.344339622636</v>
          </cell>
          <cell r="H42" t="str">
            <v>Horizontal</v>
          </cell>
          <cell r="I42" t="str">
            <v>Marina</v>
          </cell>
          <cell r="J42">
            <v>21</v>
          </cell>
          <cell r="L42">
            <v>0.76</v>
          </cell>
          <cell r="M42">
            <v>0</v>
          </cell>
        </row>
        <row r="43">
          <cell r="A43" t="str">
            <v>IWA- Villas</v>
          </cell>
          <cell r="C43">
            <v>6990850</v>
          </cell>
          <cell r="D43">
            <v>85</v>
          </cell>
          <cell r="E43">
            <v>0.69117647058823528</v>
          </cell>
          <cell r="F43">
            <v>82245.294117647063</v>
          </cell>
          <cell r="H43" t="str">
            <v>Vertical</v>
          </cell>
          <cell r="I43" t="str">
            <v>Marina</v>
          </cell>
          <cell r="J43">
            <v>21</v>
          </cell>
          <cell r="L43">
            <v>2.23</v>
          </cell>
          <cell r="M43">
            <v>1.66</v>
          </cell>
        </row>
        <row r="44">
          <cell r="A44" t="str">
            <v>Jade Beach Condos</v>
          </cell>
          <cell r="C44">
            <v>4633602</v>
          </cell>
          <cell r="D44">
            <v>80</v>
          </cell>
          <cell r="E44">
            <v>0.78260869565217395</v>
          </cell>
          <cell r="F44">
            <v>57920.025000000001</v>
          </cell>
          <cell r="H44" t="str">
            <v>Vertical</v>
          </cell>
          <cell r="I44" t="str">
            <v>El delfín</v>
          </cell>
          <cell r="J44">
            <v>31</v>
          </cell>
          <cell r="L44">
            <v>0.57999999999999996</v>
          </cell>
          <cell r="M44">
            <v>0.66</v>
          </cell>
        </row>
        <row r="45">
          <cell r="A45" t="str">
            <v>Katara Tower</v>
          </cell>
          <cell r="C45">
            <v>2233800</v>
          </cell>
          <cell r="D45">
            <v>75</v>
          </cell>
          <cell r="E45">
            <v>0.77777777777777779</v>
          </cell>
          <cell r="F45">
            <v>29784</v>
          </cell>
          <cell r="H45" t="str">
            <v>Vertical</v>
          </cell>
          <cell r="I45" t="str">
            <v>Real del Valle</v>
          </cell>
          <cell r="J45">
            <v>20</v>
          </cell>
          <cell r="L45">
            <v>0.35</v>
          </cell>
          <cell r="M45">
            <v>0.33</v>
          </cell>
        </row>
        <row r="46">
          <cell r="A46" t="str">
            <v>La Cima- La Pedrera</v>
          </cell>
          <cell r="C46">
            <v>7340000</v>
          </cell>
          <cell r="D46">
            <v>318</v>
          </cell>
          <cell r="E46">
            <v>0.53125</v>
          </cell>
          <cell r="F46">
            <v>23081.761006289307</v>
          </cell>
          <cell r="H46" t="str">
            <v>Horizontal</v>
          </cell>
          <cell r="I46" t="str">
            <v>Real del Valle</v>
          </cell>
          <cell r="J46">
            <v>34</v>
          </cell>
          <cell r="L46">
            <v>0.5</v>
          </cell>
          <cell r="M46">
            <v>0.33</v>
          </cell>
        </row>
        <row r="47">
          <cell r="A47" t="str">
            <v>La Pedrera- Etapa 2</v>
          </cell>
          <cell r="C47">
            <v>2580000</v>
          </cell>
          <cell r="D47">
            <v>186.67</v>
          </cell>
          <cell r="E47">
            <v>0.7</v>
          </cell>
          <cell r="F47">
            <v>13821.181764611347</v>
          </cell>
          <cell r="H47" t="str">
            <v>Lote</v>
          </cell>
          <cell r="I47" t="str">
            <v>Real del Valle</v>
          </cell>
          <cell r="J47">
            <v>22</v>
          </cell>
          <cell r="L47">
            <v>0.62</v>
          </cell>
          <cell r="M47">
            <v>0</v>
          </cell>
        </row>
        <row r="48">
          <cell r="A48" t="str">
            <v>La Perla Fraccionamiento</v>
          </cell>
          <cell r="C48">
            <v>2350000</v>
          </cell>
          <cell r="D48">
            <v>89</v>
          </cell>
          <cell r="E48">
            <v>0.80952380952380953</v>
          </cell>
          <cell r="F48">
            <v>26404.494382022473</v>
          </cell>
          <cell r="H48" t="str">
            <v>Horizontal</v>
          </cell>
          <cell r="I48" t="str">
            <v>Kraken</v>
          </cell>
          <cell r="J48">
            <v>33</v>
          </cell>
          <cell r="L48">
            <v>0.51</v>
          </cell>
          <cell r="M48">
            <v>0.33</v>
          </cell>
        </row>
        <row r="49">
          <cell r="A49" t="str">
            <v xml:space="preserve">Las Flores Residencial </v>
          </cell>
          <cell r="C49">
            <v>862400</v>
          </cell>
          <cell r="D49">
            <v>178</v>
          </cell>
          <cell r="E49">
            <v>0.88405797101449279</v>
          </cell>
          <cell r="F49">
            <v>4844.9438202247193</v>
          </cell>
          <cell r="H49" t="str">
            <v>Lote</v>
          </cell>
          <cell r="I49" t="str">
            <v>Cerritos ciudad</v>
          </cell>
          <cell r="J49">
            <v>31</v>
          </cell>
          <cell r="L49">
            <v>1.96</v>
          </cell>
          <cell r="M49">
            <v>0.66</v>
          </cell>
        </row>
        <row r="50">
          <cell r="A50" t="str">
            <v>Las Gavias Grand</v>
          </cell>
          <cell r="C50">
            <v>9568274.2200000007</v>
          </cell>
          <cell r="D50">
            <v>176.71</v>
          </cell>
          <cell r="E50">
            <v>0.97826086956521741</v>
          </cell>
          <cell r="F50">
            <v>54146.761473600818</v>
          </cell>
          <cell r="H50" t="str">
            <v>Vertical</v>
          </cell>
          <cell r="I50" t="str">
            <v>Cerritos Ocean View</v>
          </cell>
          <cell r="J50">
            <v>92</v>
          </cell>
          <cell r="L50">
            <v>1.46</v>
          </cell>
          <cell r="M50">
            <v>0</v>
          </cell>
        </row>
        <row r="51">
          <cell r="A51" t="str">
            <v>Las Puertas de Mazatlán</v>
          </cell>
          <cell r="C51">
            <v>1014600</v>
          </cell>
          <cell r="D51">
            <v>160</v>
          </cell>
          <cell r="E51">
            <v>0.72440000000000004</v>
          </cell>
          <cell r="F51">
            <v>6341.25</v>
          </cell>
          <cell r="H51" t="str">
            <v>Lote</v>
          </cell>
          <cell r="I51" t="str">
            <v>Salida Norte</v>
          </cell>
          <cell r="J51">
            <v>151</v>
          </cell>
          <cell r="L51">
            <v>11.99</v>
          </cell>
          <cell r="M51">
            <v>2.33</v>
          </cell>
        </row>
        <row r="52">
          <cell r="A52" t="str">
            <v>Litoral</v>
          </cell>
          <cell r="C52">
            <v>8040000</v>
          </cell>
          <cell r="D52">
            <v>122.5</v>
          </cell>
          <cell r="E52">
            <v>0.5625</v>
          </cell>
          <cell r="F52">
            <v>65632.653061224497</v>
          </cell>
          <cell r="H52" t="str">
            <v>Vertical</v>
          </cell>
          <cell r="I52" t="str">
            <v>Malecón ocean view</v>
          </cell>
          <cell r="J52">
            <v>34</v>
          </cell>
          <cell r="L52">
            <v>0.52</v>
          </cell>
          <cell r="M52">
            <v>0.33</v>
          </cell>
        </row>
        <row r="53">
          <cell r="A53" t="str">
            <v>Mallorca</v>
          </cell>
          <cell r="C53">
            <v>3375000</v>
          </cell>
          <cell r="D53">
            <v>83.99</v>
          </cell>
          <cell r="E53">
            <v>0.83333333333333337</v>
          </cell>
          <cell r="F53">
            <v>40183.355161328735</v>
          </cell>
          <cell r="H53" t="str">
            <v>Vertical</v>
          </cell>
          <cell r="I53" t="str">
            <v>Zona Dorada Ciudad</v>
          </cell>
          <cell r="J53">
            <v>46</v>
          </cell>
          <cell r="L53">
            <v>0.86</v>
          </cell>
          <cell r="M53">
            <v>0.33</v>
          </cell>
        </row>
        <row r="54">
          <cell r="A54" t="str">
            <v>Mangle Marina- Deptos.</v>
          </cell>
          <cell r="C54">
            <v>2943333</v>
          </cell>
          <cell r="D54">
            <v>44.4</v>
          </cell>
          <cell r="E54">
            <v>0.15625</v>
          </cell>
          <cell r="F54">
            <v>66291.283783783787</v>
          </cell>
          <cell r="H54" t="str">
            <v>Vertical</v>
          </cell>
          <cell r="I54" t="str">
            <v>Marina</v>
          </cell>
          <cell r="J54">
            <v>21</v>
          </cell>
          <cell r="L54">
            <v>0.23</v>
          </cell>
          <cell r="M54">
            <v>0.66</v>
          </cell>
        </row>
        <row r="55">
          <cell r="A55" t="str">
            <v>Mangle Marina- Villas</v>
          </cell>
          <cell r="C55">
            <v>6990000</v>
          </cell>
          <cell r="D55">
            <v>221.21</v>
          </cell>
          <cell r="E55">
            <v>0.95</v>
          </cell>
          <cell r="F55">
            <v>31598.93314045477</v>
          </cell>
          <cell r="H55" t="str">
            <v>Horizontal</v>
          </cell>
          <cell r="I55" t="str">
            <v>Marina</v>
          </cell>
          <cell r="J55">
            <v>21</v>
          </cell>
          <cell r="L55">
            <v>0.9</v>
          </cell>
          <cell r="M55">
            <v>2</v>
          </cell>
        </row>
        <row r="56">
          <cell r="A56" t="str">
            <v>Manzara Loft- Torre Khave</v>
          </cell>
          <cell r="C56">
            <v>3876139</v>
          </cell>
          <cell r="D56">
            <v>80.400000000000006</v>
          </cell>
          <cell r="E56">
            <v>0</v>
          </cell>
          <cell r="F56">
            <v>48210.68407960199</v>
          </cell>
          <cell r="H56" t="str">
            <v>Vertical</v>
          </cell>
          <cell r="I56" t="str">
            <v>Cerritos ciudad</v>
          </cell>
          <cell r="J56">
            <v>22</v>
          </cell>
          <cell r="L56">
            <v>0</v>
          </cell>
          <cell r="M56">
            <v>0</v>
          </cell>
        </row>
        <row r="57">
          <cell r="A57" t="str">
            <v>Manzara Loft- Torre Sari</v>
          </cell>
          <cell r="C57">
            <v>3750000</v>
          </cell>
          <cell r="D57">
            <v>78.8</v>
          </cell>
          <cell r="E57">
            <v>0.86956521739130432</v>
          </cell>
          <cell r="F57">
            <v>47588.83248730965</v>
          </cell>
          <cell r="H57" t="str">
            <v>Vertical</v>
          </cell>
          <cell r="I57" t="str">
            <v>Cerritos ciudad</v>
          </cell>
          <cell r="J57">
            <v>64</v>
          </cell>
          <cell r="L57">
            <v>0.31</v>
          </cell>
          <cell r="M57">
            <v>0</v>
          </cell>
        </row>
        <row r="58">
          <cell r="A58" t="str">
            <v>Maraká Living Condos</v>
          </cell>
          <cell r="C58">
            <v>2518268.87</v>
          </cell>
          <cell r="D58">
            <v>35.57</v>
          </cell>
          <cell r="E58">
            <v>0.52380952380952384</v>
          </cell>
          <cell r="F58">
            <v>70797.550463874053</v>
          </cell>
          <cell r="H58" t="str">
            <v>Vertical</v>
          </cell>
          <cell r="I58" t="str">
            <v>Zona Dorada Ciudad</v>
          </cell>
          <cell r="J58">
            <v>27</v>
          </cell>
          <cell r="L58">
            <v>0.81</v>
          </cell>
          <cell r="M58">
            <v>0.33</v>
          </cell>
        </row>
        <row r="59">
          <cell r="A59" t="str">
            <v>Marengo Habitat</v>
          </cell>
          <cell r="C59">
            <v>4163000</v>
          </cell>
          <cell r="D59">
            <v>232</v>
          </cell>
          <cell r="E59">
            <v>0.45161290322580644</v>
          </cell>
          <cell r="F59">
            <v>17943.96551724138</v>
          </cell>
          <cell r="H59" t="str">
            <v>Horizontal</v>
          </cell>
          <cell r="I59" t="str">
            <v>Peche Rice</v>
          </cell>
          <cell r="J59">
            <v>78</v>
          </cell>
          <cell r="L59">
            <v>0.17</v>
          </cell>
          <cell r="M59">
            <v>0</v>
          </cell>
        </row>
        <row r="60">
          <cell r="A60" t="str">
            <v>Marengo Habitat- Departamentos</v>
          </cell>
          <cell r="C60">
            <v>2860000</v>
          </cell>
          <cell r="D60">
            <v>130.84</v>
          </cell>
          <cell r="E60">
            <v>0.33333333333333331</v>
          </cell>
          <cell r="F60">
            <v>21858.758789361051</v>
          </cell>
          <cell r="H60" t="str">
            <v>Vertical</v>
          </cell>
          <cell r="I60" t="str">
            <v>Peche Rice</v>
          </cell>
          <cell r="J60">
            <v>75</v>
          </cell>
          <cell r="L60">
            <v>0.18</v>
          </cell>
          <cell r="M60">
            <v>0</v>
          </cell>
        </row>
        <row r="61">
          <cell r="A61" t="str">
            <v>Marina Cerritos Condominios</v>
          </cell>
          <cell r="C61">
            <v>2776000</v>
          </cell>
          <cell r="D61">
            <v>45</v>
          </cell>
          <cell r="E61">
            <v>0.86750000000000005</v>
          </cell>
          <cell r="F61">
            <v>61688.888888888891</v>
          </cell>
          <cell r="H61" t="str">
            <v>Vertical</v>
          </cell>
          <cell r="I61" t="str">
            <v>Cerritos ciudad</v>
          </cell>
          <cell r="J61">
            <v>38</v>
          </cell>
          <cell r="L61">
            <v>9.1300000000000008</v>
          </cell>
          <cell r="M61">
            <v>0.33</v>
          </cell>
        </row>
        <row r="62">
          <cell r="A62" t="str">
            <v>Marina Mazatlán Campo de Golf</v>
          </cell>
          <cell r="C62">
            <v>4903729.92</v>
          </cell>
          <cell r="D62">
            <v>678.06</v>
          </cell>
          <cell r="E62">
            <v>0.70661896243291589</v>
          </cell>
          <cell r="F62">
            <v>7232.0000000000009</v>
          </cell>
          <cell r="H62" t="str">
            <v>Lote</v>
          </cell>
          <cell r="I62" t="str">
            <v>Marina</v>
          </cell>
          <cell r="J62">
            <v>199</v>
          </cell>
          <cell r="L62">
            <v>1.98</v>
          </cell>
          <cell r="M62">
            <v>1</v>
          </cell>
        </row>
        <row r="63">
          <cell r="A63" t="str">
            <v>Midtown</v>
          </cell>
          <cell r="C63">
            <v>3730000</v>
          </cell>
          <cell r="D63">
            <v>45.69</v>
          </cell>
          <cell r="E63">
            <v>0.34375</v>
          </cell>
          <cell r="F63">
            <v>81637.11971985118</v>
          </cell>
          <cell r="H63" t="str">
            <v>Vertical</v>
          </cell>
          <cell r="I63" t="str">
            <v>Zona Dorada Ciudad</v>
          </cell>
          <cell r="J63">
            <v>22</v>
          </cell>
          <cell r="L63">
            <v>1.5</v>
          </cell>
          <cell r="M63">
            <v>1.66</v>
          </cell>
        </row>
        <row r="64">
          <cell r="A64" t="str">
            <v>Nápoles</v>
          </cell>
          <cell r="C64">
            <v>2606429</v>
          </cell>
          <cell r="D64">
            <v>77.400000000000006</v>
          </cell>
          <cell r="E64">
            <v>0.8571428571428571</v>
          </cell>
          <cell r="F64">
            <v>33674.793281653743</v>
          </cell>
          <cell r="H64" t="str">
            <v>Vertical</v>
          </cell>
          <cell r="I64" t="str">
            <v>Centro Playa Sur</v>
          </cell>
          <cell r="J64">
            <v>52</v>
          </cell>
          <cell r="L64">
            <v>0.11</v>
          </cell>
          <cell r="M64">
            <v>0</v>
          </cell>
        </row>
        <row r="65">
          <cell r="A65" t="str">
            <v>Nautilus</v>
          </cell>
          <cell r="C65">
            <v>5660000</v>
          </cell>
          <cell r="D65">
            <v>100</v>
          </cell>
          <cell r="E65">
            <v>0.88636363636363635</v>
          </cell>
          <cell r="F65">
            <v>56600</v>
          </cell>
          <cell r="H65" t="str">
            <v>Vertical</v>
          </cell>
          <cell r="I65" t="str">
            <v>Marina</v>
          </cell>
          <cell r="J65">
            <v>54</v>
          </cell>
          <cell r="L65">
            <v>2.88</v>
          </cell>
          <cell r="M65">
            <v>1</v>
          </cell>
        </row>
        <row r="66">
          <cell r="A66" t="str">
            <v>Nereo</v>
          </cell>
          <cell r="C66">
            <v>3242100</v>
          </cell>
          <cell r="D66">
            <v>50</v>
          </cell>
          <cell r="E66">
            <v>0.44097222222222221</v>
          </cell>
          <cell r="F66">
            <v>64842</v>
          </cell>
          <cell r="H66" t="str">
            <v>Vertical</v>
          </cell>
          <cell r="I66" t="str">
            <v>Malecón ocean view</v>
          </cell>
          <cell r="J66">
            <v>34</v>
          </cell>
          <cell r="L66">
            <v>3.73</v>
          </cell>
          <cell r="M66">
            <v>15</v>
          </cell>
        </row>
        <row r="67">
          <cell r="A67" t="str">
            <v>Olympus Residencial</v>
          </cell>
          <cell r="C67">
            <v>5810230</v>
          </cell>
          <cell r="D67">
            <v>194</v>
          </cell>
          <cell r="E67">
            <v>0.90291262135922334</v>
          </cell>
          <cell r="F67">
            <v>29949.639175257733</v>
          </cell>
          <cell r="H67" t="str">
            <v>Horizontal</v>
          </cell>
          <cell r="I67" t="str">
            <v>Peche Rice</v>
          </cell>
          <cell r="J67">
            <v>20</v>
          </cell>
          <cell r="L67">
            <v>4.6500000000000004</v>
          </cell>
          <cell r="M67">
            <v>0.33</v>
          </cell>
        </row>
        <row r="68">
          <cell r="A68" t="str">
            <v>Pacific Pearl Tower</v>
          </cell>
          <cell r="C68">
            <v>6268331.5</v>
          </cell>
          <cell r="D68">
            <v>79.5</v>
          </cell>
          <cell r="E68">
            <v>0.83333333333333337</v>
          </cell>
          <cell r="F68">
            <v>78846.937106918238</v>
          </cell>
          <cell r="H68" t="str">
            <v>Vertical</v>
          </cell>
          <cell r="I68" t="str">
            <v>Malecón ocean view</v>
          </cell>
          <cell r="J68">
            <v>52</v>
          </cell>
          <cell r="L68">
            <v>0.96</v>
          </cell>
          <cell r="M68">
            <v>0</v>
          </cell>
        </row>
        <row r="69">
          <cell r="A69" t="str">
            <v>Paseo Golondrinas- Marina Mazatlán</v>
          </cell>
          <cell r="C69">
            <v>5216893.5999999996</v>
          </cell>
          <cell r="D69">
            <v>577.09</v>
          </cell>
          <cell r="E69">
            <v>0.75</v>
          </cell>
          <cell r="F69">
            <v>9039.9999999999982</v>
          </cell>
          <cell r="H69" t="str">
            <v>Lote</v>
          </cell>
          <cell r="I69" t="str">
            <v>Marina</v>
          </cell>
          <cell r="J69">
            <v>32</v>
          </cell>
          <cell r="L69">
            <v>0.75</v>
          </cell>
          <cell r="M69">
            <v>0.33</v>
          </cell>
        </row>
        <row r="70">
          <cell r="A70" t="str">
            <v>Pedregal Condos</v>
          </cell>
          <cell r="C70">
            <v>1820000</v>
          </cell>
          <cell r="D70">
            <v>77.150000000000006</v>
          </cell>
          <cell r="E70">
            <v>0.21428571428571427</v>
          </cell>
          <cell r="F70">
            <v>23590.408295528188</v>
          </cell>
          <cell r="H70" t="str">
            <v>Vertical</v>
          </cell>
          <cell r="I70" t="str">
            <v>Real del Valle</v>
          </cell>
          <cell r="J70">
            <v>21</v>
          </cell>
          <cell r="L70">
            <v>0.28000000000000003</v>
          </cell>
          <cell r="M70">
            <v>0</v>
          </cell>
        </row>
        <row r="71">
          <cell r="A71" t="str">
            <v>Peninsula II</v>
          </cell>
          <cell r="C71">
            <v>14452491.67</v>
          </cell>
          <cell r="D71">
            <v>145.72</v>
          </cell>
          <cell r="E71">
            <v>0.58847736625514402</v>
          </cell>
          <cell r="F71">
            <v>99179.876955805652</v>
          </cell>
          <cell r="H71" t="str">
            <v>Vertical</v>
          </cell>
          <cell r="I71" t="str">
            <v>Cerritos Ocean View</v>
          </cell>
          <cell r="J71">
            <v>29</v>
          </cell>
          <cell r="L71">
            <v>4.93</v>
          </cell>
          <cell r="M71">
            <v>3.33</v>
          </cell>
        </row>
        <row r="72">
          <cell r="A72" t="str">
            <v>Playa Norte</v>
          </cell>
          <cell r="C72">
            <v>5225000</v>
          </cell>
          <cell r="D72">
            <v>97</v>
          </cell>
          <cell r="E72">
            <v>0.77272727272727271</v>
          </cell>
          <cell r="F72">
            <v>53865.9793814433</v>
          </cell>
          <cell r="H72" t="str">
            <v>Vertical</v>
          </cell>
          <cell r="I72" t="str">
            <v>Malecón ocean view</v>
          </cell>
          <cell r="J72">
            <v>23</v>
          </cell>
          <cell r="L72">
            <v>1.47</v>
          </cell>
          <cell r="M72">
            <v>0</v>
          </cell>
        </row>
        <row r="73">
          <cell r="A73" t="str">
            <v>Portomolino Departamentos</v>
          </cell>
          <cell r="C73">
            <v>1700000</v>
          </cell>
          <cell r="D73">
            <v>64.87</v>
          </cell>
          <cell r="E73">
            <v>0.875</v>
          </cell>
          <cell r="F73">
            <v>26206.258671188531</v>
          </cell>
          <cell r="H73" t="str">
            <v>Vertical</v>
          </cell>
          <cell r="I73" t="str">
            <v>Kraken</v>
          </cell>
          <cell r="J73">
            <v>31</v>
          </cell>
          <cell r="L73">
            <v>0.45</v>
          </cell>
          <cell r="M73">
            <v>0</v>
          </cell>
        </row>
        <row r="74">
          <cell r="A74" t="str">
            <v>Praia</v>
          </cell>
          <cell r="C74">
            <v>5458110.5499999998</v>
          </cell>
          <cell r="D74">
            <v>64.239999999999995</v>
          </cell>
          <cell r="E74">
            <v>0.17117117117117117</v>
          </cell>
          <cell r="F74">
            <v>84964.36099003737</v>
          </cell>
          <cell r="H74" t="str">
            <v>Vertical</v>
          </cell>
          <cell r="I74" t="str">
            <v>Malecón ocean view</v>
          </cell>
          <cell r="J74">
            <v>11</v>
          </cell>
          <cell r="L74">
            <v>1.72</v>
          </cell>
          <cell r="M74">
            <v>1.33</v>
          </cell>
        </row>
        <row r="75">
          <cell r="A75" t="str">
            <v>Privada Barcelona</v>
          </cell>
          <cell r="C75">
            <v>7042912</v>
          </cell>
          <cell r="D75">
            <v>554.55999999999995</v>
          </cell>
          <cell r="E75">
            <v>0.8571428571428571</v>
          </cell>
          <cell r="F75">
            <v>12700.000000000002</v>
          </cell>
          <cell r="H75" t="str">
            <v>Lote</v>
          </cell>
          <cell r="I75" t="str">
            <v>Zona Dorada Ciudad</v>
          </cell>
          <cell r="J75">
            <v>16</v>
          </cell>
          <cell r="L75">
            <v>1.1200000000000001</v>
          </cell>
          <cell r="M75">
            <v>0</v>
          </cell>
        </row>
        <row r="76">
          <cell r="A76" t="str">
            <v>Punta Bahía</v>
          </cell>
          <cell r="C76">
            <v>6800000</v>
          </cell>
          <cell r="D76">
            <v>92.7</v>
          </cell>
          <cell r="E76">
            <v>0.97619047619047616</v>
          </cell>
          <cell r="F76">
            <v>73354.90830636461</v>
          </cell>
          <cell r="H76" t="str">
            <v>Vertical</v>
          </cell>
          <cell r="I76" t="str">
            <v>Malecón ocean view</v>
          </cell>
          <cell r="J76">
            <v>45</v>
          </cell>
          <cell r="L76">
            <v>0.91</v>
          </cell>
          <cell r="M76">
            <v>0.33</v>
          </cell>
        </row>
        <row r="77">
          <cell r="A77" t="str">
            <v>Punta del Sol- Torre 3</v>
          </cell>
          <cell r="C77">
            <v>3560426</v>
          </cell>
          <cell r="D77">
            <v>47.86</v>
          </cell>
          <cell r="E77">
            <v>0.89473684210526316</v>
          </cell>
          <cell r="F77">
            <v>74392.519849561228</v>
          </cell>
          <cell r="H77" t="str">
            <v>Vertical</v>
          </cell>
          <cell r="I77" t="str">
            <v>El delfín</v>
          </cell>
          <cell r="J77">
            <v>23</v>
          </cell>
          <cell r="L77">
            <v>0.73</v>
          </cell>
          <cell r="M77">
            <v>0</v>
          </cell>
        </row>
        <row r="78">
          <cell r="A78" t="str">
            <v>Punta del Sol- Torre 6</v>
          </cell>
          <cell r="C78">
            <v>5741304</v>
          </cell>
          <cell r="D78">
            <v>108.11</v>
          </cell>
          <cell r="E78">
            <v>0.5625</v>
          </cell>
          <cell r="F78">
            <v>53106.132642678756</v>
          </cell>
          <cell r="H78" t="str">
            <v>Vertical</v>
          </cell>
          <cell r="I78" t="str">
            <v>El delfín</v>
          </cell>
          <cell r="J78">
            <v>23</v>
          </cell>
          <cell r="L78">
            <v>0.39</v>
          </cell>
          <cell r="M78">
            <v>0</v>
          </cell>
        </row>
        <row r="79">
          <cell r="A79" t="str">
            <v>Punto Reforma</v>
          </cell>
          <cell r="C79">
            <v>2883068</v>
          </cell>
          <cell r="D79">
            <v>72</v>
          </cell>
          <cell r="E79">
            <v>0.7142857142857143</v>
          </cell>
          <cell r="F79">
            <v>40042.611111111109</v>
          </cell>
          <cell r="H79" t="str">
            <v>Vertical</v>
          </cell>
          <cell r="I79" t="str">
            <v>Malecón Ciudad</v>
          </cell>
          <cell r="J79">
            <v>21</v>
          </cell>
          <cell r="L79">
            <v>3.33</v>
          </cell>
          <cell r="M79">
            <v>0.33</v>
          </cell>
        </row>
        <row r="80">
          <cell r="A80" t="str">
            <v>Rivera Departamentos</v>
          </cell>
          <cell r="C80">
            <v>2899000</v>
          </cell>
          <cell r="D80">
            <v>64</v>
          </cell>
          <cell r="E80">
            <v>0.78260869565217395</v>
          </cell>
          <cell r="F80">
            <v>45296.875</v>
          </cell>
          <cell r="H80" t="str">
            <v>Vertical</v>
          </cell>
          <cell r="I80" t="str">
            <v>Zona Dorada Ciudad</v>
          </cell>
          <cell r="J80">
            <v>19</v>
          </cell>
          <cell r="L80">
            <v>0.94</v>
          </cell>
          <cell r="M80">
            <v>0.66</v>
          </cell>
        </row>
        <row r="81">
          <cell r="A81" t="str">
            <v>Santorini Residencial</v>
          </cell>
          <cell r="C81">
            <v>420000</v>
          </cell>
          <cell r="D81">
            <v>112</v>
          </cell>
          <cell r="E81">
            <v>0.26584234930448225</v>
          </cell>
          <cell r="F81">
            <v>3750</v>
          </cell>
          <cell r="H81" t="str">
            <v>Lote</v>
          </cell>
          <cell r="I81" t="str">
            <v>Kraken</v>
          </cell>
          <cell r="J81">
            <v>37</v>
          </cell>
          <cell r="L81">
            <v>4.6399999999999997</v>
          </cell>
          <cell r="M81">
            <v>1.33</v>
          </cell>
        </row>
        <row r="82">
          <cell r="A82" t="str">
            <v>Sevilla Mía</v>
          </cell>
          <cell r="C82">
            <v>6805735</v>
          </cell>
          <cell r="D82">
            <v>127.21</v>
          </cell>
          <cell r="E82">
            <v>0.7</v>
          </cell>
          <cell r="F82">
            <v>53500</v>
          </cell>
          <cell r="H82" t="str">
            <v>Vertical</v>
          </cell>
          <cell r="I82" t="str">
            <v>Zona Dorada Ciudad</v>
          </cell>
          <cell r="J82">
            <v>22</v>
          </cell>
          <cell r="L82">
            <v>0.6</v>
          </cell>
          <cell r="M82">
            <v>0.33</v>
          </cell>
        </row>
        <row r="83">
          <cell r="A83" t="str">
            <v>Sonterra</v>
          </cell>
          <cell r="C83">
            <v>1407575</v>
          </cell>
          <cell r="D83">
            <v>198.25</v>
          </cell>
          <cell r="E83">
            <v>0.98894348894348894</v>
          </cell>
          <cell r="F83">
            <v>7100</v>
          </cell>
          <cell r="H83" t="str">
            <v>Lote</v>
          </cell>
          <cell r="I83" t="str">
            <v>Peche Rice</v>
          </cell>
          <cell r="J83">
            <v>32</v>
          </cell>
          <cell r="L83">
            <v>25.15</v>
          </cell>
          <cell r="M83">
            <v>0</v>
          </cell>
        </row>
        <row r="84">
          <cell r="A84" t="str">
            <v xml:space="preserve">Sonterra II- Impulsa </v>
          </cell>
          <cell r="C84">
            <v>4247000</v>
          </cell>
          <cell r="D84">
            <v>140</v>
          </cell>
          <cell r="E84">
            <v>0.74399999999999999</v>
          </cell>
          <cell r="F84">
            <v>30335.714285714286</v>
          </cell>
          <cell r="H84" t="str">
            <v>Horizontal</v>
          </cell>
          <cell r="I84" t="str">
            <v>Peche Rice</v>
          </cell>
          <cell r="J84">
            <v>21</v>
          </cell>
          <cell r="L84">
            <v>4.42</v>
          </cell>
          <cell r="M84">
            <v>4.33</v>
          </cell>
        </row>
        <row r="85">
          <cell r="A85" t="str">
            <v>Stelarhe</v>
          </cell>
          <cell r="C85">
            <v>7950000</v>
          </cell>
          <cell r="D85">
            <v>109.15</v>
          </cell>
          <cell r="E85">
            <v>0.61855670103092786</v>
          </cell>
          <cell r="F85">
            <v>72835.547411818596</v>
          </cell>
          <cell r="H85" t="str">
            <v>Vertical</v>
          </cell>
          <cell r="I85" t="str">
            <v>Malecón ocean view</v>
          </cell>
          <cell r="J85">
            <v>39</v>
          </cell>
          <cell r="L85">
            <v>3.0699999999999799</v>
          </cell>
          <cell r="M85">
            <v>1.66</v>
          </cell>
        </row>
        <row r="86">
          <cell r="A86" t="str">
            <v>Tacuba Condos</v>
          </cell>
          <cell r="C86">
            <v>1850000</v>
          </cell>
          <cell r="D86">
            <v>41</v>
          </cell>
          <cell r="E86">
            <v>0.7142857142857143</v>
          </cell>
          <cell r="F86">
            <v>45121.951219512193</v>
          </cell>
          <cell r="H86" t="str">
            <v>Vertical</v>
          </cell>
          <cell r="I86" t="str">
            <v>Malecón Ciudad</v>
          </cell>
          <cell r="J86">
            <v>38</v>
          </cell>
          <cell r="L86">
            <v>0.13</v>
          </cell>
          <cell r="M86">
            <v>0</v>
          </cell>
        </row>
        <row r="87">
          <cell r="A87" t="str">
            <v>The O Residences</v>
          </cell>
          <cell r="C87">
            <v>8075000</v>
          </cell>
          <cell r="D87">
            <v>140</v>
          </cell>
          <cell r="E87">
            <v>0.52941176470588236</v>
          </cell>
          <cell r="F87">
            <v>57678.571428571428</v>
          </cell>
          <cell r="H87" t="str">
            <v>Vertical</v>
          </cell>
          <cell r="I87" t="str">
            <v>Malecón ocean view</v>
          </cell>
          <cell r="J87">
            <v>35</v>
          </cell>
          <cell r="L87">
            <v>1.02</v>
          </cell>
          <cell r="M87">
            <v>0</v>
          </cell>
        </row>
        <row r="88">
          <cell r="A88" t="str">
            <v>Toram Residencial</v>
          </cell>
          <cell r="C88">
            <v>3546789.11</v>
          </cell>
          <cell r="D88">
            <v>67</v>
          </cell>
          <cell r="E88">
            <v>0.78222222222222226</v>
          </cell>
          <cell r="F88">
            <v>52937.150895522384</v>
          </cell>
          <cell r="H88" t="str">
            <v>Vertical</v>
          </cell>
          <cell r="I88" t="str">
            <v>Peche Rice</v>
          </cell>
          <cell r="J88">
            <v>38</v>
          </cell>
          <cell r="L88">
            <v>4.63</v>
          </cell>
          <cell r="M88">
            <v>6.33</v>
          </cell>
        </row>
        <row r="89">
          <cell r="A89" t="str">
            <v>Torre 3 H</v>
          </cell>
          <cell r="C89">
            <v>6942500</v>
          </cell>
          <cell r="D89">
            <v>108.43</v>
          </cell>
          <cell r="E89">
            <v>0.94117647058823528</v>
          </cell>
          <cell r="F89">
            <v>64027.483168864703</v>
          </cell>
          <cell r="H89" t="str">
            <v>Vertical</v>
          </cell>
          <cell r="I89" t="str">
            <v>Malecón ocean view</v>
          </cell>
          <cell r="J89">
            <v>31</v>
          </cell>
          <cell r="L89">
            <v>1.03</v>
          </cell>
          <cell r="M89">
            <v>1</v>
          </cell>
        </row>
        <row r="90">
          <cell r="A90" t="str">
            <v>Torre Krono- La Pedrera</v>
          </cell>
          <cell r="C90">
            <v>3350000</v>
          </cell>
          <cell r="D90">
            <v>90.04</v>
          </cell>
          <cell r="E90">
            <v>0.88888888888888884</v>
          </cell>
          <cell r="F90">
            <v>37205.686361617059</v>
          </cell>
          <cell r="H90" t="str">
            <v>Vertical</v>
          </cell>
          <cell r="I90" t="str">
            <v>Real del Valle</v>
          </cell>
          <cell r="J90">
            <v>39</v>
          </cell>
          <cell r="L90">
            <v>0.61</v>
          </cell>
          <cell r="M90">
            <v>0.33</v>
          </cell>
        </row>
        <row r="91">
          <cell r="A91" t="str">
            <v>Torre Neovita</v>
          </cell>
          <cell r="C91">
            <v>3520000</v>
          </cell>
          <cell r="D91">
            <v>87.22</v>
          </cell>
          <cell r="E91">
            <v>0.6</v>
          </cell>
          <cell r="F91">
            <v>40357.716120155928</v>
          </cell>
          <cell r="H91" t="str">
            <v>Vertical</v>
          </cell>
          <cell r="I91" t="str">
            <v>Real del Valle</v>
          </cell>
          <cell r="J91">
            <v>28</v>
          </cell>
          <cell r="L91">
            <v>0.85</v>
          </cell>
          <cell r="M91">
            <v>0.66</v>
          </cell>
        </row>
        <row r="92">
          <cell r="A92" t="str">
            <v>Torre Triana</v>
          </cell>
          <cell r="C92">
            <v>3900000</v>
          </cell>
          <cell r="D92">
            <v>58.02</v>
          </cell>
          <cell r="E92">
            <v>0.95714285714285718</v>
          </cell>
          <cell r="F92">
            <v>67218.200620475691</v>
          </cell>
          <cell r="H92" t="str">
            <v>Vertical</v>
          </cell>
          <cell r="I92" t="str">
            <v>Malecón ocean view</v>
          </cell>
          <cell r="J92">
            <v>89</v>
          </cell>
          <cell r="L92">
            <v>0.75</v>
          </cell>
          <cell r="M92">
            <v>0</v>
          </cell>
        </row>
        <row r="93">
          <cell r="A93" t="str">
            <v>Torres Navia</v>
          </cell>
          <cell r="C93">
            <v>2900000</v>
          </cell>
          <cell r="D93">
            <v>94</v>
          </cell>
          <cell r="E93">
            <v>0.95</v>
          </cell>
          <cell r="F93">
            <v>30851.063829787236</v>
          </cell>
          <cell r="H93" t="str">
            <v>Vertical</v>
          </cell>
          <cell r="I93" t="str">
            <v>Peche Rice</v>
          </cell>
          <cell r="J93">
            <v>70</v>
          </cell>
          <cell r="L93">
            <v>0.81</v>
          </cell>
          <cell r="M93">
            <v>0</v>
          </cell>
        </row>
        <row r="94">
          <cell r="A94" t="str">
            <v>Tower Life</v>
          </cell>
          <cell r="C94">
            <v>1575650</v>
          </cell>
          <cell r="D94">
            <v>67</v>
          </cell>
          <cell r="E94">
            <v>0.91666666666666663</v>
          </cell>
          <cell r="F94">
            <v>23517.164179104479</v>
          </cell>
          <cell r="H94" t="str">
            <v>Vertical</v>
          </cell>
          <cell r="I94" t="str">
            <v>Real del Valle</v>
          </cell>
          <cell r="J94">
            <v>40</v>
          </cell>
          <cell r="L94">
            <v>0.55000000000000004</v>
          </cell>
          <cell r="M94">
            <v>0</v>
          </cell>
        </row>
        <row r="95">
          <cell r="A95" t="str">
            <v>Turquesa Chic Condos</v>
          </cell>
          <cell r="C95">
            <v>2577333</v>
          </cell>
          <cell r="D95">
            <v>76.08</v>
          </cell>
          <cell r="E95">
            <v>0.9296875</v>
          </cell>
          <cell r="F95">
            <v>33876.616719242906</v>
          </cell>
          <cell r="H95" t="str">
            <v>Vertical</v>
          </cell>
          <cell r="I95" t="str">
            <v>Cerritos ciudad</v>
          </cell>
          <cell r="J95">
            <v>32</v>
          </cell>
          <cell r="L95">
            <v>3.71</v>
          </cell>
          <cell r="M95">
            <v>4.66</v>
          </cell>
        </row>
        <row r="96">
          <cell r="A96" t="str">
            <v>Veredas del Mar</v>
          </cell>
          <cell r="C96">
            <v>816258.57</v>
          </cell>
          <cell r="D96">
            <v>128.76</v>
          </cell>
          <cell r="E96">
            <v>0.97916666666666663</v>
          </cell>
          <cell r="F96">
            <v>6339.3800093196642</v>
          </cell>
          <cell r="H96" t="str">
            <v>Lote</v>
          </cell>
          <cell r="I96" t="str">
            <v>Peche Rice</v>
          </cell>
          <cell r="J96">
            <v>39</v>
          </cell>
          <cell r="L96">
            <v>4.82</v>
          </cell>
          <cell r="M96">
            <v>0.66</v>
          </cell>
        </row>
        <row r="97">
          <cell r="A97" t="str">
            <v>Vigía Sky Tower</v>
          </cell>
          <cell r="C97">
            <v>6526800</v>
          </cell>
          <cell r="D97">
            <v>103.6</v>
          </cell>
          <cell r="E97">
            <v>0.65</v>
          </cell>
          <cell r="F97">
            <v>63000</v>
          </cell>
          <cell r="H97" t="str">
            <v>Vertical</v>
          </cell>
          <cell r="I97" t="str">
            <v>Malecón ocean view</v>
          </cell>
          <cell r="J97">
            <v>27</v>
          </cell>
          <cell r="L97">
            <v>0.96</v>
          </cell>
          <cell r="M97">
            <v>0</v>
          </cell>
        </row>
        <row r="98">
          <cell r="A98" t="str">
            <v>Villa Vicario</v>
          </cell>
          <cell r="C98">
            <v>6204080</v>
          </cell>
          <cell r="D98">
            <v>99</v>
          </cell>
          <cell r="E98">
            <v>0.77777777777777779</v>
          </cell>
          <cell r="F98">
            <v>62667.474747474749</v>
          </cell>
          <cell r="H98" t="str">
            <v>Vertical</v>
          </cell>
          <cell r="I98" t="str">
            <v>Centro</v>
          </cell>
          <cell r="J98">
            <v>34</v>
          </cell>
          <cell r="L98">
            <v>0.61</v>
          </cell>
          <cell r="M98">
            <v>0</v>
          </cell>
        </row>
        <row r="99">
          <cell r="A99" t="str">
            <v>Vivar El Cid</v>
          </cell>
          <cell r="C99">
            <v>10995261.6</v>
          </cell>
          <cell r="D99">
            <v>810.86</v>
          </cell>
          <cell r="E99">
            <v>0.86</v>
          </cell>
          <cell r="F99">
            <v>13560</v>
          </cell>
          <cell r="H99" t="str">
            <v>Lote</v>
          </cell>
          <cell r="I99" t="str">
            <v>Zona Dorada Ciudad</v>
          </cell>
          <cell r="J99">
            <v>115</v>
          </cell>
          <cell r="L99">
            <v>0.7</v>
          </cell>
          <cell r="M99">
            <v>0.66</v>
          </cell>
        </row>
        <row r="100">
          <cell r="A100" t="str">
            <v>Zúñiga 601</v>
          </cell>
          <cell r="C100">
            <v>2860646</v>
          </cell>
          <cell r="D100">
            <v>77.12</v>
          </cell>
          <cell r="E100">
            <v>0.91666666666666663</v>
          </cell>
          <cell r="F100">
            <v>37093.438796680493</v>
          </cell>
          <cell r="H100" t="str">
            <v>Vertical</v>
          </cell>
          <cell r="I100" t="str">
            <v>Centro</v>
          </cell>
          <cell r="J100">
            <v>29</v>
          </cell>
          <cell r="L100">
            <v>0.37</v>
          </cell>
          <cell r="M100">
            <v>0</v>
          </cell>
        </row>
        <row r="101">
          <cell r="A101" t="str">
            <v>Puesta Norte</v>
          </cell>
          <cell r="C101">
            <v>518000</v>
          </cell>
          <cell r="D101">
            <v>96</v>
          </cell>
          <cell r="E101">
            <v>0.25</v>
          </cell>
          <cell r="F101">
            <v>5395.833333333333</v>
          </cell>
          <cell r="H101" t="str">
            <v>Lote</v>
          </cell>
          <cell r="I101" t="str">
            <v>Kraken</v>
          </cell>
          <cell r="J101">
            <v>18</v>
          </cell>
          <cell r="L101">
            <v>1.72</v>
          </cell>
          <cell r="M101">
            <v>0</v>
          </cell>
        </row>
        <row r="102">
          <cell r="A102" t="str">
            <v>Torre Ancona - (antes La Ferro Condominios)</v>
          </cell>
          <cell r="C102">
            <v>2680000</v>
          </cell>
          <cell r="D102">
            <v>73</v>
          </cell>
          <cell r="E102">
            <v>0.94444444444444442</v>
          </cell>
          <cell r="F102">
            <v>36712.32876712329</v>
          </cell>
          <cell r="H102" t="str">
            <v>Vertical</v>
          </cell>
          <cell r="I102" t="str">
            <v>Malecón ciudad</v>
          </cell>
          <cell r="J102">
            <v>19</v>
          </cell>
          <cell r="L102">
            <v>1.78</v>
          </cell>
          <cell r="M102">
            <v>0</v>
          </cell>
        </row>
        <row r="103">
          <cell r="A103" t="str">
            <v>Makeva</v>
          </cell>
          <cell r="C103">
            <v>2050000</v>
          </cell>
          <cell r="D103">
            <v>48</v>
          </cell>
          <cell r="E103">
            <v>0.9285714285714286</v>
          </cell>
          <cell r="F103">
            <v>42708.333333333336</v>
          </cell>
          <cell r="H103" t="str">
            <v>Vertical</v>
          </cell>
          <cell r="I103" t="str">
            <v>Malecón Ciudad</v>
          </cell>
          <cell r="J103">
            <v>26</v>
          </cell>
          <cell r="L103">
            <v>1.5</v>
          </cell>
          <cell r="M103">
            <v>0</v>
          </cell>
        </row>
        <row r="104">
          <cell r="A104" t="str">
            <v>Mangata Golf &amp; Living</v>
          </cell>
          <cell r="C104">
            <v>5113000</v>
          </cell>
          <cell r="D104">
            <v>112</v>
          </cell>
          <cell r="E104">
            <v>0.4642857142857143</v>
          </cell>
          <cell r="F104">
            <v>45651.785714285717</v>
          </cell>
          <cell r="H104" t="str">
            <v>Vertical</v>
          </cell>
          <cell r="I104" t="str">
            <v>Marina</v>
          </cell>
          <cell r="J104">
            <v>17</v>
          </cell>
          <cell r="L104">
            <v>0.76</v>
          </cell>
          <cell r="M104">
            <v>0.33</v>
          </cell>
        </row>
        <row r="105">
          <cell r="A105" t="str">
            <v>Mangata Golf &amp; Living- Villas</v>
          </cell>
          <cell r="C105">
            <v>12564150</v>
          </cell>
          <cell r="D105">
            <v>332.75</v>
          </cell>
          <cell r="E105">
            <v>0</v>
          </cell>
          <cell r="F105">
            <v>37758.527422990235</v>
          </cell>
          <cell r="H105" t="str">
            <v>Horizontal</v>
          </cell>
          <cell r="I105" t="str">
            <v>Marina</v>
          </cell>
          <cell r="J105">
            <v>14</v>
          </cell>
          <cell r="L105">
            <v>0</v>
          </cell>
          <cell r="M105">
            <v>0</v>
          </cell>
        </row>
        <row r="106">
          <cell r="A106" t="str">
            <v>Malia Golf &amp; Yacht</v>
          </cell>
          <cell r="C106">
            <v>5964612</v>
          </cell>
          <cell r="D106">
            <v>105</v>
          </cell>
          <cell r="E106">
            <v>0.34</v>
          </cell>
          <cell r="F106">
            <v>56805.828571428574</v>
          </cell>
          <cell r="H106" t="str">
            <v>Vertical</v>
          </cell>
          <cell r="I106" t="str">
            <v>Marina</v>
          </cell>
          <cell r="J106">
            <v>17</v>
          </cell>
          <cell r="L106">
            <v>1</v>
          </cell>
          <cell r="M106">
            <v>0.66</v>
          </cell>
        </row>
        <row r="107">
          <cell r="A107" t="str">
            <v>Residencial La Perla</v>
          </cell>
          <cell r="C107">
            <v>2671048.7999999998</v>
          </cell>
          <cell r="D107">
            <v>351.75</v>
          </cell>
          <cell r="E107">
            <v>0.19736842105263158</v>
          </cell>
          <cell r="F107">
            <v>7593.5999999999995</v>
          </cell>
          <cell r="H107" t="str">
            <v>Lote</v>
          </cell>
          <cell r="I107" t="str">
            <v>Marina</v>
          </cell>
          <cell r="J107">
            <v>17</v>
          </cell>
          <cell r="L107">
            <v>0.88</v>
          </cell>
          <cell r="M107">
            <v>0</v>
          </cell>
        </row>
        <row r="108">
          <cell r="A108" t="str">
            <v>Torre Lamar</v>
          </cell>
          <cell r="C108">
            <v>2190000</v>
          </cell>
          <cell r="D108">
            <v>61.25</v>
          </cell>
          <cell r="E108">
            <v>0.875</v>
          </cell>
          <cell r="F108">
            <v>35755.102040816324</v>
          </cell>
          <cell r="H108" t="str">
            <v>Vertical</v>
          </cell>
          <cell r="I108" t="str">
            <v>Centro Norte</v>
          </cell>
          <cell r="J108">
            <v>17</v>
          </cell>
          <cell r="L108">
            <v>0.82</v>
          </cell>
          <cell r="M108">
            <v>0.33</v>
          </cell>
        </row>
        <row r="109">
          <cell r="A109" t="str">
            <v>La Calma Marina Mazatlán</v>
          </cell>
          <cell r="C109">
            <v>7300000</v>
          </cell>
          <cell r="D109">
            <v>200</v>
          </cell>
          <cell r="E109">
            <v>2.8169014084507043E-2</v>
          </cell>
          <cell r="F109">
            <v>36500</v>
          </cell>
          <cell r="H109" t="str">
            <v>Horizontal</v>
          </cell>
          <cell r="I109" t="str">
            <v>Marina</v>
          </cell>
          <cell r="J109">
            <v>17</v>
          </cell>
          <cell r="L109">
            <v>0.11</v>
          </cell>
          <cell r="M109">
            <v>0.33</v>
          </cell>
        </row>
        <row r="110">
          <cell r="A110" t="str">
            <v>Arcángel Distrito Residencial</v>
          </cell>
          <cell r="C110">
            <v>2950000</v>
          </cell>
          <cell r="D110">
            <v>86</v>
          </cell>
          <cell r="E110">
            <v>0.39374999999999999</v>
          </cell>
          <cell r="F110">
            <v>34302.325581395351</v>
          </cell>
          <cell r="H110" t="str">
            <v>Vertical</v>
          </cell>
          <cell r="I110" t="str">
            <v>Real del Valle</v>
          </cell>
          <cell r="J110">
            <v>17</v>
          </cell>
          <cell r="L110">
            <v>7.41</v>
          </cell>
          <cell r="M110">
            <v>0</v>
          </cell>
        </row>
        <row r="111">
          <cell r="A111" t="str">
            <v>Sunset Sabalo</v>
          </cell>
          <cell r="C111">
            <v>3649371.31</v>
          </cell>
          <cell r="D111">
            <v>90.8</v>
          </cell>
          <cell r="E111">
            <v>0.42391304347826086</v>
          </cell>
          <cell r="F111">
            <v>40191.313986784146</v>
          </cell>
          <cell r="H111" t="str">
            <v>Vertical</v>
          </cell>
          <cell r="I111" t="str">
            <v>Zona Dorada Ciudad</v>
          </cell>
          <cell r="J111">
            <v>18</v>
          </cell>
          <cell r="L111">
            <v>2.16</v>
          </cell>
          <cell r="M111">
            <v>0</v>
          </cell>
        </row>
        <row r="112">
          <cell r="A112" t="str">
            <v>Loto Beach Residences</v>
          </cell>
          <cell r="C112">
            <v>5376000</v>
          </cell>
          <cell r="D112">
            <v>112</v>
          </cell>
          <cell r="E112">
            <v>0.5</v>
          </cell>
          <cell r="F112">
            <v>48000</v>
          </cell>
          <cell r="H112" t="str">
            <v>Vertical</v>
          </cell>
          <cell r="I112" t="str">
            <v>El delfín</v>
          </cell>
          <cell r="J112">
            <v>17</v>
          </cell>
          <cell r="L112">
            <v>0.35</v>
          </cell>
          <cell r="M112">
            <v>0</v>
          </cell>
        </row>
        <row r="113">
          <cell r="A113" t="str">
            <v>Caracol Tower</v>
          </cell>
          <cell r="C113">
            <v>3300000</v>
          </cell>
          <cell r="D113">
            <v>97.5</v>
          </cell>
          <cell r="E113">
            <v>0.44871794871794873</v>
          </cell>
          <cell r="F113">
            <v>33846.153846153844</v>
          </cell>
          <cell r="H113" t="str">
            <v>Vertical</v>
          </cell>
          <cell r="I113" t="str">
            <v>Zona Dorada Ciudad</v>
          </cell>
          <cell r="J113">
            <v>9</v>
          </cell>
          <cell r="L113">
            <v>3.88</v>
          </cell>
          <cell r="M113">
            <v>1</v>
          </cell>
        </row>
        <row r="114">
          <cell r="A114" t="str">
            <v>Oceanna</v>
          </cell>
          <cell r="C114">
            <v>3809000</v>
          </cell>
          <cell r="D114">
            <v>61.5</v>
          </cell>
          <cell r="E114">
            <v>0.87333333333333329</v>
          </cell>
          <cell r="F114">
            <v>61934.959349593497</v>
          </cell>
          <cell r="H114" t="str">
            <v>Vertical</v>
          </cell>
          <cell r="I114" t="str">
            <v>Cerritos ciudad</v>
          </cell>
          <cell r="J114">
            <v>17</v>
          </cell>
          <cell r="L114">
            <v>7.7</v>
          </cell>
          <cell r="M114">
            <v>6</v>
          </cell>
        </row>
        <row r="115">
          <cell r="A115" t="str">
            <v>Amatista</v>
          </cell>
          <cell r="C115">
            <v>2324528</v>
          </cell>
          <cell r="D115">
            <v>56.71</v>
          </cell>
          <cell r="E115">
            <v>0.61904761904761907</v>
          </cell>
          <cell r="F115">
            <v>40989.737259742549</v>
          </cell>
          <cell r="H115" t="str">
            <v>Vertical</v>
          </cell>
          <cell r="I115" t="str">
            <v>Zona Dorada Ciudad</v>
          </cell>
          <cell r="J115">
            <v>16</v>
          </cell>
          <cell r="L115">
            <v>0.81</v>
          </cell>
          <cell r="M115">
            <v>0.33</v>
          </cell>
        </row>
        <row r="116">
          <cell r="A116" t="str">
            <v>Los Osuna Residencial- Etapa 5</v>
          </cell>
          <cell r="C116">
            <v>553350</v>
          </cell>
          <cell r="D116">
            <v>119</v>
          </cell>
          <cell r="E116">
            <v>0.3073170731707317</v>
          </cell>
          <cell r="F116">
            <v>4650</v>
          </cell>
          <cell r="H116" t="str">
            <v>Lote</v>
          </cell>
          <cell r="I116" t="str">
            <v>Peche Rice</v>
          </cell>
          <cell r="J116">
            <v>16</v>
          </cell>
          <cell r="L116">
            <v>3.93</v>
          </cell>
          <cell r="M116">
            <v>0.66</v>
          </cell>
        </row>
        <row r="117">
          <cell r="A117" t="str">
            <v>Orion Residencial- Etapa 1</v>
          </cell>
          <cell r="C117">
            <v>549998.96</v>
          </cell>
          <cell r="D117">
            <v>119</v>
          </cell>
          <cell r="E117">
            <v>0.68571428571428572</v>
          </cell>
          <cell r="F117">
            <v>4621.8399999999992</v>
          </cell>
          <cell r="H117" t="str">
            <v>Lote</v>
          </cell>
          <cell r="I117" t="str">
            <v>Kraken</v>
          </cell>
          <cell r="J117">
            <v>21</v>
          </cell>
          <cell r="L117">
            <v>3.42</v>
          </cell>
          <cell r="M117">
            <v>1</v>
          </cell>
        </row>
        <row r="118">
          <cell r="A118" t="str">
            <v>Montemar</v>
          </cell>
          <cell r="C118">
            <v>9791560</v>
          </cell>
          <cell r="D118">
            <v>164.2</v>
          </cell>
          <cell r="E118">
            <v>0.26470588235294118</v>
          </cell>
          <cell r="F118">
            <v>59631.912302070647</v>
          </cell>
          <cell r="H118" t="str">
            <v>Vertical</v>
          </cell>
          <cell r="I118" t="str">
            <v>Zona Dorada Ciudad</v>
          </cell>
          <cell r="J118">
            <v>16</v>
          </cell>
          <cell r="L118">
            <v>0.56000000000000005</v>
          </cell>
          <cell r="M118">
            <v>0</v>
          </cell>
        </row>
        <row r="119">
          <cell r="A119" t="str">
            <v>Adora</v>
          </cell>
          <cell r="C119">
            <v>2129000</v>
          </cell>
          <cell r="D119">
            <v>65.33</v>
          </cell>
          <cell r="E119">
            <v>0.640625</v>
          </cell>
          <cell r="F119">
            <v>32588.397367212612</v>
          </cell>
          <cell r="H119" t="str">
            <v>Vertical</v>
          </cell>
          <cell r="I119" t="str">
            <v>Real del Valle</v>
          </cell>
          <cell r="J119">
            <v>16</v>
          </cell>
          <cell r="L119">
            <v>2.56</v>
          </cell>
          <cell r="M119">
            <v>1.33</v>
          </cell>
        </row>
        <row r="120">
          <cell r="A120" t="str">
            <v>Gaia Towers Torre Sur</v>
          </cell>
          <cell r="C120">
            <v>2415000</v>
          </cell>
          <cell r="D120">
            <v>56.92</v>
          </cell>
          <cell r="E120">
            <v>0.56666666666666665</v>
          </cell>
          <cell r="F120">
            <v>42427.969079409697</v>
          </cell>
          <cell r="H120" t="str">
            <v>Vertical</v>
          </cell>
          <cell r="I120" t="str">
            <v>Malecón Ciudad</v>
          </cell>
          <cell r="J120">
            <v>13</v>
          </cell>
          <cell r="L120">
            <v>1.3</v>
          </cell>
          <cell r="M120">
            <v>1.66</v>
          </cell>
        </row>
        <row r="121">
          <cell r="A121" t="str">
            <v>La Pedrera Casas- Etapa 2</v>
          </cell>
          <cell r="C121">
            <v>4038000</v>
          </cell>
          <cell r="D121">
            <v>173</v>
          </cell>
          <cell r="E121">
            <v>0.29411764705882354</v>
          </cell>
          <cell r="F121">
            <v>23341.040462427747</v>
          </cell>
          <cell r="H121" t="str">
            <v>Horizontal</v>
          </cell>
          <cell r="I121" t="str">
            <v>Real del Valle</v>
          </cell>
          <cell r="J121">
            <v>14</v>
          </cell>
          <cell r="L121">
            <v>1.07</v>
          </cell>
          <cell r="M121">
            <v>1.33</v>
          </cell>
        </row>
        <row r="122">
          <cell r="A122" t="str">
            <v>Green Palms</v>
          </cell>
          <cell r="C122">
            <v>3290000</v>
          </cell>
          <cell r="D122">
            <v>67</v>
          </cell>
          <cell r="E122">
            <v>0.83333333333333337</v>
          </cell>
          <cell r="F122">
            <v>49104.477611940296</v>
          </cell>
          <cell r="H122" t="str">
            <v>Vertical</v>
          </cell>
          <cell r="I122" t="str">
            <v>Malecón Ciudad</v>
          </cell>
          <cell r="J122">
            <v>22</v>
          </cell>
          <cell r="L122">
            <v>0.68</v>
          </cell>
          <cell r="M122">
            <v>0</v>
          </cell>
        </row>
        <row r="123">
          <cell r="A123" t="str">
            <v>Veredas del Mar C5</v>
          </cell>
          <cell r="C123">
            <v>687700</v>
          </cell>
          <cell r="D123">
            <v>104</v>
          </cell>
          <cell r="E123">
            <v>0.79881656804733725</v>
          </cell>
          <cell r="F123">
            <v>6612.5</v>
          </cell>
          <cell r="H123" t="str">
            <v>Lote</v>
          </cell>
          <cell r="I123" t="str">
            <v>Peche Rice</v>
          </cell>
          <cell r="J123">
            <v>15</v>
          </cell>
          <cell r="L123">
            <v>9</v>
          </cell>
          <cell r="M123">
            <v>16.66</v>
          </cell>
        </row>
        <row r="124">
          <cell r="A124" t="str">
            <v>Camila Hills</v>
          </cell>
          <cell r="C124">
            <v>2474000</v>
          </cell>
          <cell r="D124">
            <v>136</v>
          </cell>
          <cell r="E124">
            <v>0.38297872340425532</v>
          </cell>
          <cell r="F124">
            <v>18191.176470588234</v>
          </cell>
          <cell r="H124" t="str">
            <v>Horizontal</v>
          </cell>
          <cell r="I124" t="str">
            <v>Real del Valle</v>
          </cell>
          <cell r="J124">
            <v>15</v>
          </cell>
          <cell r="L124">
            <v>2.4</v>
          </cell>
          <cell r="M124">
            <v>1.66</v>
          </cell>
        </row>
        <row r="125">
          <cell r="A125" t="str">
            <v>Torre Cordoba</v>
          </cell>
          <cell r="C125">
            <v>3559374</v>
          </cell>
          <cell r="D125">
            <v>81.760000000000005</v>
          </cell>
          <cell r="E125">
            <v>0.5</v>
          </cell>
          <cell r="F125">
            <v>43534.417808219172</v>
          </cell>
          <cell r="H125" t="str">
            <v>Vertical</v>
          </cell>
          <cell r="I125" t="str">
            <v>Malecón Ciudad</v>
          </cell>
          <cell r="J125">
            <v>19</v>
          </cell>
          <cell r="L125">
            <v>0.52</v>
          </cell>
          <cell r="M125">
            <v>0</v>
          </cell>
        </row>
        <row r="126">
          <cell r="A126" t="str">
            <v>Distrito 414</v>
          </cell>
          <cell r="C126">
            <v>3181860</v>
          </cell>
          <cell r="D126">
            <v>90.34</v>
          </cell>
          <cell r="E126">
            <v>0.1</v>
          </cell>
          <cell r="F126">
            <v>35220.943103829974</v>
          </cell>
          <cell r="H126" t="str">
            <v>Vertical</v>
          </cell>
          <cell r="I126" t="str">
            <v>Malecón Ciudad</v>
          </cell>
          <cell r="J126">
            <v>14</v>
          </cell>
          <cell r="L126">
            <v>0.28000000000000003</v>
          </cell>
          <cell r="M126">
            <v>0.33</v>
          </cell>
        </row>
        <row r="127">
          <cell r="A127" t="str">
            <v>Un Modern Living</v>
          </cell>
          <cell r="C127">
            <v>3131670</v>
          </cell>
          <cell r="D127">
            <v>64</v>
          </cell>
          <cell r="E127">
            <v>0.4642857142857143</v>
          </cell>
          <cell r="F127">
            <v>48932.34375</v>
          </cell>
          <cell r="H127" t="str">
            <v>Vertical</v>
          </cell>
          <cell r="I127" t="str">
            <v>Malecón Ciudad</v>
          </cell>
          <cell r="J127">
            <v>14</v>
          </cell>
          <cell r="L127">
            <v>0.92</v>
          </cell>
          <cell r="M127">
            <v>0</v>
          </cell>
        </row>
        <row r="128">
          <cell r="A128" t="str">
            <v>Vista Hermosa</v>
          </cell>
          <cell r="C128">
            <v>4419545</v>
          </cell>
          <cell r="D128">
            <v>79.540000000000006</v>
          </cell>
          <cell r="E128">
            <v>0.63636363636363635</v>
          </cell>
          <cell r="F128">
            <v>55563.804375157146</v>
          </cell>
          <cell r="H128" t="str">
            <v>Vertical</v>
          </cell>
          <cell r="I128" t="str">
            <v>Centro Nevería</v>
          </cell>
          <cell r="J128">
            <v>12</v>
          </cell>
          <cell r="L128">
            <v>0.57999999999999996</v>
          </cell>
          <cell r="M128">
            <v>1</v>
          </cell>
        </row>
        <row r="129">
          <cell r="A129" t="str">
            <v>Monarca Residencial Coto San Guillermo</v>
          </cell>
          <cell r="C129">
            <v>545000</v>
          </cell>
          <cell r="D129">
            <v>115.5</v>
          </cell>
          <cell r="E129">
            <v>6.5040650406504072E-2</v>
          </cell>
          <cell r="F129">
            <v>4718.6147186147182</v>
          </cell>
          <cell r="H129" t="str">
            <v>Lote</v>
          </cell>
          <cell r="I129" t="str">
            <v>Cerritos - Habal</v>
          </cell>
          <cell r="J129">
            <v>11</v>
          </cell>
          <cell r="L129">
            <v>2.9</v>
          </cell>
          <cell r="M129">
            <v>3.66</v>
          </cell>
        </row>
        <row r="130">
          <cell r="A130" t="str">
            <v>El Encanto Playa Dorada</v>
          </cell>
          <cell r="C130">
            <v>2400000</v>
          </cell>
          <cell r="D130">
            <v>47</v>
          </cell>
          <cell r="E130">
            <v>0.55238095238095242</v>
          </cell>
          <cell r="F130">
            <v>51063.829787234041</v>
          </cell>
          <cell r="H130" t="str">
            <v>Vertical</v>
          </cell>
          <cell r="I130" t="str">
            <v>Cerritos ciudad</v>
          </cell>
          <cell r="J130">
            <v>10</v>
          </cell>
          <cell r="L130">
            <v>5.8</v>
          </cell>
          <cell r="M130">
            <v>1.33</v>
          </cell>
        </row>
        <row r="131">
          <cell r="A131" t="str">
            <v>5th Level</v>
          </cell>
          <cell r="C131">
            <v>2980000</v>
          </cell>
          <cell r="D131">
            <v>91</v>
          </cell>
          <cell r="E131">
            <v>0.29166666666666669</v>
          </cell>
          <cell r="F131">
            <v>32747.252747252747</v>
          </cell>
          <cell r="H131" t="str">
            <v>Vertical</v>
          </cell>
          <cell r="I131" t="str">
            <v>Centro Playa Sur</v>
          </cell>
          <cell r="J131">
            <v>11</v>
          </cell>
          <cell r="L131">
            <v>0.63</v>
          </cell>
          <cell r="M131">
            <v>0.33</v>
          </cell>
        </row>
        <row r="132">
          <cell r="A132" t="str">
            <v>Cerritos Condo Plaza</v>
          </cell>
          <cell r="C132">
            <v>4730000</v>
          </cell>
          <cell r="D132">
            <v>110</v>
          </cell>
          <cell r="E132">
            <v>0.76288659793814428</v>
          </cell>
          <cell r="F132">
            <v>43000</v>
          </cell>
          <cell r="H132" t="str">
            <v>Vertical</v>
          </cell>
          <cell r="I132" t="str">
            <v>Cerritos ciudad</v>
          </cell>
          <cell r="J132">
            <v>11</v>
          </cell>
          <cell r="L132">
            <v>20.18</v>
          </cell>
          <cell r="M132">
            <v>10</v>
          </cell>
        </row>
        <row r="133">
          <cell r="A133" t="str">
            <v>Coto Santa Lucía</v>
          </cell>
          <cell r="C133">
            <v>1480000</v>
          </cell>
          <cell r="D133">
            <v>47.36</v>
          </cell>
          <cell r="E133">
            <v>0.63178294573643412</v>
          </cell>
          <cell r="F133">
            <v>31250</v>
          </cell>
          <cell r="H133" t="str">
            <v>Horizontal</v>
          </cell>
          <cell r="I133" t="str">
            <v>Salida Sur</v>
          </cell>
          <cell r="J133">
            <v>31</v>
          </cell>
          <cell r="L133">
            <v>5.25</v>
          </cell>
          <cell r="M133">
            <v>6.66</v>
          </cell>
        </row>
        <row r="134">
          <cell r="A134" t="str">
            <v>Residencial La Dársena</v>
          </cell>
          <cell r="C134">
            <v>2052441.6</v>
          </cell>
          <cell r="D134">
            <v>264</v>
          </cell>
          <cell r="E134">
            <v>0.70270270270270274</v>
          </cell>
          <cell r="F134">
            <v>7774.4000000000005</v>
          </cell>
          <cell r="H134" t="str">
            <v>Lote</v>
          </cell>
          <cell r="I134" t="str">
            <v>Marina</v>
          </cell>
          <cell r="J134">
            <v>11</v>
          </cell>
          <cell r="L134">
            <v>4.72</v>
          </cell>
          <cell r="M134">
            <v>4.66</v>
          </cell>
        </row>
        <row r="135">
          <cell r="A135" t="str">
            <v>Atabey</v>
          </cell>
          <cell r="C135">
            <v>2655668</v>
          </cell>
          <cell r="D135">
            <v>63.14</v>
          </cell>
          <cell r="E135">
            <v>0.5</v>
          </cell>
          <cell r="F135">
            <v>42059.993664871712</v>
          </cell>
          <cell r="H135" t="str">
            <v>Vertical</v>
          </cell>
          <cell r="I135" t="str">
            <v>Malecón ciudad</v>
          </cell>
          <cell r="J135">
            <v>10</v>
          </cell>
          <cell r="L135">
            <v>0.3</v>
          </cell>
          <cell r="M135">
            <v>0</v>
          </cell>
        </row>
        <row r="136">
          <cell r="A136" t="str">
            <v>Puerto Banús</v>
          </cell>
          <cell r="C136">
            <v>6925000</v>
          </cell>
          <cell r="D136">
            <v>132.79</v>
          </cell>
          <cell r="E136">
            <v>0.125</v>
          </cell>
          <cell r="F136">
            <v>52150.011296031327</v>
          </cell>
          <cell r="H136" t="str">
            <v>Vertical</v>
          </cell>
          <cell r="I136" t="str">
            <v>Zona Dorada Ciudad</v>
          </cell>
          <cell r="J136">
            <v>10</v>
          </cell>
          <cell r="L136">
            <v>0.1</v>
          </cell>
          <cell r="M136">
            <v>0</v>
          </cell>
        </row>
        <row r="137">
          <cell r="A137" t="str">
            <v>Rio Baluarte 412 Condominios</v>
          </cell>
          <cell r="C137">
            <v>2759402.12</v>
          </cell>
          <cell r="D137">
            <v>64</v>
          </cell>
          <cell r="E137">
            <v>0.625</v>
          </cell>
          <cell r="F137">
            <v>43115.658125000002</v>
          </cell>
          <cell r="H137" t="str">
            <v>Vertical</v>
          </cell>
          <cell r="I137" t="str">
            <v>Malecón Ciudad</v>
          </cell>
          <cell r="J137">
            <v>20</v>
          </cell>
          <cell r="L137">
            <v>0.5</v>
          </cell>
          <cell r="M137">
            <v>0.33</v>
          </cell>
        </row>
        <row r="138">
          <cell r="A138" t="str">
            <v>Abira 360</v>
          </cell>
          <cell r="C138">
            <v>6434864.7599999998</v>
          </cell>
          <cell r="D138">
            <v>113</v>
          </cell>
          <cell r="E138">
            <v>0.4</v>
          </cell>
          <cell r="F138">
            <v>56945.70584070796</v>
          </cell>
          <cell r="H138" t="str">
            <v>Vertical</v>
          </cell>
          <cell r="I138" t="str">
            <v>Malecón ocean view</v>
          </cell>
          <cell r="J138">
            <v>13</v>
          </cell>
          <cell r="L138">
            <v>2.76</v>
          </cell>
          <cell r="M138">
            <v>1.33</v>
          </cell>
        </row>
        <row r="139">
          <cell r="A139" t="str">
            <v>Vita Di Mare</v>
          </cell>
          <cell r="C139">
            <v>3508333</v>
          </cell>
          <cell r="D139">
            <v>65</v>
          </cell>
          <cell r="E139">
            <v>0.46551724137931033</v>
          </cell>
          <cell r="F139">
            <v>53974.353846153848</v>
          </cell>
          <cell r="H139" t="str">
            <v>Vertical</v>
          </cell>
          <cell r="I139" t="str">
            <v>Malecón ocean view</v>
          </cell>
          <cell r="J139">
            <v>56</v>
          </cell>
          <cell r="L139">
            <v>0.48</v>
          </cell>
          <cell r="M139">
            <v>0</v>
          </cell>
        </row>
        <row r="140">
          <cell r="A140" t="str">
            <v>Marina Costa Bonita</v>
          </cell>
          <cell r="C140">
            <v>4739985.8499999996</v>
          </cell>
          <cell r="D140">
            <v>93.49</v>
          </cell>
          <cell r="E140">
            <v>0.63265306122448983</v>
          </cell>
          <cell r="F140">
            <v>50700.458337790136</v>
          </cell>
          <cell r="H140" t="str">
            <v>Vertical</v>
          </cell>
          <cell r="I140" t="str">
            <v>Marina</v>
          </cell>
          <cell r="J140">
            <v>9</v>
          </cell>
          <cell r="L140">
            <v>10.33</v>
          </cell>
          <cell r="M140">
            <v>0.66</v>
          </cell>
        </row>
        <row r="141">
          <cell r="A141" t="str">
            <v>Haus 1846</v>
          </cell>
          <cell r="C141">
            <v>4438166</v>
          </cell>
          <cell r="D141">
            <v>69</v>
          </cell>
          <cell r="E141">
            <v>0.7407407407407407</v>
          </cell>
          <cell r="F141">
            <v>64321.246376811592</v>
          </cell>
          <cell r="H141" t="str">
            <v>Vertical</v>
          </cell>
          <cell r="I141" t="str">
            <v>Centro</v>
          </cell>
          <cell r="J141">
            <v>7</v>
          </cell>
          <cell r="L141">
            <v>2.85</v>
          </cell>
          <cell r="M141">
            <v>0</v>
          </cell>
        </row>
        <row r="142">
          <cell r="A142" t="str">
            <v>Villa Antigua Departamentos</v>
          </cell>
          <cell r="C142">
            <v>2107500</v>
          </cell>
          <cell r="D142">
            <v>87.8</v>
          </cell>
          <cell r="E142">
            <v>0.5</v>
          </cell>
          <cell r="F142">
            <v>24003.416856492029</v>
          </cell>
          <cell r="H142" t="str">
            <v>Vertical</v>
          </cell>
          <cell r="I142" t="str">
            <v>Centro</v>
          </cell>
          <cell r="J142">
            <v>10</v>
          </cell>
          <cell r="L142">
            <v>0.6</v>
          </cell>
          <cell r="M142">
            <v>0</v>
          </cell>
        </row>
        <row r="143">
          <cell r="A143" t="str">
            <v>Bio Towers</v>
          </cell>
          <cell r="C143">
            <v>1980000</v>
          </cell>
          <cell r="D143">
            <v>88</v>
          </cell>
          <cell r="E143">
            <v>0.72222222222222221</v>
          </cell>
          <cell r="F143">
            <v>22500</v>
          </cell>
          <cell r="H143" t="str">
            <v>Vertical</v>
          </cell>
          <cell r="I143" t="str">
            <v>Real del Valle</v>
          </cell>
          <cell r="J143">
            <v>9</v>
          </cell>
          <cell r="L143">
            <v>2.88</v>
          </cell>
          <cell r="M143">
            <v>1</v>
          </cell>
        </row>
        <row r="144">
          <cell r="A144" t="str">
            <v>San Sebastian Condos</v>
          </cell>
          <cell r="C144">
            <v>3350000</v>
          </cell>
          <cell r="D144">
            <v>76.900000000000006</v>
          </cell>
          <cell r="E144">
            <v>0.65384615384615385</v>
          </cell>
          <cell r="F144">
            <v>43563.068920676196</v>
          </cell>
          <cell r="H144" t="str">
            <v>Vertical</v>
          </cell>
          <cell r="I144" t="str">
            <v>Malecón ciudad</v>
          </cell>
          <cell r="J144">
            <v>12</v>
          </cell>
          <cell r="L144">
            <v>1.41</v>
          </cell>
          <cell r="M144">
            <v>0.66</v>
          </cell>
        </row>
        <row r="145">
          <cell r="A145" t="str">
            <v>Magenta</v>
          </cell>
          <cell r="C145">
            <v>4359431.92</v>
          </cell>
          <cell r="D145">
            <v>89</v>
          </cell>
          <cell r="E145">
            <v>0.56521739130434778</v>
          </cell>
          <cell r="F145">
            <v>48982.381123595507</v>
          </cell>
          <cell r="H145" t="str">
            <v>Vertical</v>
          </cell>
          <cell r="I145" t="str">
            <v>Malecón ciudad</v>
          </cell>
          <cell r="J145">
            <v>9</v>
          </cell>
          <cell r="L145">
            <v>2.88</v>
          </cell>
          <cell r="M145">
            <v>3</v>
          </cell>
        </row>
        <row r="146">
          <cell r="A146" t="str">
            <v>Qabu Boutique Living</v>
          </cell>
          <cell r="C146">
            <v>3921195.7</v>
          </cell>
          <cell r="D146">
            <v>86.31</v>
          </cell>
          <cell r="E146">
            <v>0.20408163265306123</v>
          </cell>
          <cell r="F146">
            <v>45431.534005329624</v>
          </cell>
          <cell r="H146" t="str">
            <v>Vertical</v>
          </cell>
          <cell r="I146" t="str">
            <v>Zona Dorada Ciudad</v>
          </cell>
          <cell r="J146">
            <v>7</v>
          </cell>
          <cell r="L146">
            <v>1.42</v>
          </cell>
          <cell r="M146">
            <v>0</v>
          </cell>
        </row>
        <row r="147">
          <cell r="A147" t="str">
            <v>Marina Plata- Terrenos</v>
          </cell>
          <cell r="C147">
            <v>4411738.0999999996</v>
          </cell>
          <cell r="D147">
            <v>494.74</v>
          </cell>
          <cell r="E147">
            <v>0.125</v>
          </cell>
          <cell r="F147">
            <v>8917.2860492379823</v>
          </cell>
          <cell r="H147" t="str">
            <v>Lote</v>
          </cell>
          <cell r="I147" t="str">
            <v>Zona Dorada Ciudad</v>
          </cell>
          <cell r="J147">
            <v>8</v>
          </cell>
          <cell r="L147">
            <v>0.12</v>
          </cell>
          <cell r="M147">
            <v>0</v>
          </cell>
        </row>
        <row r="148">
          <cell r="A148" t="str">
            <v>Ferrara- Torre Sur</v>
          </cell>
          <cell r="C148">
            <v>5455000</v>
          </cell>
          <cell r="D148">
            <v>105</v>
          </cell>
          <cell r="E148">
            <v>0.14925373134328357</v>
          </cell>
          <cell r="F148">
            <v>51952.380952380954</v>
          </cell>
          <cell r="H148" t="str">
            <v>Vertical</v>
          </cell>
          <cell r="I148" t="str">
            <v>Marina</v>
          </cell>
          <cell r="J148">
            <v>7</v>
          </cell>
          <cell r="L148">
            <v>1.42</v>
          </cell>
          <cell r="M148">
            <v>0</v>
          </cell>
        </row>
        <row r="149">
          <cell r="A149" t="str">
            <v>Azora</v>
          </cell>
          <cell r="C149">
            <v>6465289.1100000003</v>
          </cell>
          <cell r="D149">
            <v>99.44</v>
          </cell>
          <cell r="E149">
            <v>0.57931034482758625</v>
          </cell>
          <cell r="F149">
            <v>65016.986222847954</v>
          </cell>
          <cell r="H149" t="str">
            <v>Vertical</v>
          </cell>
          <cell r="I149" t="str">
            <v>Malecón ocean view</v>
          </cell>
          <cell r="J149">
            <v>12</v>
          </cell>
          <cell r="L149">
            <v>14</v>
          </cell>
          <cell r="M149">
            <v>17.5</v>
          </cell>
        </row>
        <row r="150">
          <cell r="A150" t="str">
            <v>Punta Sábalo</v>
          </cell>
          <cell r="C150">
            <v>3426357.4</v>
          </cell>
          <cell r="D150">
            <v>72.39</v>
          </cell>
          <cell r="E150">
            <v>0.39597315436241609</v>
          </cell>
          <cell r="F150">
            <v>47331.916010498688</v>
          </cell>
          <cell r="H150" t="str">
            <v>Vertical</v>
          </cell>
          <cell r="I150" t="str">
            <v>Zona Dorada Ciudad</v>
          </cell>
          <cell r="J150">
            <v>6</v>
          </cell>
          <cell r="L150">
            <v>9.83</v>
          </cell>
          <cell r="M150">
            <v>1</v>
          </cell>
        </row>
        <row r="151">
          <cell r="A151" t="str">
            <v>Mazalaya</v>
          </cell>
          <cell r="C151">
            <v>4294910.33</v>
          </cell>
          <cell r="D151">
            <v>70.31</v>
          </cell>
          <cell r="E151">
            <v>0.13333333333333333</v>
          </cell>
          <cell r="F151">
            <v>61085.341061015504</v>
          </cell>
          <cell r="H151" t="str">
            <v>Vertical</v>
          </cell>
          <cell r="I151" t="str">
            <v>El delfín</v>
          </cell>
          <cell r="J151">
            <v>4</v>
          </cell>
          <cell r="L151">
            <v>2.5</v>
          </cell>
          <cell r="M151">
            <v>0</v>
          </cell>
        </row>
        <row r="152">
          <cell r="A152" t="str">
            <v>Oasais Ananta</v>
          </cell>
          <cell r="C152">
            <v>5787260</v>
          </cell>
          <cell r="D152">
            <v>107</v>
          </cell>
          <cell r="E152">
            <v>0.43333333333333335</v>
          </cell>
          <cell r="F152">
            <v>54086.542056074766</v>
          </cell>
          <cell r="H152" t="str">
            <v>Vertical</v>
          </cell>
          <cell r="I152" t="str">
            <v>El delfín</v>
          </cell>
          <cell r="J152">
            <v>7</v>
          </cell>
          <cell r="L152">
            <v>7.42</v>
          </cell>
          <cell r="M152">
            <v>0</v>
          </cell>
        </row>
        <row r="153">
          <cell r="A153" t="str">
            <v>Akbal Beach Tower</v>
          </cell>
          <cell r="C153">
            <v>6298900</v>
          </cell>
          <cell r="D153">
            <v>88.66</v>
          </cell>
          <cell r="E153">
            <v>0.25</v>
          </cell>
          <cell r="F153">
            <v>71045.567335889922</v>
          </cell>
          <cell r="H153" t="str">
            <v>Vertical</v>
          </cell>
          <cell r="I153" t="str">
            <v>El delfín</v>
          </cell>
          <cell r="J153">
            <v>5</v>
          </cell>
          <cell r="L153">
            <v>0.4</v>
          </cell>
          <cell r="M153">
            <v>0</v>
          </cell>
        </row>
        <row r="154">
          <cell r="A154" t="str">
            <v>Marieta Towers Condo Boutique</v>
          </cell>
          <cell r="C154">
            <v>2723604</v>
          </cell>
          <cell r="D154">
            <v>41.41</v>
          </cell>
          <cell r="E154">
            <v>0.18181818181818182</v>
          </cell>
          <cell r="F154">
            <v>65771.649360057956</v>
          </cell>
          <cell r="H154" t="str">
            <v>Vertical</v>
          </cell>
          <cell r="I154" t="str">
            <v>Malecón ciudad</v>
          </cell>
          <cell r="J154">
            <v>4</v>
          </cell>
          <cell r="L154">
            <v>2.5</v>
          </cell>
          <cell r="M154">
            <v>2</v>
          </cell>
        </row>
        <row r="155">
          <cell r="A155" t="str">
            <v>Malta Green Residencial</v>
          </cell>
          <cell r="C155">
            <v>975072.5</v>
          </cell>
          <cell r="D155">
            <v>131.5</v>
          </cell>
          <cell r="E155">
            <v>0.45714285714285713</v>
          </cell>
          <cell r="F155">
            <v>7415</v>
          </cell>
          <cell r="H155" t="str">
            <v>Lote</v>
          </cell>
          <cell r="I155" t="str">
            <v>CUM</v>
          </cell>
          <cell r="J155">
            <v>8</v>
          </cell>
          <cell r="L155">
            <v>6</v>
          </cell>
          <cell r="M155">
            <v>0.66</v>
          </cell>
        </row>
        <row r="156">
          <cell r="A156" t="str">
            <v>Lacus Residencial coto 1 y 2</v>
          </cell>
          <cell r="C156">
            <v>884000</v>
          </cell>
          <cell r="D156">
            <v>136</v>
          </cell>
          <cell r="E156">
            <v>0.68044077134986225</v>
          </cell>
          <cell r="F156">
            <v>6500</v>
          </cell>
          <cell r="H156" t="str">
            <v>Lote</v>
          </cell>
          <cell r="I156" t="str">
            <v>CUM</v>
          </cell>
          <cell r="J156">
            <v>8</v>
          </cell>
          <cell r="L156">
            <v>30.8</v>
          </cell>
          <cell r="M156">
            <v>12</v>
          </cell>
        </row>
        <row r="157">
          <cell r="A157" t="str">
            <v>Milo</v>
          </cell>
          <cell r="C157">
            <v>2968767.25</v>
          </cell>
          <cell r="D157">
            <v>68.59</v>
          </cell>
          <cell r="E157">
            <v>0.234375</v>
          </cell>
          <cell r="F157">
            <v>43282.799970841232</v>
          </cell>
          <cell r="H157" t="str">
            <v>Vertical</v>
          </cell>
          <cell r="I157" t="str">
            <v>CUM</v>
          </cell>
          <cell r="J157">
            <v>5</v>
          </cell>
          <cell r="L157">
            <v>3</v>
          </cell>
          <cell r="M157">
            <v>0</v>
          </cell>
        </row>
        <row r="158">
          <cell r="A158" t="str">
            <v>Villa Toscana Casas</v>
          </cell>
          <cell r="C158">
            <v>1960000</v>
          </cell>
          <cell r="D158">
            <v>87</v>
          </cell>
          <cell r="E158">
            <v>0.6428571428571429</v>
          </cell>
          <cell r="F158">
            <v>22528.735632183907</v>
          </cell>
          <cell r="H158" t="str">
            <v>Horizontal</v>
          </cell>
          <cell r="I158" t="str">
            <v>Kraken</v>
          </cell>
          <cell r="J158">
            <v>8</v>
          </cell>
          <cell r="L158">
            <v>3.37</v>
          </cell>
          <cell r="M158">
            <v>3.33</v>
          </cell>
        </row>
        <row r="159">
          <cell r="A159" t="str">
            <v>Villa Toscana Departamentos</v>
          </cell>
          <cell r="C159">
            <v>1395000</v>
          </cell>
          <cell r="D159">
            <v>57</v>
          </cell>
          <cell r="E159">
            <v>0.26923076923076922</v>
          </cell>
          <cell r="F159">
            <v>24473.684210526317</v>
          </cell>
          <cell r="H159" t="str">
            <v>Vertical</v>
          </cell>
          <cell r="I159" t="str">
            <v>Kraken</v>
          </cell>
          <cell r="J159">
            <v>8</v>
          </cell>
          <cell r="L159">
            <v>3.5</v>
          </cell>
          <cell r="M159">
            <v>0</v>
          </cell>
        </row>
        <row r="160">
          <cell r="A160" t="str">
            <v>Bahía Cerritos coto 1</v>
          </cell>
          <cell r="C160">
            <v>525000</v>
          </cell>
          <cell r="D160">
            <v>119</v>
          </cell>
          <cell r="E160">
            <v>0.21164021164021163</v>
          </cell>
          <cell r="F160">
            <v>4411.7647058823532</v>
          </cell>
          <cell r="H160" t="str">
            <v>Lote</v>
          </cell>
          <cell r="I160" t="str">
            <v>Cerritos - Habal</v>
          </cell>
          <cell r="J160">
            <v>6</v>
          </cell>
          <cell r="L160">
            <v>13.33</v>
          </cell>
          <cell r="M160">
            <v>7.33</v>
          </cell>
        </row>
        <row r="161">
          <cell r="A161" t="str">
            <v>Punta Cerritos</v>
          </cell>
          <cell r="C161">
            <v>425000</v>
          </cell>
          <cell r="D161">
            <v>112</v>
          </cell>
          <cell r="E161">
            <v>0.52013422818791943</v>
          </cell>
          <cell r="F161">
            <v>3794.6428571428573</v>
          </cell>
          <cell r="H161" t="str">
            <v>Lote</v>
          </cell>
          <cell r="I161" t="str">
            <v>Cerritos - Habal</v>
          </cell>
          <cell r="J161">
            <v>8</v>
          </cell>
          <cell r="L161">
            <v>38.75</v>
          </cell>
          <cell r="M161">
            <v>7</v>
          </cell>
        </row>
        <row r="162">
          <cell r="A162" t="str">
            <v>Mythica Hill Tower</v>
          </cell>
          <cell r="C162">
            <v>4950000</v>
          </cell>
          <cell r="D162">
            <v>86.77</v>
          </cell>
          <cell r="E162">
            <v>0.21428571428571427</v>
          </cell>
          <cell r="F162">
            <v>57047.366601359921</v>
          </cell>
          <cell r="H162" t="str">
            <v>Vertical</v>
          </cell>
          <cell r="I162" t="str">
            <v>Centro Nevería</v>
          </cell>
          <cell r="J162">
            <v>4</v>
          </cell>
          <cell r="L162">
            <v>1.5</v>
          </cell>
          <cell r="M162">
            <v>0.66</v>
          </cell>
        </row>
        <row r="163">
          <cell r="A163" t="str">
            <v xml:space="preserve">Luxor Condominios </v>
          </cell>
          <cell r="C163">
            <v>5477777.7800000003</v>
          </cell>
          <cell r="D163">
            <v>87.93</v>
          </cell>
          <cell r="E163">
            <v>0.10526315789473684</v>
          </cell>
          <cell r="F163">
            <v>62297.029227794832</v>
          </cell>
          <cell r="H163" t="str">
            <v>Vertical</v>
          </cell>
          <cell r="I163" t="str">
            <v>Zona Dorada ciudad</v>
          </cell>
          <cell r="J163">
            <v>4</v>
          </cell>
          <cell r="L163">
            <v>2.5</v>
          </cell>
          <cell r="M163">
            <v>1</v>
          </cell>
        </row>
        <row r="164">
          <cell r="A164" t="str">
            <v>El Encanto Roca del Mar</v>
          </cell>
          <cell r="C164">
            <v>5341000</v>
          </cell>
          <cell r="D164">
            <v>71.010000000000005</v>
          </cell>
          <cell r="E164">
            <v>0.6166666666666667</v>
          </cell>
          <cell r="F164">
            <v>75214.758484720456</v>
          </cell>
          <cell r="H164" t="str">
            <v>Vertical</v>
          </cell>
          <cell r="I164" t="str">
            <v>Malecón ocean view</v>
          </cell>
          <cell r="J164">
            <v>5</v>
          </cell>
          <cell r="L164">
            <v>14.8</v>
          </cell>
          <cell r="M164">
            <v>9</v>
          </cell>
        </row>
        <row r="165">
          <cell r="A165" t="str">
            <v xml:space="preserve">Sunset View Grand </v>
          </cell>
          <cell r="C165">
            <v>5355000</v>
          </cell>
          <cell r="D165">
            <v>84.4</v>
          </cell>
          <cell r="E165">
            <v>9.5238095238095233E-2</v>
          </cell>
          <cell r="F165">
            <v>63447.867298578196</v>
          </cell>
          <cell r="H165" t="str">
            <v>Vertical</v>
          </cell>
          <cell r="I165" t="str">
            <v>Malecón ocean view</v>
          </cell>
          <cell r="J165">
            <v>4</v>
          </cell>
          <cell r="L165">
            <v>3</v>
          </cell>
          <cell r="M165">
            <v>2.33</v>
          </cell>
        </row>
        <row r="166">
          <cell r="A166" t="str">
            <v>Aitana Condos</v>
          </cell>
          <cell r="C166">
            <v>3166617.5</v>
          </cell>
          <cell r="D166">
            <v>82.25</v>
          </cell>
          <cell r="E166">
            <v>0.3968253968253968</v>
          </cell>
          <cell r="F166">
            <v>38499.908814589668</v>
          </cell>
          <cell r="H166" t="str">
            <v>Vertical</v>
          </cell>
          <cell r="I166" t="str">
            <v>Malecón Ciudad</v>
          </cell>
          <cell r="J166">
            <v>10</v>
          </cell>
          <cell r="L166">
            <v>2.5</v>
          </cell>
          <cell r="M166">
            <v>0</v>
          </cell>
        </row>
        <row r="167">
          <cell r="A167" t="str">
            <v>Sevilla Mía Torre A</v>
          </cell>
          <cell r="C167">
            <v>7500165</v>
          </cell>
          <cell r="D167">
            <v>140.19</v>
          </cell>
          <cell r="E167">
            <v>0.15</v>
          </cell>
          <cell r="F167">
            <v>53500</v>
          </cell>
          <cell r="H167" t="str">
            <v>Vertical</v>
          </cell>
          <cell r="I167" t="str">
            <v>Marina</v>
          </cell>
          <cell r="J167">
            <v>2</v>
          </cell>
          <cell r="L167">
            <v>1.5</v>
          </cell>
          <cell r="M167">
            <v>1.5</v>
          </cell>
        </row>
        <row r="168">
          <cell r="A168" t="str">
            <v>Porto Blanco Golf &amp; Residences Departamentos</v>
          </cell>
          <cell r="C168">
            <v>6611250</v>
          </cell>
          <cell r="D168">
            <v>161.25</v>
          </cell>
          <cell r="E168">
            <v>0.1</v>
          </cell>
          <cell r="F168">
            <v>41000</v>
          </cell>
          <cell r="H168" t="str">
            <v>Vertical</v>
          </cell>
          <cell r="I168" t="str">
            <v>Marina</v>
          </cell>
          <cell r="J168">
            <v>1</v>
          </cell>
          <cell r="L168">
            <v>2</v>
          </cell>
          <cell r="M168">
            <v>2</v>
          </cell>
        </row>
        <row r="169">
          <cell r="A169" t="str">
            <v>Porto Blanco Golf &amp; Residences Villas</v>
          </cell>
          <cell r="C169">
            <v>5400200</v>
          </cell>
          <cell r="D169">
            <v>194.2</v>
          </cell>
          <cell r="E169">
            <v>0.16666666666666666</v>
          </cell>
          <cell r="F169">
            <v>27807.415036045317</v>
          </cell>
          <cell r="H169" t="str">
            <v>Horizontal</v>
          </cell>
          <cell r="I169" t="str">
            <v>Marina</v>
          </cell>
          <cell r="J169">
            <v>1</v>
          </cell>
          <cell r="L169">
            <v>2</v>
          </cell>
          <cell r="M169">
            <v>2</v>
          </cell>
        </row>
        <row r="170">
          <cell r="A170" t="str">
            <v>Marina View</v>
          </cell>
          <cell r="C170">
            <v>5250060</v>
          </cell>
          <cell r="D170">
            <v>80.69</v>
          </cell>
          <cell r="E170">
            <v>0.08</v>
          </cell>
          <cell r="F170">
            <v>65064.568100136326</v>
          </cell>
          <cell r="H170" t="str">
            <v>Vertical</v>
          </cell>
          <cell r="I170" t="str">
            <v>Cerritos ciudad</v>
          </cell>
          <cell r="J170">
            <v>1</v>
          </cell>
          <cell r="L170">
            <v>14</v>
          </cell>
          <cell r="M170">
            <v>14</v>
          </cell>
        </row>
        <row r="171">
          <cell r="A171" t="str">
            <v>Torre Playa Azul</v>
          </cell>
          <cell r="C171">
            <v>3000000</v>
          </cell>
          <cell r="D171">
            <v>103</v>
          </cell>
          <cell r="E171">
            <v>0.66666666666666663</v>
          </cell>
          <cell r="F171">
            <v>29126.213592233009</v>
          </cell>
          <cell r="H171" t="str">
            <v>Vertical</v>
          </cell>
          <cell r="I171" t="str">
            <v>Centro Playa Sur</v>
          </cell>
          <cell r="J171">
            <v>2</v>
          </cell>
          <cell r="L171">
            <v>5</v>
          </cell>
          <cell r="M171">
            <v>5</v>
          </cell>
        </row>
        <row r="172">
          <cell r="A172" t="str">
            <v>Santa Patricia</v>
          </cell>
          <cell r="C172">
            <v>4816745.88</v>
          </cell>
          <cell r="D172">
            <v>95.4</v>
          </cell>
          <cell r="E172">
            <v>0.14772727272727273</v>
          </cell>
          <cell r="F172">
            <v>50489.998742138363</v>
          </cell>
          <cell r="H172" t="str">
            <v>Vertical</v>
          </cell>
          <cell r="I172" t="str">
            <v>Cerritos ciudad</v>
          </cell>
          <cell r="J172">
            <v>1</v>
          </cell>
          <cell r="L172">
            <v>13</v>
          </cell>
          <cell r="M172">
            <v>13</v>
          </cell>
        </row>
        <row r="173">
          <cell r="A173" t="str">
            <v>Playa Hermosa 209</v>
          </cell>
          <cell r="C173">
            <v>2318000</v>
          </cell>
          <cell r="D173">
            <v>48</v>
          </cell>
          <cell r="E173">
            <v>0.5</v>
          </cell>
          <cell r="F173">
            <v>48291.666666666664</v>
          </cell>
          <cell r="H173" t="str">
            <v>Vertical</v>
          </cell>
          <cell r="I173" t="str">
            <v>Centro Playa Sur</v>
          </cell>
          <cell r="J173">
            <v>3</v>
          </cell>
          <cell r="L173">
            <v>2.33</v>
          </cell>
          <cell r="M173">
            <v>2.33</v>
          </cell>
        </row>
        <row r="174">
          <cell r="A174" t="str">
            <v>Torre Abitare</v>
          </cell>
          <cell r="C174">
            <v>8320000</v>
          </cell>
          <cell r="D174">
            <v>160.69999999999999</v>
          </cell>
          <cell r="E174">
            <v>0</v>
          </cell>
          <cell r="F174">
            <v>51773.490976975736</v>
          </cell>
          <cell r="H174" t="str">
            <v>Vertical</v>
          </cell>
          <cell r="I174" t="str">
            <v>Malecón ocean view</v>
          </cell>
          <cell r="J174">
            <v>1</v>
          </cell>
          <cell r="L174">
            <v>0</v>
          </cell>
          <cell r="M174">
            <v>0</v>
          </cell>
        </row>
        <row r="175">
          <cell r="A175" t="str">
            <v>Olympus Residencial City (Isla de Kos)- LOTES</v>
          </cell>
          <cell r="C175">
            <v>1438200</v>
          </cell>
          <cell r="D175">
            <v>153</v>
          </cell>
          <cell r="E175">
            <v>0.3611111111111111</v>
          </cell>
          <cell r="F175">
            <v>9400</v>
          </cell>
          <cell r="H175" t="str">
            <v>Lote</v>
          </cell>
          <cell r="I175" t="str">
            <v>Peche Rice</v>
          </cell>
          <cell r="J175">
            <v>3</v>
          </cell>
          <cell r="L175">
            <v>8.66</v>
          </cell>
          <cell r="M175">
            <v>8.66</v>
          </cell>
        </row>
        <row r="176">
          <cell r="A176" t="str">
            <v>Elypse Cerritos Beach</v>
          </cell>
          <cell r="C176">
            <v>8979580</v>
          </cell>
          <cell r="D176">
            <v>150</v>
          </cell>
          <cell r="E176">
            <v>0.39449541284403672</v>
          </cell>
          <cell r="F176">
            <v>59864</v>
          </cell>
          <cell r="H176" t="str">
            <v>Vertical</v>
          </cell>
          <cell r="I176" t="str">
            <v>Cerritos Ocean View</v>
          </cell>
          <cell r="J176">
            <v>7</v>
          </cell>
          <cell r="L176">
            <v>12.28</v>
          </cell>
          <cell r="M176">
            <v>12.28</v>
          </cell>
        </row>
        <row r="177">
          <cell r="A177" t="str">
            <v>Lomas Garden 251</v>
          </cell>
          <cell r="C177">
            <v>2509532</v>
          </cell>
          <cell r="D177">
            <v>55.68</v>
          </cell>
          <cell r="E177">
            <v>0.58333333333333337</v>
          </cell>
          <cell r="F177">
            <v>45070.617816091952</v>
          </cell>
          <cell r="H177" t="str">
            <v>Vertical</v>
          </cell>
          <cell r="I177" t="str">
            <v>Zona Dorada Ciudad</v>
          </cell>
          <cell r="J177">
            <v>2</v>
          </cell>
          <cell r="L177">
            <v>3.5</v>
          </cell>
          <cell r="M177">
            <v>3.5</v>
          </cell>
        </row>
        <row r="178">
          <cell r="A178" t="str">
            <v>Torre La Mare Pacific Housing</v>
          </cell>
          <cell r="C178">
            <v>2850000</v>
          </cell>
          <cell r="D178">
            <v>91</v>
          </cell>
          <cell r="E178">
            <v>0.25</v>
          </cell>
          <cell r="F178">
            <v>31318.68131868132</v>
          </cell>
          <cell r="H178" t="str">
            <v>Vertical</v>
          </cell>
          <cell r="I178" t="str">
            <v>Centro Playa Sur</v>
          </cell>
          <cell r="J178">
            <v>2</v>
          </cell>
          <cell r="L178">
            <v>1.5</v>
          </cell>
          <cell r="M178">
            <v>1.5</v>
          </cell>
        </row>
        <row r="179">
          <cell r="A179" t="str">
            <v>Sun &amp; Sea Living</v>
          </cell>
          <cell r="C179">
            <v>3189000</v>
          </cell>
          <cell r="D179">
            <v>75</v>
          </cell>
          <cell r="E179">
            <v>0.16176470588235295</v>
          </cell>
          <cell r="F179">
            <v>42520</v>
          </cell>
          <cell r="H179" t="str">
            <v>Vertical</v>
          </cell>
          <cell r="I179" t="str">
            <v>Cerritos ciudad</v>
          </cell>
          <cell r="J179">
            <v>4</v>
          </cell>
          <cell r="L179">
            <v>2.75</v>
          </cell>
          <cell r="M179">
            <v>2.75</v>
          </cell>
        </row>
        <row r="180">
          <cell r="A180" t="str">
            <v>Salvia Habitat</v>
          </cell>
          <cell r="C180">
            <v>2465000</v>
          </cell>
          <cell r="D180">
            <v>48.26</v>
          </cell>
          <cell r="E180">
            <v>0.5</v>
          </cell>
          <cell r="F180">
            <v>51077.496891835894</v>
          </cell>
          <cell r="H180" t="str">
            <v>Vertical</v>
          </cell>
          <cell r="I180" t="str">
            <v>Zona Dorada Ciudad</v>
          </cell>
          <cell r="J180">
            <v>7</v>
          </cell>
          <cell r="L180">
            <v>1.42</v>
          </cell>
          <cell r="M180">
            <v>1.42</v>
          </cell>
        </row>
        <row r="181">
          <cell r="A181" t="str">
            <v>Vista Ferry</v>
          </cell>
          <cell r="C181">
            <v>2495000</v>
          </cell>
          <cell r="D181">
            <v>80</v>
          </cell>
          <cell r="E181">
            <v>0.4375</v>
          </cell>
          <cell r="F181">
            <v>31187.5</v>
          </cell>
          <cell r="H181" t="str">
            <v>Vertical</v>
          </cell>
          <cell r="I181" t="str">
            <v>Centro</v>
          </cell>
          <cell r="J181">
            <v>7</v>
          </cell>
          <cell r="L181">
            <v>1</v>
          </cell>
          <cell r="M18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num"/>
      <sheetName val="Base_num_Ag_24"/>
    </sheetNames>
    <sheetDataSet>
      <sheetData sheetId="0"/>
      <sheetData sheetId="1">
        <row r="2">
          <cell r="A2" t="str">
            <v>Aguamarina Talismán- Vista al Mar</v>
          </cell>
          <cell r="D2">
            <v>23.219695569957398</v>
          </cell>
          <cell r="E2">
            <v>-106.422316000885</v>
          </cell>
          <cell r="G2">
            <v>325</v>
          </cell>
          <cell r="H2">
            <v>60</v>
          </cell>
        </row>
        <row r="3">
          <cell r="A3" t="str">
            <v>Aguamarina Talismán- Vista Ciudad</v>
          </cell>
          <cell r="D3">
            <v>23.219695569957398</v>
          </cell>
          <cell r="E3">
            <v>-106.422316000885</v>
          </cell>
          <cell r="G3">
            <v>45</v>
          </cell>
          <cell r="H3">
            <v>31</v>
          </cell>
        </row>
        <row r="4">
          <cell r="A4" t="str">
            <v>Akkúun</v>
          </cell>
          <cell r="D4">
            <v>23.277739</v>
          </cell>
          <cell r="E4">
            <v>-106.465172</v>
          </cell>
          <cell r="G4">
            <v>86</v>
          </cell>
          <cell r="H4">
            <v>25</v>
          </cell>
        </row>
        <row r="5">
          <cell r="A5" t="str">
            <v>Akoya</v>
          </cell>
          <cell r="D5">
            <v>23.221003</v>
          </cell>
          <cell r="E5">
            <v>-106.42318</v>
          </cell>
          <cell r="G5">
            <v>63</v>
          </cell>
          <cell r="H5">
            <v>12</v>
          </cell>
        </row>
        <row r="6">
          <cell r="A6" t="str">
            <v>Aldea Ananta</v>
          </cell>
          <cell r="D6">
            <v>23.319555679774801</v>
          </cell>
          <cell r="E6">
            <v>-106.479310547753</v>
          </cell>
          <cell r="G6">
            <v>68</v>
          </cell>
          <cell r="H6">
            <v>7</v>
          </cell>
        </row>
        <row r="7">
          <cell r="A7" t="str">
            <v>Alicante (El Cid)</v>
          </cell>
          <cell r="D7">
            <v>23.253164679478299</v>
          </cell>
          <cell r="E7">
            <v>-106.456234110472</v>
          </cell>
          <cell r="G7">
            <v>35</v>
          </cell>
          <cell r="H7">
            <v>10</v>
          </cell>
        </row>
        <row r="8">
          <cell r="A8" t="str">
            <v>Almarena- Departamentos</v>
          </cell>
          <cell r="D8">
            <v>23.302401</v>
          </cell>
          <cell r="E8">
            <v>-106.478989</v>
          </cell>
          <cell r="G8">
            <v>186</v>
          </cell>
          <cell r="H8">
            <v>6</v>
          </cell>
        </row>
        <row r="9">
          <cell r="A9" t="str">
            <v>Altazia Residencial- Etapa 5</v>
          </cell>
          <cell r="D9">
            <v>23.284903</v>
          </cell>
          <cell r="E9">
            <v>-106.43130499999999</v>
          </cell>
          <cell r="G9">
            <v>106</v>
          </cell>
          <cell r="H9">
            <v>99</v>
          </cell>
        </row>
        <row r="10">
          <cell r="A10" t="str">
            <v>Amhara Marina Condos</v>
          </cell>
          <cell r="D10">
            <v>23.2745494693479</v>
          </cell>
          <cell r="E10">
            <v>-106.459202453543</v>
          </cell>
          <cell r="G10">
            <v>30</v>
          </cell>
          <cell r="H10">
            <v>3</v>
          </cell>
        </row>
        <row r="11">
          <cell r="A11" t="str">
            <v>Arieta Privadas- Casas_Vera</v>
          </cell>
          <cell r="D11">
            <v>23.284247690502401</v>
          </cell>
          <cell r="E11">
            <v>-106.391482388242</v>
          </cell>
          <cell r="G11">
            <v>59</v>
          </cell>
          <cell r="H11">
            <v>168</v>
          </cell>
        </row>
        <row r="12">
          <cell r="A12" t="str">
            <v>Arieta Privadas- Departamentos</v>
          </cell>
          <cell r="D12">
            <v>23.284247690502401</v>
          </cell>
          <cell r="E12">
            <v>-106.391482388242</v>
          </cell>
          <cell r="G12">
            <v>79</v>
          </cell>
          <cell r="H12">
            <v>17</v>
          </cell>
        </row>
        <row r="13">
          <cell r="A13" t="str">
            <v>Artemisa</v>
          </cell>
          <cell r="D13">
            <v>23.274442736565401</v>
          </cell>
          <cell r="E13">
            <v>-106.466458401732</v>
          </cell>
          <cell r="G13">
            <v>115</v>
          </cell>
          <cell r="H13">
            <v>76</v>
          </cell>
        </row>
        <row r="14">
          <cell r="A14" t="str">
            <v>Aruba</v>
          </cell>
          <cell r="D14">
            <v>23.275421625669502</v>
          </cell>
          <cell r="E14">
            <v>-106.462001944062</v>
          </cell>
          <cell r="G14">
            <v>38</v>
          </cell>
          <cell r="H14">
            <v>68</v>
          </cell>
        </row>
        <row r="15">
          <cell r="A15" t="str">
            <v>Azul Marino- Departamentos</v>
          </cell>
          <cell r="D15">
            <v>23.309220002051699</v>
          </cell>
          <cell r="E15">
            <v>-106.4760585339</v>
          </cell>
          <cell r="G15">
            <v>35</v>
          </cell>
          <cell r="H15">
            <v>1</v>
          </cell>
        </row>
        <row r="16">
          <cell r="A16" t="str">
            <v>Bahía Coto Residencial</v>
          </cell>
          <cell r="D16">
            <v>23.274924027888101</v>
          </cell>
          <cell r="E16">
            <v>-106.397050003578</v>
          </cell>
          <cell r="G16">
            <v>126</v>
          </cell>
          <cell r="H16">
            <v>2</v>
          </cell>
        </row>
        <row r="17">
          <cell r="A17" t="str">
            <v>Balandra II Luxury</v>
          </cell>
          <cell r="D17">
            <v>23.265670606184301</v>
          </cell>
          <cell r="E17">
            <v>-106.463873920344</v>
          </cell>
          <cell r="G17">
            <v>17</v>
          </cell>
          <cell r="H17">
            <v>11</v>
          </cell>
        </row>
        <row r="18">
          <cell r="A18" t="str">
            <v>Balandra Residencial</v>
          </cell>
          <cell r="D18">
            <v>23.305548587729199</v>
          </cell>
          <cell r="E18">
            <v>-106.425172874743</v>
          </cell>
          <cell r="G18">
            <v>205</v>
          </cell>
          <cell r="H18">
            <v>12</v>
          </cell>
        </row>
        <row r="19">
          <cell r="A19" t="str">
            <v>Barak Lofts</v>
          </cell>
          <cell r="D19">
            <v>23.247377576479099</v>
          </cell>
          <cell r="E19">
            <v>-106.450518705425</v>
          </cell>
          <cell r="G19">
            <v>5</v>
          </cell>
          <cell r="H19">
            <v>5</v>
          </cell>
        </row>
        <row r="20">
          <cell r="A20" t="str">
            <v>Bluú Habitat Lagoons</v>
          </cell>
          <cell r="D20">
            <v>23.289822780680801</v>
          </cell>
          <cell r="E20">
            <v>-106.442453799886</v>
          </cell>
          <cell r="G20">
            <v>246</v>
          </cell>
          <cell r="H20">
            <v>39</v>
          </cell>
        </row>
        <row r="21">
          <cell r="A21" t="str">
            <v>Blue Life</v>
          </cell>
          <cell r="D21">
            <v>23.201083244902701</v>
          </cell>
          <cell r="E21">
            <v>-106.427027962792</v>
          </cell>
          <cell r="G21">
            <v>13</v>
          </cell>
          <cell r="H21">
            <v>7</v>
          </cell>
        </row>
        <row r="22">
          <cell r="A22" t="str">
            <v>Boca de Mar</v>
          </cell>
          <cell r="D22">
            <v>23.206631648971499</v>
          </cell>
          <cell r="E22">
            <v>-106.428386900627</v>
          </cell>
          <cell r="G22">
            <v>44</v>
          </cell>
          <cell r="H22">
            <v>11</v>
          </cell>
        </row>
        <row r="23">
          <cell r="A23" t="str">
            <v>Catorce Lofts</v>
          </cell>
          <cell r="D23">
            <v>23.205291252934899</v>
          </cell>
          <cell r="E23">
            <v>-106.42366234775599</v>
          </cell>
          <cell r="G23">
            <v>6</v>
          </cell>
          <cell r="H23">
            <v>8</v>
          </cell>
        </row>
        <row r="24">
          <cell r="A24" t="str">
            <v>Cibeles</v>
          </cell>
          <cell r="D24">
            <v>23.2765959549439</v>
          </cell>
          <cell r="E24">
            <v>-106.425296260972</v>
          </cell>
          <cell r="G24">
            <v>118</v>
          </cell>
          <cell r="H24">
            <v>177</v>
          </cell>
        </row>
        <row r="25">
          <cell r="A25" t="str">
            <v>Citadel</v>
          </cell>
          <cell r="D25">
            <v>23.310648399457399</v>
          </cell>
          <cell r="E25">
            <v>-106.472629438567</v>
          </cell>
          <cell r="G25">
            <v>142</v>
          </cell>
          <cell r="H25">
            <v>117</v>
          </cell>
        </row>
        <row r="26">
          <cell r="A26" t="str">
            <v>Coto Munich- Etapa 2</v>
          </cell>
          <cell r="D26">
            <v>23.2646455262514</v>
          </cell>
          <cell r="E26">
            <v>-106.39100977659</v>
          </cell>
          <cell r="G26">
            <v>48</v>
          </cell>
          <cell r="H26">
            <v>22</v>
          </cell>
        </row>
        <row r="27">
          <cell r="A27" t="str">
            <v>El Cañón Residencial</v>
          </cell>
          <cell r="D27">
            <v>23.3264402598878</v>
          </cell>
          <cell r="E27">
            <v>-106.391395598587</v>
          </cell>
          <cell r="G27">
            <v>1764</v>
          </cell>
          <cell r="H27">
            <v>74</v>
          </cell>
        </row>
        <row r="28">
          <cell r="A28" t="str">
            <v>El Cielo</v>
          </cell>
          <cell r="D28">
            <v>23.297287619638599</v>
          </cell>
          <cell r="E28">
            <v>-106.478820776589</v>
          </cell>
          <cell r="G28">
            <v>118</v>
          </cell>
          <cell r="H28">
            <v>23</v>
          </cell>
        </row>
        <row r="29">
          <cell r="A29" t="str">
            <v>El Delfín</v>
          </cell>
          <cell r="D29">
            <v>23.293062877631101</v>
          </cell>
          <cell r="E29">
            <v>-106.456444755935</v>
          </cell>
          <cell r="G29">
            <v>34</v>
          </cell>
          <cell r="H29">
            <v>1</v>
          </cell>
        </row>
        <row r="30">
          <cell r="A30" t="str">
            <v>El Encanto Desarrollo Campestre</v>
          </cell>
          <cell r="D30">
            <v>23.345913358378699</v>
          </cell>
          <cell r="E30">
            <v>-106.441874720946</v>
          </cell>
          <cell r="G30">
            <v>48</v>
          </cell>
          <cell r="H30">
            <v>17</v>
          </cell>
        </row>
        <row r="31">
          <cell r="A31" t="str">
            <v>Ferrara</v>
          </cell>
          <cell r="D31">
            <v>23.266316592177699</v>
          </cell>
          <cell r="E31">
            <v>-106.46187573361</v>
          </cell>
          <cell r="G31">
            <v>58</v>
          </cell>
          <cell r="H31">
            <v>5</v>
          </cell>
        </row>
        <row r="32">
          <cell r="A32" t="str">
            <v>Galerna Residencial</v>
          </cell>
          <cell r="D32">
            <v>23.285451942756598</v>
          </cell>
          <cell r="E32">
            <v>-106.41742555940201</v>
          </cell>
          <cell r="G32">
            <v>334</v>
          </cell>
          <cell r="H32">
            <v>76</v>
          </cell>
        </row>
        <row r="33">
          <cell r="A33" t="str">
            <v>Golden View</v>
          </cell>
          <cell r="D33">
            <v>23.2499082335924</v>
          </cell>
          <cell r="E33">
            <v>-106.45502880173299</v>
          </cell>
          <cell r="G33">
            <v>65</v>
          </cell>
          <cell r="H33">
            <v>25</v>
          </cell>
        </row>
        <row r="34">
          <cell r="A34" t="str">
            <v>Grand Marina Residential &amp; Golf</v>
          </cell>
          <cell r="D34">
            <v>23.287654858175699</v>
          </cell>
          <cell r="E34">
            <v>-106.46378630542399</v>
          </cell>
          <cell r="G34">
            <v>29</v>
          </cell>
          <cell r="H34">
            <v>1</v>
          </cell>
        </row>
        <row r="35">
          <cell r="A35" t="str">
            <v>Guayacanes Residencial</v>
          </cell>
          <cell r="D35">
            <v>23.325654823538599</v>
          </cell>
          <cell r="E35">
            <v>-106.413029862697</v>
          </cell>
          <cell r="G35">
            <v>376</v>
          </cell>
          <cell r="H35">
            <v>63</v>
          </cell>
        </row>
        <row r="36">
          <cell r="A36" t="str">
            <v>Hacienda del Seminario 11- Attalia</v>
          </cell>
          <cell r="D36">
            <v>23.285222223267901</v>
          </cell>
          <cell r="E36">
            <v>-106.42143586124899</v>
          </cell>
          <cell r="G36">
            <v>133</v>
          </cell>
          <cell r="H36">
            <v>9</v>
          </cell>
        </row>
        <row r="37">
          <cell r="A37" t="str">
            <v>Hacienda del Seminario 11- Platino 3.0</v>
          </cell>
          <cell r="D37">
            <v>23.285222223267901</v>
          </cell>
          <cell r="E37">
            <v>-106.42143586124899</v>
          </cell>
          <cell r="G37">
            <v>107</v>
          </cell>
          <cell r="H37">
            <v>6</v>
          </cell>
        </row>
        <row r="38">
          <cell r="A38" t="str">
            <v>Hacienda del Seminario- Departamentos Cenit</v>
          </cell>
          <cell r="D38">
            <v>23.285222223267901</v>
          </cell>
          <cell r="E38">
            <v>-106.42143586124899</v>
          </cell>
          <cell r="G38">
            <v>110</v>
          </cell>
          <cell r="H38">
            <v>34</v>
          </cell>
        </row>
        <row r="39">
          <cell r="A39" t="str">
            <v>Imperia Beach Tower</v>
          </cell>
          <cell r="D39">
            <v>23.229677969688002</v>
          </cell>
          <cell r="E39">
            <v>-106.431625445745</v>
          </cell>
          <cell r="G39">
            <v>139</v>
          </cell>
          <cell r="H39">
            <v>39</v>
          </cell>
        </row>
        <row r="40">
          <cell r="A40" t="str">
            <v>Isla Diamante</v>
          </cell>
          <cell r="D40">
            <v>23.237784790611201</v>
          </cell>
          <cell r="E40">
            <v>-106.441289622482</v>
          </cell>
          <cell r="G40">
            <v>60</v>
          </cell>
          <cell r="H40">
            <v>8</v>
          </cell>
        </row>
        <row r="41">
          <cell r="A41" t="str">
            <v>Isla Veleros</v>
          </cell>
          <cell r="D41">
            <v>23.272707741198399</v>
          </cell>
          <cell r="E41">
            <v>-106.455502913952</v>
          </cell>
          <cell r="G41">
            <v>44</v>
          </cell>
          <cell r="H41">
            <v>6</v>
          </cell>
        </row>
        <row r="42">
          <cell r="A42" t="str">
            <v>IWA- Residencias</v>
          </cell>
          <cell r="D42">
            <v>23.281730017728901</v>
          </cell>
          <cell r="E42">
            <v>-106.462833961087</v>
          </cell>
          <cell r="G42">
            <v>16</v>
          </cell>
          <cell r="H42">
            <v>8</v>
          </cell>
        </row>
        <row r="43">
          <cell r="A43" t="str">
            <v>IWA- Villas</v>
          </cell>
          <cell r="D43">
            <v>23.281730017728901</v>
          </cell>
          <cell r="E43">
            <v>-106.462833961087</v>
          </cell>
          <cell r="G43">
            <v>47</v>
          </cell>
          <cell r="H43">
            <v>21</v>
          </cell>
        </row>
        <row r="44">
          <cell r="A44" t="str">
            <v>Jade Beach Condos</v>
          </cell>
          <cell r="D44">
            <v>23.335781959397099</v>
          </cell>
          <cell r="E44">
            <v>-106.486137461086</v>
          </cell>
          <cell r="G44">
            <v>18</v>
          </cell>
          <cell r="H44">
            <v>5</v>
          </cell>
        </row>
        <row r="45">
          <cell r="A45" t="str">
            <v>Katara Tower</v>
          </cell>
          <cell r="D45">
            <v>23.285770796315099</v>
          </cell>
          <cell r="E45">
            <v>-106.431514602717</v>
          </cell>
          <cell r="G45">
            <v>7</v>
          </cell>
          <cell r="H45">
            <v>2</v>
          </cell>
        </row>
        <row r="46">
          <cell r="A46" t="str">
            <v>La Cima- La Pedrera</v>
          </cell>
          <cell r="D46">
            <v>23.238758605397098</v>
          </cell>
          <cell r="E46">
            <v>-106.42147034574501</v>
          </cell>
          <cell r="G46">
            <v>17</v>
          </cell>
          <cell r="H46">
            <v>15</v>
          </cell>
        </row>
        <row r="47">
          <cell r="A47" t="str">
            <v>La Pedrera- Etapa 2</v>
          </cell>
          <cell r="D47">
            <v>23.287800099374</v>
          </cell>
          <cell r="E47">
            <v>-106.433421701852</v>
          </cell>
          <cell r="G47">
            <v>35</v>
          </cell>
          <cell r="H47">
            <v>15</v>
          </cell>
        </row>
        <row r="48">
          <cell r="A48" t="str">
            <v>La Perla Fraccionamiento</v>
          </cell>
          <cell r="D48">
            <v>23.277843977106301</v>
          </cell>
          <cell r="E48">
            <v>-106.406436730417</v>
          </cell>
          <cell r="G48">
            <v>17</v>
          </cell>
          <cell r="H48">
            <v>4</v>
          </cell>
        </row>
        <row r="49">
          <cell r="A49" t="str">
            <v xml:space="preserve">Las Flores Residencial </v>
          </cell>
          <cell r="D49">
            <v>23.298637322852802</v>
          </cell>
          <cell r="E49">
            <v>-106.470468770626</v>
          </cell>
          <cell r="G49">
            <v>61</v>
          </cell>
          <cell r="H49">
            <v>8</v>
          </cell>
        </row>
        <row r="50">
          <cell r="A50" t="str">
            <v>Las Gavias Grand</v>
          </cell>
          <cell r="D50">
            <v>23.277707811472599</v>
          </cell>
          <cell r="E50">
            <v>-106.467084116908</v>
          </cell>
          <cell r="G50">
            <v>135</v>
          </cell>
          <cell r="H50">
            <v>3</v>
          </cell>
        </row>
        <row r="51">
          <cell r="A51" t="str">
            <v>Las Puertas de Mazatlán</v>
          </cell>
          <cell r="D51">
            <v>23.3643244644745</v>
          </cell>
          <cell r="E51">
            <v>-106.48577753039901</v>
          </cell>
          <cell r="G51">
            <v>1811</v>
          </cell>
          <cell r="H51">
            <v>689</v>
          </cell>
        </row>
        <row r="52">
          <cell r="A52" t="str">
            <v>Litoral</v>
          </cell>
          <cell r="D52">
            <v>23.206334408522299</v>
          </cell>
          <cell r="E52">
            <v>-106.428329316909</v>
          </cell>
          <cell r="G52">
            <v>18</v>
          </cell>
          <cell r="H52">
            <v>14</v>
          </cell>
        </row>
        <row r="53">
          <cell r="A53" t="str">
            <v>Mallorca</v>
          </cell>
          <cell r="D53">
            <v>23.2635990839789</v>
          </cell>
          <cell r="E53">
            <v>-106.460993976431</v>
          </cell>
          <cell r="G53">
            <v>40</v>
          </cell>
          <cell r="H53">
            <v>8</v>
          </cell>
        </row>
        <row r="54">
          <cell r="A54" t="str">
            <v>Mangle Marina- Deptos.</v>
          </cell>
          <cell r="D54">
            <v>23.2790071983008</v>
          </cell>
          <cell r="E54">
            <v>-106.458708559236</v>
          </cell>
          <cell r="G54">
            <v>5</v>
          </cell>
          <cell r="H54">
            <v>27</v>
          </cell>
        </row>
        <row r="55">
          <cell r="A55" t="str">
            <v>Mangle Marina- Villas</v>
          </cell>
          <cell r="D55">
            <v>23.279036764541601</v>
          </cell>
          <cell r="E55">
            <v>-106.45875147458</v>
          </cell>
          <cell r="G55">
            <v>19</v>
          </cell>
          <cell r="H55">
            <v>1</v>
          </cell>
        </row>
        <row r="56">
          <cell r="A56" t="str">
            <v>Manzara Loft- Torre Khave</v>
          </cell>
          <cell r="D56">
            <v>23.2808805293765</v>
          </cell>
          <cell r="E56">
            <v>-106.46796423225101</v>
          </cell>
          <cell r="G56">
            <v>0</v>
          </cell>
          <cell r="H56">
            <v>21</v>
          </cell>
        </row>
        <row r="57">
          <cell r="A57" t="str">
            <v>Manzara Loft- Torre Sari</v>
          </cell>
          <cell r="D57">
            <v>23.2808411082666</v>
          </cell>
          <cell r="E57">
            <v>-106.467899859236</v>
          </cell>
          <cell r="G57">
            <v>20</v>
          </cell>
          <cell r="H57">
            <v>3</v>
          </cell>
        </row>
        <row r="58">
          <cell r="A58" t="str">
            <v>Maraká Living Condos</v>
          </cell>
          <cell r="D58">
            <v>23.260409560854701</v>
          </cell>
          <cell r="E58">
            <v>-106.456479373015</v>
          </cell>
          <cell r="G58">
            <v>22</v>
          </cell>
          <cell r="H58">
            <v>20</v>
          </cell>
        </row>
        <row r="59">
          <cell r="A59" t="str">
            <v>Marengo Habitat</v>
          </cell>
          <cell r="D59">
            <v>23.282915077943802</v>
          </cell>
          <cell r="E59">
            <v>-106.443063459236</v>
          </cell>
          <cell r="G59">
            <v>14</v>
          </cell>
          <cell r="H59">
            <v>17</v>
          </cell>
        </row>
        <row r="60">
          <cell r="A60" t="str">
            <v>Marengo Habitat- Departamentos</v>
          </cell>
          <cell r="D60">
            <v>23.282915077943802</v>
          </cell>
          <cell r="E60">
            <v>-106.443063459236</v>
          </cell>
          <cell r="G60">
            <v>14</v>
          </cell>
          <cell r="H60">
            <v>28</v>
          </cell>
        </row>
        <row r="61">
          <cell r="A61" t="str">
            <v>Marina Cerritos Condominios</v>
          </cell>
          <cell r="D61">
            <v>23.291897287040701</v>
          </cell>
          <cell r="E61">
            <v>-106.467266289923</v>
          </cell>
          <cell r="G61">
            <v>347</v>
          </cell>
          <cell r="H61">
            <v>53</v>
          </cell>
        </row>
        <row r="62">
          <cell r="A62" t="str">
            <v>Marina Mazatlán Campo de Golf</v>
          </cell>
          <cell r="D62">
            <v>23.286059841721201</v>
          </cell>
          <cell r="E62">
            <v>-106.459254145744</v>
          </cell>
          <cell r="G62">
            <v>395</v>
          </cell>
          <cell r="H62">
            <v>164</v>
          </cell>
        </row>
        <row r="63">
          <cell r="A63" t="str">
            <v>Midtown</v>
          </cell>
          <cell r="D63">
            <v>23.245611289478202</v>
          </cell>
          <cell r="E63">
            <v>-106.45277420156501</v>
          </cell>
          <cell r="G63">
            <v>33</v>
          </cell>
          <cell r="H63">
            <v>63</v>
          </cell>
        </row>
        <row r="64">
          <cell r="A64" t="str">
            <v>Nápoles</v>
          </cell>
          <cell r="D64">
            <v>23.190690256031299</v>
          </cell>
          <cell r="E64">
            <v>-106.420745661089</v>
          </cell>
          <cell r="G64">
            <v>6</v>
          </cell>
          <cell r="H64">
            <v>1</v>
          </cell>
        </row>
        <row r="65">
          <cell r="A65" t="str">
            <v>Nautilus</v>
          </cell>
          <cell r="D65">
            <v>23.274025394817201</v>
          </cell>
          <cell r="E65">
            <v>-106.461137188072</v>
          </cell>
          <cell r="G65">
            <v>156</v>
          </cell>
          <cell r="H65">
            <v>20</v>
          </cell>
        </row>
        <row r="66">
          <cell r="A66" t="str">
            <v>Nereo</v>
          </cell>
          <cell r="D66">
            <v>23.2161562203163</v>
          </cell>
          <cell r="E66">
            <v>-106.421127359238</v>
          </cell>
          <cell r="G66">
            <v>127</v>
          </cell>
          <cell r="H66">
            <v>161</v>
          </cell>
        </row>
        <row r="67">
          <cell r="A67" t="str">
            <v>Olympus Residencial</v>
          </cell>
          <cell r="D67">
            <v>23.2945337444195</v>
          </cell>
          <cell r="E67">
            <v>-106.436091316908</v>
          </cell>
          <cell r="G67">
            <v>93</v>
          </cell>
          <cell r="H67">
            <v>10</v>
          </cell>
        </row>
        <row r="68">
          <cell r="A68" t="str">
            <v>Pacific Pearl Tower</v>
          </cell>
          <cell r="D68">
            <v>23.2210948730953</v>
          </cell>
          <cell r="E68">
            <v>-106.423238861088</v>
          </cell>
          <cell r="G68">
            <v>50</v>
          </cell>
          <cell r="H68">
            <v>10</v>
          </cell>
        </row>
        <row r="69">
          <cell r="A69" t="str">
            <v>Paseo Golondrinas- Marina Mazatlán</v>
          </cell>
          <cell r="D69">
            <v>23.285416987859499</v>
          </cell>
          <cell r="E69">
            <v>-106.45760093040001</v>
          </cell>
          <cell r="G69">
            <v>24</v>
          </cell>
          <cell r="H69">
            <v>8</v>
          </cell>
        </row>
        <row r="70">
          <cell r="A70" t="str">
            <v>Pedregal Condos</v>
          </cell>
          <cell r="D70">
            <v>23.283708220307101</v>
          </cell>
          <cell r="E70">
            <v>-106.431346494631</v>
          </cell>
          <cell r="G70">
            <v>6</v>
          </cell>
          <cell r="H70">
            <v>22</v>
          </cell>
        </row>
        <row r="71">
          <cell r="A71" t="str">
            <v>Peninsula II</v>
          </cell>
          <cell r="D71">
            <v>23.297446260502099</v>
          </cell>
          <cell r="E71">
            <v>-106.482262189742</v>
          </cell>
          <cell r="G71">
            <v>143</v>
          </cell>
          <cell r="H71">
            <v>100</v>
          </cell>
        </row>
        <row r="72">
          <cell r="A72" t="str">
            <v>Playa Norte</v>
          </cell>
          <cell r="D72">
            <v>23.2635581146154</v>
          </cell>
          <cell r="E72">
            <v>-106.46365791536</v>
          </cell>
          <cell r="G72">
            <v>34</v>
          </cell>
          <cell r="H72">
            <v>10</v>
          </cell>
        </row>
        <row r="73">
          <cell r="A73" t="str">
            <v>Portomolino Departamentos</v>
          </cell>
          <cell r="D73">
            <v>23.2625706988098</v>
          </cell>
          <cell r="E73">
            <v>-106.409790938664</v>
          </cell>
          <cell r="G73">
            <v>14</v>
          </cell>
          <cell r="H73">
            <v>2</v>
          </cell>
        </row>
        <row r="74">
          <cell r="A74" t="str">
            <v>Praia</v>
          </cell>
          <cell r="D74">
            <v>23.214400782983201</v>
          </cell>
          <cell r="E74">
            <v>-106.42085887272999</v>
          </cell>
          <cell r="G74">
            <v>19</v>
          </cell>
          <cell r="H74">
            <v>92</v>
          </cell>
        </row>
        <row r="75">
          <cell r="A75" t="str">
            <v>Privada Barcelona</v>
          </cell>
          <cell r="D75">
            <v>23.265296494851999</v>
          </cell>
          <cell r="E75">
            <v>-106.459803861087</v>
          </cell>
          <cell r="G75">
            <v>18</v>
          </cell>
          <cell r="H75">
            <v>3</v>
          </cell>
        </row>
        <row r="76">
          <cell r="A76" t="str">
            <v>Punta Bahía</v>
          </cell>
          <cell r="D76">
            <v>23.207995535155099</v>
          </cell>
          <cell r="E76">
            <v>-106.42751844574499</v>
          </cell>
          <cell r="G76">
            <v>41</v>
          </cell>
          <cell r="H76">
            <v>1</v>
          </cell>
        </row>
        <row r="77">
          <cell r="A77" t="str">
            <v>Punta del Sol- Torre 3</v>
          </cell>
          <cell r="D77">
            <v>23.3208581254165</v>
          </cell>
          <cell r="E77">
            <v>-106.47870264759401</v>
          </cell>
          <cell r="G77">
            <v>17</v>
          </cell>
          <cell r="H77">
            <v>2</v>
          </cell>
        </row>
        <row r="78">
          <cell r="A78" t="str">
            <v>Punta del Sol- Torre 6</v>
          </cell>
          <cell r="D78">
            <v>23.3208581254165</v>
          </cell>
          <cell r="E78">
            <v>-106.47870264759401</v>
          </cell>
          <cell r="G78">
            <v>9</v>
          </cell>
          <cell r="H78">
            <v>7</v>
          </cell>
        </row>
        <row r="79">
          <cell r="A79" t="str">
            <v>Punto Reforma</v>
          </cell>
          <cell r="D79">
            <v>23.212240630248701</v>
          </cell>
          <cell r="E79">
            <v>-106.41924698173899</v>
          </cell>
          <cell r="G79">
            <v>70</v>
          </cell>
          <cell r="H79">
            <v>28</v>
          </cell>
        </row>
        <row r="80">
          <cell r="A80" t="str">
            <v>Rivera Departamentos</v>
          </cell>
          <cell r="D80">
            <v>23.248784023458001</v>
          </cell>
          <cell r="E80">
            <v>-106.452854744501</v>
          </cell>
          <cell r="G80">
            <v>18</v>
          </cell>
          <cell r="H80">
            <v>5</v>
          </cell>
        </row>
        <row r="81">
          <cell r="A81" t="str">
            <v>Santorini Residencial</v>
          </cell>
          <cell r="D81">
            <v>23.269861457087501</v>
          </cell>
          <cell r="E81">
            <v>-106.35799807458</v>
          </cell>
          <cell r="G81">
            <v>172</v>
          </cell>
          <cell r="H81">
            <v>475</v>
          </cell>
        </row>
        <row r="82">
          <cell r="A82" t="str">
            <v>Sevilla Mía</v>
          </cell>
          <cell r="D82">
            <v>23.275107673922101</v>
          </cell>
          <cell r="E82">
            <v>-106.45434339478</v>
          </cell>
          <cell r="G82">
            <v>14</v>
          </cell>
          <cell r="H82">
            <v>6</v>
          </cell>
        </row>
        <row r="83">
          <cell r="A83" t="str">
            <v>Sonterra</v>
          </cell>
          <cell r="D83">
            <v>23.296779893117701</v>
          </cell>
          <cell r="E83">
            <v>-106.434513783856</v>
          </cell>
          <cell r="G83">
            <v>805</v>
          </cell>
          <cell r="H83">
            <v>9</v>
          </cell>
        </row>
        <row r="84">
          <cell r="A84" t="str">
            <v xml:space="preserve">Sonterra II- Impulsa </v>
          </cell>
          <cell r="D84">
            <v>23.284716940786002</v>
          </cell>
          <cell r="E84">
            <v>-106.44418865952601</v>
          </cell>
          <cell r="G84">
            <v>93</v>
          </cell>
          <cell r="H84">
            <v>32</v>
          </cell>
        </row>
        <row r="85">
          <cell r="A85" t="str">
            <v>Stelarhe</v>
          </cell>
          <cell r="D85">
            <v>23.217494778543699</v>
          </cell>
          <cell r="E85">
            <v>-106.421538945745</v>
          </cell>
          <cell r="G85">
            <v>120</v>
          </cell>
          <cell r="H85">
            <v>74</v>
          </cell>
        </row>
        <row r="86">
          <cell r="A86" t="str">
            <v>Tacuba Condos</v>
          </cell>
          <cell r="D86">
            <v>23.237162881187501</v>
          </cell>
          <cell r="E86">
            <v>-106.43549381875999</v>
          </cell>
          <cell r="G86">
            <v>5</v>
          </cell>
          <cell r="H86">
            <v>2</v>
          </cell>
        </row>
        <row r="87">
          <cell r="A87" t="str">
            <v>The O Residences</v>
          </cell>
          <cell r="D87">
            <v>23.235882253020101</v>
          </cell>
          <cell r="E87">
            <v>-106.439402071633</v>
          </cell>
          <cell r="G87">
            <v>36</v>
          </cell>
          <cell r="H87">
            <v>32</v>
          </cell>
        </row>
        <row r="88">
          <cell r="A88" t="str">
            <v>Toram Residencial</v>
          </cell>
          <cell r="D88">
            <v>23.293380572067299</v>
          </cell>
          <cell r="E88">
            <v>-106.437241002015</v>
          </cell>
          <cell r="G88">
            <v>176</v>
          </cell>
          <cell r="H88">
            <v>49</v>
          </cell>
        </row>
        <row r="89">
          <cell r="A89" t="str">
            <v>Torre 3 H</v>
          </cell>
          <cell r="D89">
            <v>23.223443229162999</v>
          </cell>
          <cell r="E89">
            <v>-106.42477577458099</v>
          </cell>
          <cell r="G89">
            <v>32</v>
          </cell>
          <cell r="H89">
            <v>2</v>
          </cell>
        </row>
        <row r="90">
          <cell r="A90" t="str">
            <v>Torre Krono- La Pedrera</v>
          </cell>
          <cell r="D90">
            <v>23.287721464967699</v>
          </cell>
          <cell r="E90">
            <v>-106.434991189923</v>
          </cell>
          <cell r="G90">
            <v>24</v>
          </cell>
          <cell r="H90">
            <v>3</v>
          </cell>
        </row>
        <row r="91">
          <cell r="A91" t="str">
            <v>Torre Neovita</v>
          </cell>
          <cell r="D91">
            <v>23.280290606883401</v>
          </cell>
          <cell r="E91">
            <v>-106.437933645744</v>
          </cell>
          <cell r="G91">
            <v>24</v>
          </cell>
          <cell r="H91">
            <v>16</v>
          </cell>
        </row>
        <row r="92">
          <cell r="A92" t="str">
            <v>Torre Triana</v>
          </cell>
          <cell r="D92">
            <v>23.207417343288199</v>
          </cell>
          <cell r="E92">
            <v>-106.42385750612701</v>
          </cell>
          <cell r="G92">
            <v>67</v>
          </cell>
          <cell r="H92">
            <v>3</v>
          </cell>
        </row>
        <row r="93">
          <cell r="A93" t="str">
            <v>Torres Navia</v>
          </cell>
          <cell r="D93">
            <v>23.284225209985099</v>
          </cell>
          <cell r="E93">
            <v>-106.44476997458</v>
          </cell>
          <cell r="G93">
            <v>57</v>
          </cell>
          <cell r="H93">
            <v>3</v>
          </cell>
        </row>
        <row r="94">
          <cell r="A94" t="str">
            <v>Tower Life</v>
          </cell>
          <cell r="D94">
            <v>23.253172952311001</v>
          </cell>
          <cell r="E94">
            <v>-106.429806989924</v>
          </cell>
          <cell r="G94">
            <v>22</v>
          </cell>
          <cell r="H94">
            <v>2</v>
          </cell>
        </row>
        <row r="95">
          <cell r="A95" t="str">
            <v>Turquesa Chic Condos</v>
          </cell>
          <cell r="D95">
            <v>23.309657463410701</v>
          </cell>
          <cell r="E95">
            <v>-106.475142670249</v>
          </cell>
          <cell r="G95">
            <v>119</v>
          </cell>
          <cell r="H95">
            <v>9</v>
          </cell>
        </row>
        <row r="96">
          <cell r="A96" t="str">
            <v>Veredas del Mar</v>
          </cell>
          <cell r="D96">
            <v>23.312467784908598</v>
          </cell>
          <cell r="E96">
            <v>-106.425176107116</v>
          </cell>
          <cell r="G96">
            <v>188</v>
          </cell>
          <cell r="H96">
            <v>4</v>
          </cell>
        </row>
        <row r="97">
          <cell r="A97" t="str">
            <v>Vigía Sky Tower</v>
          </cell>
          <cell r="D97">
            <v>23.230553418131599</v>
          </cell>
          <cell r="E97">
            <v>-106.432359432252</v>
          </cell>
          <cell r="G97">
            <v>26</v>
          </cell>
          <cell r="H97">
            <v>14</v>
          </cell>
        </row>
        <row r="98">
          <cell r="A98" t="str">
            <v>Villa Vicario</v>
          </cell>
          <cell r="D98">
            <v>23.199498843681699</v>
          </cell>
          <cell r="E98">
            <v>-106.42554231875999</v>
          </cell>
          <cell r="G98">
            <v>21</v>
          </cell>
          <cell r="H98">
            <v>6</v>
          </cell>
        </row>
        <row r="99">
          <cell r="A99" t="str">
            <v>Vivar El Cid</v>
          </cell>
          <cell r="D99">
            <v>23.255592415937699</v>
          </cell>
          <cell r="E99">
            <v>-106.450899014322</v>
          </cell>
          <cell r="G99">
            <v>86</v>
          </cell>
          <cell r="H99">
            <v>14</v>
          </cell>
        </row>
        <row r="100">
          <cell r="A100" t="str">
            <v>Zúñiga 601</v>
          </cell>
          <cell r="D100">
            <v>23.206139516811401</v>
          </cell>
          <cell r="E100">
            <v>-106.42225354574499</v>
          </cell>
          <cell r="G100">
            <v>11</v>
          </cell>
          <cell r="H100">
            <v>1</v>
          </cell>
        </row>
        <row r="101">
          <cell r="A101" t="str">
            <v>Puesta Norte</v>
          </cell>
          <cell r="D101">
            <v>23.3044519750243</v>
          </cell>
          <cell r="E101">
            <v>-106.383136033338</v>
          </cell>
          <cell r="G101">
            <v>31</v>
          </cell>
          <cell r="H101">
            <v>93</v>
          </cell>
        </row>
        <row r="102">
          <cell r="A102" t="str">
            <v>Torre Ancona - (antes La Ferro Condominios)</v>
          </cell>
          <cell r="D102">
            <v>23.2247495712705</v>
          </cell>
          <cell r="E102">
            <v>-106.42277611528201</v>
          </cell>
          <cell r="G102">
            <v>34</v>
          </cell>
          <cell r="H102">
            <v>2</v>
          </cell>
        </row>
        <row r="103">
          <cell r="A103" t="str">
            <v>Makeva</v>
          </cell>
          <cell r="D103">
            <v>23.215854722739302</v>
          </cell>
          <cell r="E103">
            <v>-106.419069511385</v>
          </cell>
          <cell r="G103">
            <v>39</v>
          </cell>
          <cell r="H103">
            <v>3</v>
          </cell>
        </row>
        <row r="104">
          <cell r="A104" t="str">
            <v>Mangata Golf &amp; Living</v>
          </cell>
          <cell r="D104">
            <v>23.2870605303474</v>
          </cell>
          <cell r="E104">
            <v>-106.45769114574399</v>
          </cell>
          <cell r="G104">
            <v>13</v>
          </cell>
          <cell r="H104">
            <v>15</v>
          </cell>
        </row>
        <row r="105">
          <cell r="A105" t="str">
            <v>Mangata Golf &amp; Living- Villas</v>
          </cell>
          <cell r="D105">
            <v>23.2870605303474</v>
          </cell>
          <cell r="E105">
            <v>-106.45769114574399</v>
          </cell>
          <cell r="G105">
            <v>0</v>
          </cell>
          <cell r="H105">
            <v>4</v>
          </cell>
        </row>
        <row r="106">
          <cell r="A106" t="str">
            <v>Malia Golf &amp; Yacht</v>
          </cell>
          <cell r="D106">
            <v>23.2843787292054</v>
          </cell>
          <cell r="E106">
            <v>-106.465722018759</v>
          </cell>
          <cell r="G106">
            <v>17</v>
          </cell>
          <cell r="H106">
            <v>33</v>
          </cell>
        </row>
        <row r="107">
          <cell r="A107" t="str">
            <v>Residencial La Perla</v>
          </cell>
          <cell r="D107">
            <v>23.287367752983901</v>
          </cell>
          <cell r="E107">
            <v>-106.455158874579</v>
          </cell>
          <cell r="G107">
            <v>15</v>
          </cell>
          <cell r="H107">
            <v>61</v>
          </cell>
        </row>
        <row r="108">
          <cell r="A108" t="str">
            <v>Torre Lamar</v>
          </cell>
          <cell r="D108">
            <v>23.240202803155299</v>
          </cell>
          <cell r="E108">
            <v>-106.42887015923699</v>
          </cell>
          <cell r="G108">
            <v>14</v>
          </cell>
          <cell r="H108">
            <v>2</v>
          </cell>
        </row>
        <row r="109">
          <cell r="A109" t="str">
            <v>La Calma Marina Mazatlán</v>
          </cell>
          <cell r="D109">
            <v>23.275695959370001</v>
          </cell>
          <cell r="E109">
            <v>-106.45194116108701</v>
          </cell>
          <cell r="G109">
            <v>2</v>
          </cell>
          <cell r="H109">
            <v>69</v>
          </cell>
        </row>
        <row r="110">
          <cell r="A110" t="str">
            <v>Arcángel Distrito Residencial</v>
          </cell>
          <cell r="D110">
            <v>23.279304622852099</v>
          </cell>
          <cell r="E110">
            <v>-106.421675419178</v>
          </cell>
          <cell r="G110">
            <v>126</v>
          </cell>
          <cell r="H110">
            <v>194</v>
          </cell>
        </row>
        <row r="111">
          <cell r="A111" t="str">
            <v>Sunset Sabalo</v>
          </cell>
          <cell r="D111">
            <v>23.265923699263801</v>
          </cell>
          <cell r="E111">
            <v>-106.46359640341601</v>
          </cell>
          <cell r="G111">
            <v>39</v>
          </cell>
          <cell r="H111">
            <v>53</v>
          </cell>
        </row>
        <row r="112">
          <cell r="A112" t="str">
            <v>Loto Beach Residences</v>
          </cell>
          <cell r="D112">
            <v>23.332020603096499</v>
          </cell>
          <cell r="E112">
            <v>-106.48381472666</v>
          </cell>
          <cell r="G112">
            <v>6</v>
          </cell>
          <cell r="H112">
            <v>6</v>
          </cell>
        </row>
        <row r="113">
          <cell r="A113" t="str">
            <v>Caracol Tower</v>
          </cell>
          <cell r="D113">
            <v>23.260543812354499</v>
          </cell>
          <cell r="E113">
            <v>-106.464838159237</v>
          </cell>
          <cell r="G113">
            <v>35</v>
          </cell>
          <cell r="H113">
            <v>43</v>
          </cell>
        </row>
        <row r="114">
          <cell r="A114" t="str">
            <v>Oceanna</v>
          </cell>
          <cell r="D114">
            <v>23.285139163205699</v>
          </cell>
          <cell r="E114">
            <v>-106.470299603415</v>
          </cell>
          <cell r="G114">
            <v>131</v>
          </cell>
          <cell r="H114">
            <v>19</v>
          </cell>
        </row>
        <row r="115">
          <cell r="A115" t="str">
            <v>Amatista</v>
          </cell>
          <cell r="D115">
            <v>23.2632812409454</v>
          </cell>
          <cell r="E115">
            <v>-106.460856032252</v>
          </cell>
          <cell r="G115">
            <v>13</v>
          </cell>
          <cell r="H115">
            <v>8</v>
          </cell>
        </row>
        <row r="116">
          <cell r="A116" t="str">
            <v>Los Osuna Residencial- Etapa 5</v>
          </cell>
          <cell r="D116">
            <v>23.326886743399701</v>
          </cell>
          <cell r="E116">
            <v>-106.441888184688</v>
          </cell>
          <cell r="G116">
            <v>63</v>
          </cell>
          <cell r="H116">
            <v>142</v>
          </cell>
        </row>
        <row r="117">
          <cell r="A117" t="str">
            <v>Orion Residencial- Etapa 1</v>
          </cell>
          <cell r="D117">
            <v>23.290442706758501</v>
          </cell>
          <cell r="E117">
            <v>-106.394904803415</v>
          </cell>
          <cell r="G117">
            <v>72</v>
          </cell>
          <cell r="H117">
            <v>33</v>
          </cell>
        </row>
        <row r="118">
          <cell r="A118" t="str">
            <v>Montemar</v>
          </cell>
          <cell r="D118">
            <v>23.2614613865099</v>
          </cell>
          <cell r="E118">
            <v>-106.445785303416</v>
          </cell>
          <cell r="G118">
            <v>9</v>
          </cell>
          <cell r="H118">
            <v>25</v>
          </cell>
        </row>
        <row r="119">
          <cell r="A119" t="str">
            <v>Adora</v>
          </cell>
          <cell r="D119">
            <v>23.275173225982002</v>
          </cell>
          <cell r="E119">
            <v>-106.42522288992301</v>
          </cell>
          <cell r="G119">
            <v>41</v>
          </cell>
          <cell r="H119">
            <v>23</v>
          </cell>
        </row>
        <row r="120">
          <cell r="A120" t="str">
            <v>Gaia Towers Torre Sur</v>
          </cell>
          <cell r="D120">
            <v>23.225125926552501</v>
          </cell>
          <cell r="E120">
            <v>-106.421256988073</v>
          </cell>
          <cell r="G120">
            <v>17</v>
          </cell>
          <cell r="H120">
            <v>13</v>
          </cell>
        </row>
        <row r="121">
          <cell r="A121" t="str">
            <v>La Pedrera Casas- Etapa 2</v>
          </cell>
          <cell r="D121">
            <v>23.2879145004081</v>
          </cell>
          <cell r="E121">
            <v>-106.43336963039999</v>
          </cell>
          <cell r="G121">
            <v>15</v>
          </cell>
          <cell r="H121">
            <v>36</v>
          </cell>
        </row>
        <row r="122">
          <cell r="A122" t="str">
            <v>Green Palms</v>
          </cell>
          <cell r="D122">
            <v>23.2170062791349</v>
          </cell>
          <cell r="E122">
            <v>-106.418408232253</v>
          </cell>
          <cell r="G122">
            <v>15</v>
          </cell>
          <cell r="H122">
            <v>3</v>
          </cell>
        </row>
        <row r="123">
          <cell r="A123" t="str">
            <v>Veredas del Mar C5</v>
          </cell>
          <cell r="D123">
            <v>23.312448079033601</v>
          </cell>
          <cell r="E123">
            <v>-106.425186835952</v>
          </cell>
          <cell r="G123">
            <v>135</v>
          </cell>
          <cell r="H123">
            <v>34</v>
          </cell>
        </row>
        <row r="124">
          <cell r="A124" t="str">
            <v>Camila Hills</v>
          </cell>
          <cell r="D124">
            <v>23.307136639066002</v>
          </cell>
          <cell r="E124">
            <v>-106.42799823031299</v>
          </cell>
          <cell r="G124">
            <v>36</v>
          </cell>
          <cell r="H124">
            <v>58</v>
          </cell>
        </row>
        <row r="125">
          <cell r="A125" t="str">
            <v>Torre Cordoba</v>
          </cell>
          <cell r="D125">
            <v>23.217551598267701</v>
          </cell>
          <cell r="E125">
            <v>-106.41822421682301</v>
          </cell>
          <cell r="G125">
            <v>10</v>
          </cell>
          <cell r="H125">
            <v>10</v>
          </cell>
        </row>
        <row r="126">
          <cell r="A126" t="str">
            <v>Distrito 414</v>
          </cell>
          <cell r="D126">
            <v>23.218393277079901</v>
          </cell>
          <cell r="E126">
            <v>-106.41756000333</v>
          </cell>
          <cell r="G126">
            <v>4</v>
          </cell>
          <cell r="H126">
            <v>36</v>
          </cell>
        </row>
        <row r="127">
          <cell r="A127" t="str">
            <v>Un Modern Living</v>
          </cell>
          <cell r="D127">
            <v>23.217248038765799</v>
          </cell>
          <cell r="E127">
            <v>-106.41856048798699</v>
          </cell>
          <cell r="G127">
            <v>13</v>
          </cell>
          <cell r="H127">
            <v>15</v>
          </cell>
        </row>
        <row r="128">
          <cell r="A128" t="str">
            <v>Vista Hermosa</v>
          </cell>
          <cell r="D128">
            <v>23.201749740518999</v>
          </cell>
          <cell r="E128">
            <v>-106.427957732167</v>
          </cell>
          <cell r="G128">
            <v>7</v>
          </cell>
          <cell r="H128">
            <v>4</v>
          </cell>
        </row>
        <row r="129">
          <cell r="A129" t="str">
            <v>Monarca Residencial Coto San Guillermo</v>
          </cell>
          <cell r="D129">
            <v>23.348352198438999</v>
          </cell>
          <cell r="E129">
            <v>-106.44443456416001</v>
          </cell>
          <cell r="G129">
            <v>32</v>
          </cell>
          <cell r="H129">
            <v>460</v>
          </cell>
        </row>
        <row r="130">
          <cell r="A130" t="str">
            <v>El Encanto Playa Dorada</v>
          </cell>
          <cell r="D130">
            <v>23.270970823291901</v>
          </cell>
          <cell r="E130">
            <v>-106.464013196632</v>
          </cell>
          <cell r="G130">
            <v>58</v>
          </cell>
          <cell r="H130">
            <v>47</v>
          </cell>
        </row>
        <row r="131">
          <cell r="A131" t="str">
            <v>5th Level</v>
          </cell>
          <cell r="D131">
            <v>23.196229648259401</v>
          </cell>
          <cell r="E131">
            <v>-106.42075293216701</v>
          </cell>
          <cell r="G131">
            <v>7</v>
          </cell>
          <cell r="H131">
            <v>17</v>
          </cell>
        </row>
        <row r="132">
          <cell r="A132" t="str">
            <v>Cerritos Condo Plaza</v>
          </cell>
          <cell r="D132">
            <v>23.289916911255201</v>
          </cell>
          <cell r="E132">
            <v>-106.472667657297</v>
          </cell>
          <cell r="G132">
            <v>222</v>
          </cell>
          <cell r="H132">
            <v>69</v>
          </cell>
        </row>
        <row r="133">
          <cell r="A133" t="str">
            <v>Coto Santa Lucía</v>
          </cell>
          <cell r="D133">
            <v>23.2342649291834</v>
          </cell>
          <cell r="E133">
            <v>-106.370460405355</v>
          </cell>
          <cell r="G133">
            <v>163</v>
          </cell>
          <cell r="H133">
            <v>95</v>
          </cell>
        </row>
        <row r="134">
          <cell r="A134" t="str">
            <v>Residencial La Dársena</v>
          </cell>
          <cell r="D134">
            <v>23.292127661285701</v>
          </cell>
          <cell r="E134">
            <v>-106.466500391224</v>
          </cell>
          <cell r="G134">
            <v>52</v>
          </cell>
          <cell r="H134">
            <v>22</v>
          </cell>
        </row>
        <row r="135">
          <cell r="A135" t="str">
            <v>Atabey</v>
          </cell>
          <cell r="D135">
            <v>23.2355888511972</v>
          </cell>
          <cell r="E135">
            <v>-106.42971750141</v>
          </cell>
          <cell r="G135">
            <v>3</v>
          </cell>
          <cell r="H135">
            <v>3</v>
          </cell>
        </row>
        <row r="136">
          <cell r="A136" t="str">
            <v>Puerto Banús</v>
          </cell>
          <cell r="D136">
            <v>23.264803767946901</v>
          </cell>
          <cell r="E136">
            <v>-106.459847246157</v>
          </cell>
          <cell r="G136">
            <v>1</v>
          </cell>
          <cell r="H136">
            <v>7</v>
          </cell>
        </row>
        <row r="137">
          <cell r="A137" t="str">
            <v>Rio Baluarte 412 Condominios</v>
          </cell>
          <cell r="D137">
            <v>23.217723798195401</v>
          </cell>
          <cell r="E137">
            <v>-106.419768193541</v>
          </cell>
          <cell r="G137">
            <v>10</v>
          </cell>
          <cell r="H137">
            <v>6</v>
          </cell>
        </row>
        <row r="138">
          <cell r="A138" t="str">
            <v>Abira 360</v>
          </cell>
          <cell r="D138">
            <v>23.206830270547901</v>
          </cell>
          <cell r="E138">
            <v>-106.42838664299801</v>
          </cell>
          <cell r="G138">
            <v>36</v>
          </cell>
          <cell r="H138">
            <v>54</v>
          </cell>
        </row>
        <row r="139">
          <cell r="A139" t="str">
            <v>Vita Di Mare</v>
          </cell>
          <cell r="D139">
            <v>23.2372143151958</v>
          </cell>
          <cell r="E139">
            <v>-106.44182894751</v>
          </cell>
          <cell r="G139">
            <v>27</v>
          </cell>
          <cell r="H139">
            <v>31</v>
          </cell>
        </row>
        <row r="140">
          <cell r="A140" t="str">
            <v>Marina Costa Bonita</v>
          </cell>
          <cell r="D140">
            <v>23.272991955120801</v>
          </cell>
          <cell r="E140">
            <v>-106.465230645657</v>
          </cell>
          <cell r="G140">
            <v>93</v>
          </cell>
          <cell r="H140">
            <v>54</v>
          </cell>
        </row>
        <row r="141">
          <cell r="A141" t="str">
            <v>Haus 1846</v>
          </cell>
          <cell r="D141">
            <v>23.1979123915857</v>
          </cell>
          <cell r="E141">
            <v>-106.426050745659</v>
          </cell>
          <cell r="G141">
            <v>20</v>
          </cell>
          <cell r="H141">
            <v>7</v>
          </cell>
        </row>
        <row r="142">
          <cell r="A142" t="str">
            <v>Villa Antigua Departamentos</v>
          </cell>
          <cell r="D142">
            <v>23.205719485705799</v>
          </cell>
          <cell r="E142">
            <v>-106.415789770987</v>
          </cell>
          <cell r="G142">
            <v>6</v>
          </cell>
          <cell r="H142">
            <v>6</v>
          </cell>
        </row>
        <row r="143">
          <cell r="A143" t="str">
            <v>Bio Towers</v>
          </cell>
          <cell r="D143">
            <v>23.278618076603301</v>
          </cell>
          <cell r="E143">
            <v>-106.427821657143</v>
          </cell>
          <cell r="G143">
            <v>26</v>
          </cell>
          <cell r="H143">
            <v>10</v>
          </cell>
        </row>
        <row r="144">
          <cell r="A144" t="str">
            <v>San Sebastian Condos</v>
          </cell>
          <cell r="D144">
            <v>23.2223858327289</v>
          </cell>
          <cell r="E144">
            <v>-106.421273645658</v>
          </cell>
          <cell r="G144">
            <v>17</v>
          </cell>
          <cell r="H144">
            <v>9</v>
          </cell>
        </row>
        <row r="145">
          <cell r="A145" t="str">
            <v>Magenta</v>
          </cell>
          <cell r="D145">
            <v>23.219055009904601</v>
          </cell>
          <cell r="E145">
            <v>-106.421526796235</v>
          </cell>
          <cell r="G145">
            <v>26</v>
          </cell>
          <cell r="H145">
            <v>20</v>
          </cell>
        </row>
        <row r="146">
          <cell r="A146" t="str">
            <v>Qabu Boutique Living</v>
          </cell>
          <cell r="D146">
            <v>23.258836472685001</v>
          </cell>
          <cell r="E146">
            <v>-106.45905783031399</v>
          </cell>
          <cell r="G146">
            <v>10</v>
          </cell>
          <cell r="H146">
            <v>39</v>
          </cell>
        </row>
        <row r="147">
          <cell r="A147" t="str">
            <v>Marina Plata- Terrenos</v>
          </cell>
          <cell r="D147">
            <v>23.253080109037601</v>
          </cell>
          <cell r="E147">
            <v>-106.454702891314</v>
          </cell>
          <cell r="G147">
            <v>1</v>
          </cell>
          <cell r="H147">
            <v>7</v>
          </cell>
        </row>
        <row r="148">
          <cell r="A148" t="str">
            <v>Ferrara- Torre Sur</v>
          </cell>
          <cell r="D148">
            <v>23.265913717317598</v>
          </cell>
          <cell r="E148">
            <v>-106.46193256100101</v>
          </cell>
          <cell r="G148">
            <v>10</v>
          </cell>
          <cell r="H148">
            <v>57</v>
          </cell>
        </row>
        <row r="149">
          <cell r="A149" t="str">
            <v>Azora</v>
          </cell>
          <cell r="D149">
            <v>23.235187834926599</v>
          </cell>
          <cell r="E149">
            <v>-106.438347645658</v>
          </cell>
          <cell r="G149">
            <v>168</v>
          </cell>
          <cell r="H149">
            <v>122</v>
          </cell>
        </row>
        <row r="150">
          <cell r="A150" t="str">
            <v>Punta Sábalo</v>
          </cell>
          <cell r="D150">
            <v>23.2623114902003</v>
          </cell>
          <cell r="E150">
            <v>-106.463972661374</v>
          </cell>
          <cell r="G150">
            <v>59</v>
          </cell>
          <cell r="H150">
            <v>90</v>
          </cell>
        </row>
        <row r="151">
          <cell r="A151" t="str">
            <v>Mazalaya</v>
          </cell>
          <cell r="D151">
            <v>23.321086715826699</v>
          </cell>
          <cell r="E151">
            <v>-106.479471445656</v>
          </cell>
          <cell r="G151">
            <v>10</v>
          </cell>
          <cell r="H151">
            <v>65</v>
          </cell>
        </row>
        <row r="152">
          <cell r="A152" t="str">
            <v>Oasais Ananta</v>
          </cell>
          <cell r="D152">
            <v>23.3224415384488</v>
          </cell>
          <cell r="E152">
            <v>-106.479258825866</v>
          </cell>
          <cell r="G152">
            <v>52</v>
          </cell>
          <cell r="H152">
            <v>68</v>
          </cell>
        </row>
        <row r="153">
          <cell r="A153" t="str">
            <v>Akbal Beach Tower</v>
          </cell>
          <cell r="D153">
            <v>23.327374026755301</v>
          </cell>
          <cell r="E153">
            <v>-106.480862575123</v>
          </cell>
          <cell r="G153">
            <v>2</v>
          </cell>
          <cell r="H153">
            <v>6</v>
          </cell>
        </row>
        <row r="154">
          <cell r="A154" t="str">
            <v>Marieta Towers Condo Boutique</v>
          </cell>
          <cell r="D154">
            <v>23.219608332955701</v>
          </cell>
          <cell r="E154">
            <v>-106.419693843863</v>
          </cell>
          <cell r="G154">
            <v>10</v>
          </cell>
          <cell r="H154">
            <v>45</v>
          </cell>
        </row>
        <row r="155">
          <cell r="A155" t="str">
            <v>Malta Green Residencial</v>
          </cell>
          <cell r="D155">
            <v>23.294415200686601</v>
          </cell>
          <cell r="E155">
            <v>-106.450978162711</v>
          </cell>
          <cell r="G155">
            <v>48</v>
          </cell>
          <cell r="H155">
            <v>57</v>
          </cell>
        </row>
        <row r="156">
          <cell r="A156" t="str">
            <v>Lacus Residencial coto 1 y 2</v>
          </cell>
          <cell r="D156">
            <v>23.292963331536502</v>
          </cell>
          <cell r="E156">
            <v>-106.43713358861601</v>
          </cell>
          <cell r="G156">
            <v>247</v>
          </cell>
          <cell r="H156">
            <v>116</v>
          </cell>
        </row>
        <row r="157">
          <cell r="A157" t="str">
            <v>Milo</v>
          </cell>
          <cell r="D157">
            <v>23.3004174681306</v>
          </cell>
          <cell r="E157">
            <v>-106.45160779499901</v>
          </cell>
          <cell r="G157">
            <v>15</v>
          </cell>
          <cell r="H157">
            <v>49</v>
          </cell>
        </row>
        <row r="158">
          <cell r="A158" t="str">
            <v>Villa Toscana Casas</v>
          </cell>
          <cell r="D158">
            <v>23.285823961709401</v>
          </cell>
          <cell r="E158">
            <v>-106.407326215696</v>
          </cell>
          <cell r="G158">
            <v>27</v>
          </cell>
          <cell r="H158">
            <v>15</v>
          </cell>
        </row>
        <row r="159">
          <cell r="A159" t="str">
            <v>Villa Toscana Departamentos</v>
          </cell>
          <cell r="D159">
            <v>23.285823961709401</v>
          </cell>
          <cell r="E159">
            <v>-106.407326215696</v>
          </cell>
          <cell r="G159">
            <v>28</v>
          </cell>
          <cell r="H159">
            <v>76</v>
          </cell>
        </row>
        <row r="160">
          <cell r="A160" t="str">
            <v>Bahía Cerritos coto 1</v>
          </cell>
          <cell r="D160">
            <v>23.3550040150167</v>
          </cell>
          <cell r="E160">
            <v>-106.43712733739601</v>
          </cell>
          <cell r="G160">
            <v>80</v>
          </cell>
          <cell r="H160">
            <v>298</v>
          </cell>
        </row>
        <row r="161">
          <cell r="A161" t="str">
            <v>Punta Cerritos</v>
          </cell>
          <cell r="D161">
            <v>23.372537798051599</v>
          </cell>
          <cell r="E161">
            <v>-106.438134040042</v>
          </cell>
          <cell r="G161">
            <v>310</v>
          </cell>
          <cell r="H161">
            <v>286</v>
          </cell>
        </row>
        <row r="162">
          <cell r="A162" t="str">
            <v>Mythica Hill Tower</v>
          </cell>
          <cell r="D162">
            <v>23.202099514330101</v>
          </cell>
          <cell r="E162">
            <v>-106.427651050539</v>
          </cell>
          <cell r="G162">
            <v>6</v>
          </cell>
          <cell r="H162">
            <v>22</v>
          </cell>
        </row>
        <row r="163">
          <cell r="A163" t="str">
            <v xml:space="preserve">Luxor Condominios </v>
          </cell>
          <cell r="D163">
            <v>23.242404865308099</v>
          </cell>
          <cell r="E163">
            <v>-106.45164166837399</v>
          </cell>
          <cell r="G163">
            <v>10</v>
          </cell>
          <cell r="H163">
            <v>85</v>
          </cell>
        </row>
        <row r="164">
          <cell r="A164" t="str">
            <v>El Encanto Roca del Mar</v>
          </cell>
          <cell r="D164">
            <v>23.228934112780099</v>
          </cell>
          <cell r="E164">
            <v>-106.429681117936</v>
          </cell>
          <cell r="G164">
            <v>74</v>
          </cell>
          <cell r="H164">
            <v>46</v>
          </cell>
        </row>
        <row r="165">
          <cell r="A165" t="str">
            <v xml:space="preserve">Sunset View Grand </v>
          </cell>
          <cell r="D165">
            <v>23.234756911601799</v>
          </cell>
          <cell r="E165">
            <v>-106.43791679154199</v>
          </cell>
          <cell r="G165">
            <v>12</v>
          </cell>
          <cell r="H165">
            <v>114</v>
          </cell>
        </row>
        <row r="166">
          <cell r="A166" t="str">
            <v>Aitana Condos</v>
          </cell>
          <cell r="D166">
            <v>23.225029729603602</v>
          </cell>
          <cell r="E166">
            <v>-106.441888184688</v>
          </cell>
          <cell r="G166">
            <v>25</v>
          </cell>
          <cell r="H166">
            <v>38</v>
          </cell>
        </row>
        <row r="167">
          <cell r="A167" t="str">
            <v>Sevilla Mía Torre A</v>
          </cell>
          <cell r="D167">
            <v>23.2749105596885</v>
          </cell>
          <cell r="E167">
            <v>-106.394904803415</v>
          </cell>
          <cell r="G167">
            <v>3</v>
          </cell>
          <cell r="H167">
            <v>17</v>
          </cell>
        </row>
        <row r="168">
          <cell r="A168" t="str">
            <v>Porto Blanco Golf &amp; Residences Departamentos</v>
          </cell>
          <cell r="D168">
            <v>23.2896219194905</v>
          </cell>
          <cell r="E168">
            <v>-106.445785303416</v>
          </cell>
          <cell r="G168">
            <v>2</v>
          </cell>
          <cell r="H168">
            <v>18</v>
          </cell>
        </row>
        <row r="169">
          <cell r="A169" t="str">
            <v>Porto Blanco Golf &amp; Residences Villas</v>
          </cell>
          <cell r="D169" t="str">
            <v>23.28874063208225,</v>
          </cell>
          <cell r="E169">
            <v>-106.42522288992301</v>
          </cell>
          <cell r="G169">
            <v>2</v>
          </cell>
          <cell r="H169">
            <v>10</v>
          </cell>
        </row>
        <row r="170">
          <cell r="A170" t="str">
            <v>Marina View</v>
          </cell>
          <cell r="D170">
            <v>23.2803407</v>
          </cell>
          <cell r="E170">
            <v>-106.421256988073</v>
          </cell>
          <cell r="G170">
            <v>14</v>
          </cell>
          <cell r="H170">
            <v>161</v>
          </cell>
        </row>
        <row r="171">
          <cell r="A171" t="str">
            <v>Torre Playa Azul</v>
          </cell>
          <cell r="D171">
            <v>23.193248265152999</v>
          </cell>
          <cell r="E171">
            <v>-106.42455574103801</v>
          </cell>
          <cell r="G171">
            <v>10</v>
          </cell>
          <cell r="H171">
            <v>5</v>
          </cell>
        </row>
        <row r="172">
          <cell r="A172" t="str">
            <v>Santa Patricia</v>
          </cell>
          <cell r="D172">
            <v>23.299469804146</v>
          </cell>
          <cell r="E172">
            <v>-106.425186835952</v>
          </cell>
          <cell r="G172">
            <v>13</v>
          </cell>
          <cell r="H172">
            <v>75</v>
          </cell>
        </row>
        <row r="173">
          <cell r="A173" t="str">
            <v>Playa Hermosa 209</v>
          </cell>
          <cell r="D173">
            <v>23.1919332553421</v>
          </cell>
          <cell r="E173">
            <v>-106.42226733377601</v>
          </cell>
          <cell r="G173">
            <v>7</v>
          </cell>
          <cell r="H173">
            <v>7</v>
          </cell>
        </row>
        <row r="174">
          <cell r="A174" t="str">
            <v>Torre Abitare</v>
          </cell>
          <cell r="D174">
            <v>23.207257575470098</v>
          </cell>
          <cell r="E174">
            <v>-106.41822421682301</v>
          </cell>
          <cell r="G174">
            <v>0</v>
          </cell>
          <cell r="H174">
            <v>9</v>
          </cell>
        </row>
        <row r="175">
          <cell r="A175" t="str">
            <v>Olympus Residencial City (Isla de Kos)- LOTES</v>
          </cell>
          <cell r="D175">
            <v>23.2946228847252</v>
          </cell>
          <cell r="E175">
            <v>-106.41756000333</v>
          </cell>
          <cell r="G175">
            <v>26</v>
          </cell>
          <cell r="H175">
            <v>46</v>
          </cell>
        </row>
        <row r="176">
          <cell r="A176" t="str">
            <v>Elypse Cerritos Beach</v>
          </cell>
          <cell r="D176">
            <v>23.304651800085502</v>
          </cell>
          <cell r="E176">
            <v>-106.41856048798699</v>
          </cell>
          <cell r="G176">
            <v>86</v>
          </cell>
          <cell r="H176">
            <v>132</v>
          </cell>
        </row>
        <row r="177">
          <cell r="A177" t="str">
            <v>Lomas Garden 251</v>
          </cell>
          <cell r="D177">
            <v>23.2462200296616</v>
          </cell>
          <cell r="E177">
            <v>-106.427957732167</v>
          </cell>
          <cell r="G177">
            <v>7</v>
          </cell>
          <cell r="H177">
            <v>5</v>
          </cell>
        </row>
        <row r="178">
          <cell r="A178" t="str">
            <v>Torre La Mare Pacific Housing</v>
          </cell>
          <cell r="D178">
            <v>23.1915945073541</v>
          </cell>
          <cell r="E178">
            <v>-106.423256221278</v>
          </cell>
          <cell r="G178">
            <v>3</v>
          </cell>
          <cell r="H178">
            <v>9</v>
          </cell>
        </row>
        <row r="179">
          <cell r="A179" t="str">
            <v>Sun &amp; Sea Living</v>
          </cell>
          <cell r="D179">
            <v>23.295964949909902</v>
          </cell>
          <cell r="E179">
            <v>-106.411221089837</v>
          </cell>
          <cell r="G179">
            <v>11</v>
          </cell>
          <cell r="H179">
            <v>57</v>
          </cell>
        </row>
        <row r="180">
          <cell r="A180" t="str">
            <v>Salvia Habitat</v>
          </cell>
          <cell r="D180">
            <v>23.264779427277301</v>
          </cell>
          <cell r="E180">
            <v>-106.42075293216701</v>
          </cell>
          <cell r="G180">
            <v>10</v>
          </cell>
          <cell r="H180">
            <v>10</v>
          </cell>
        </row>
        <row r="181">
          <cell r="A181" t="str">
            <v>Vista Ferry</v>
          </cell>
          <cell r="D181">
            <v>23.201465835136698</v>
          </cell>
          <cell r="E181">
            <v>-106.41515906250299</v>
          </cell>
          <cell r="G181">
            <v>7</v>
          </cell>
          <cell r="H18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60A4-A30E-47C8-B54A-F709E052036E}">
  <dimension ref="A1:V181"/>
  <sheetViews>
    <sheetView zoomScale="70" zoomScaleNormal="70" workbookViewId="0">
      <selection activeCell="Q130" sqref="Q130"/>
    </sheetView>
  </sheetViews>
  <sheetFormatPr baseColWidth="10" defaultColWidth="11.453125" defaultRowHeight="14.5"/>
  <cols>
    <col min="1" max="1" width="43.54296875" bestFit="1" customWidth="1"/>
    <col min="2" max="2" width="40.7265625" bestFit="1" customWidth="1"/>
    <col min="3" max="3" width="17.26953125" bestFit="1" customWidth="1"/>
    <col min="4" max="4" width="26.453125" bestFit="1" customWidth="1"/>
    <col min="5" max="5" width="22.54296875" bestFit="1" customWidth="1"/>
    <col min="6" max="6" width="16.453125" bestFit="1" customWidth="1"/>
    <col min="7" max="7" width="24.453125" bestFit="1" customWidth="1"/>
    <col min="8" max="8" width="22.54296875" bestFit="1" customWidth="1"/>
    <col min="9" max="9" width="14.26953125" bestFit="1" customWidth="1"/>
    <col min="10" max="10" width="11.26953125" bestFit="1" customWidth="1"/>
    <col min="11" max="11" width="13" bestFit="1" customWidth="1"/>
    <col min="12" max="12" width="24.26953125" bestFit="1" customWidth="1"/>
    <col min="13" max="13" width="23.54296875" bestFit="1" customWidth="1"/>
    <col min="14" max="14" width="22.81640625" bestFit="1" customWidth="1"/>
    <col min="15" max="15" width="22.54296875" bestFit="1" customWidth="1"/>
    <col min="16" max="16" width="15.81640625" bestFit="1" customWidth="1"/>
    <col min="17" max="17" width="22.7265625" bestFit="1" customWidth="1"/>
    <col min="18" max="18" width="15.453125" customWidth="1"/>
    <col min="19" max="19" width="19.1796875" bestFit="1" customWidth="1"/>
    <col min="20" max="20" width="13.26953125" bestFit="1" customWidth="1"/>
    <col min="21" max="21" width="9.7265625" bestFit="1" customWidth="1"/>
    <col min="22" max="22" width="9.1796875" bestFit="1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t="s">
        <v>22</v>
      </c>
      <c r="B2" t="s">
        <v>23</v>
      </c>
      <c r="C2" s="1">
        <f>_xlfn.XLOOKUP(A2,[1]Ag_2024!$A$2:$A$181,[1]Ag_2024!$C$2:$C$181,FALSE)</f>
        <v>5475500</v>
      </c>
      <c r="D2" s="2">
        <f>_xlfn.XLOOKUP($A2,[1]Ag_2024!$A$2:$A$181,[1]Ag_2024!$L$2:$L$181,FALSE)</f>
        <v>11.2</v>
      </c>
      <c r="E2" s="2">
        <f>_xlfn.XLOOKUP($A2,[1]Ag_2024!$A$2:$A$181,[1]Ag_2024!$M$2:$M$181,FALSE)</f>
        <v>3</v>
      </c>
      <c r="F2" s="3">
        <f>_xlfn.XLOOKUP($A2,[1]Ag_2024!$A$2:$A$181,[1]Ag_2024!$J$2:$J$181,FALSE)</f>
        <v>29</v>
      </c>
      <c r="G2">
        <f>_xlfn.XLOOKUP(A2,[1]Ab_2024!$A$2:$A$176,[1]Ab_2024!$F$2:$F$176,FALSE)</f>
        <v>69</v>
      </c>
      <c r="H2">
        <f>_xlfn.XLOOKUP($A2,[2]Base_num_Ag_24!$A$2:$A$181,[2]Base_num_Ag_24!$H$2:$H$181,FALSE)</f>
        <v>60</v>
      </c>
      <c r="I2">
        <f>_xlfn.XLOOKUP($A2,[2]Base_num_Ag_24!$A$2:$A$181,[2]Base_num_Ag_24!$G$2:$G$181,FALSE)</f>
        <v>325</v>
      </c>
      <c r="J2">
        <f>SUM(H2:I2)</f>
        <v>385</v>
      </c>
      <c r="K2" s="4">
        <f>_xlfn.XLOOKUP(A2,[1]Ag_2024!$A$2:$A$181,[1]Ag_2024!$E$2:$E$181,FALSE)</f>
        <v>0.8441558441558441</v>
      </c>
      <c r="L2">
        <f>IF(OR(P2="Lote"), V2, 0)</f>
        <v>0</v>
      </c>
      <c r="M2">
        <f>IF(OR(P2="Vertical", P2="Horizontal"), V2, 0)</f>
        <v>88</v>
      </c>
      <c r="N2" s="8">
        <f>IF(OR(P2="Lote"), U2, 0)</f>
        <v>0</v>
      </c>
      <c r="O2" s="1">
        <f>IF(OR(P2="Vertical", P2="Horizontal"), U2, 0)</f>
        <v>62221.590909090912</v>
      </c>
      <c r="P2" t="str">
        <f>_xlfn.XLOOKUP($A2,[1]Ag_2024!$A$2:$A$181,[1]Ag_2024!$H$2:$H$181,FALSE)</f>
        <v>Vertical</v>
      </c>
      <c r="Q2" t="str">
        <f>_xlfn.XLOOKUP($A2,[1]Ag_2024!$A$2:$A$181,[1]Ag_2024!$I$2:$I$181,FALSE)</f>
        <v>Malecón ocean view</v>
      </c>
      <c r="R2" s="5">
        <v>45505</v>
      </c>
      <c r="S2">
        <f>_xlfn.XLOOKUP($A2,[2]Base_num_Ag_24!$A$2:$A$181,[2]Base_num_Ag_24!$D$2:$D$181,FALSE)</f>
        <v>23.219695569957398</v>
      </c>
      <c r="T2">
        <f>_xlfn.XLOOKUP($A2,[2]Base_num_Ag_24!$A$2:$A$181,[2]Base_num_Ag_24!$E$2:$E$181,FALSE)</f>
        <v>-106.422316000885</v>
      </c>
      <c r="U2" s="6">
        <f>_xlfn.XLOOKUP($A2,[1]Ag_2024!$A$2:$A$181,[1]Ag_2024!$F$2:$F$181,FALSE)</f>
        <v>62221.590909090912</v>
      </c>
      <c r="V2" s="7">
        <f>_xlfn.XLOOKUP($A2,[1]Ag_2024!$A$2:$A$181,[1]Ag_2024!$D$2:$D$181,FALSE)</f>
        <v>88</v>
      </c>
    </row>
    <row r="3" spans="1:22">
      <c r="A3" t="s">
        <v>24</v>
      </c>
      <c r="B3" t="s">
        <v>23</v>
      </c>
      <c r="C3" s="1">
        <f>_xlfn.XLOOKUP(A3,[1]Ag_2024!$A$2:$A$181,[1]Ag_2024!$C$2:$C$181,FALSE)</f>
        <v>4077292</v>
      </c>
      <c r="D3" s="2">
        <f>_xlfn.XLOOKUP(A3,[1]Ag_2024!$A$2:$A$181,[1]Ag_2024!$L$2:$L$181,FALSE)</f>
        <v>1.55</v>
      </c>
      <c r="E3" s="2">
        <f>_xlfn.XLOOKUP($A3,[1]Ag_2024!$A$2:$A$181,[1]Ag_2024!$M$2:$M$181,FALSE)</f>
        <v>0</v>
      </c>
      <c r="F3" s="3">
        <f>_xlfn.XLOOKUP($A3,[1]Ag_2024!$A$2:$A$181,[1]Ag_2024!$J$2:$J$181,FALSE)</f>
        <v>29</v>
      </c>
      <c r="G3">
        <f>_xlfn.XLOOKUP(A3,[1]Ab_2024!$A$2:$A$176,[1]Ab_2024!$F$2:$F$176,FALSE)</f>
        <v>30</v>
      </c>
      <c r="H3">
        <f>_xlfn.XLOOKUP(A3,[2]Base_num_Ag_24!$A$2:$A$181,[2]Base_num_Ag_24!$H$2:$H$181,FALSE)</f>
        <v>31</v>
      </c>
      <c r="I3">
        <f>_xlfn.XLOOKUP($A3,[2]Base_num_Ag_24!$A$2:$A$181,[2]Base_num_Ag_24!$G$2:$G$181,FALSE)</f>
        <v>45</v>
      </c>
      <c r="J3">
        <f t="shared" ref="J3:J66" si="0">SUM(H3:I3)</f>
        <v>76</v>
      </c>
      <c r="K3" s="4">
        <f>_xlfn.XLOOKUP(A3,[1]Ag_2024!$A$2:$A$181,[1]Ag_2024!$E$2:$E$181,FALSE)</f>
        <v>0.59210526315789469</v>
      </c>
      <c r="L3">
        <f t="shared" ref="L3:L66" si="1">IF(OR(P3="Lote"), V3, 0)</f>
        <v>0</v>
      </c>
      <c r="M3">
        <f t="shared" ref="M3:M66" si="2">IF(OR(P3="Vertical", P3="Horizontal"), V3, 0)</f>
        <v>66</v>
      </c>
      <c r="N3" s="8">
        <f t="shared" ref="N3:N66" si="3">IF(OR(P3="Lote"), U3, 0)</f>
        <v>0</v>
      </c>
      <c r="O3" s="1">
        <f t="shared" ref="O3:O66" si="4">IF(OR(P3="Vertical", P3="Horizontal"), U3, 0)</f>
        <v>61777.151515151512</v>
      </c>
      <c r="P3" t="str">
        <f>_xlfn.XLOOKUP($A3,[1]Ag_2024!$A$2:$A$181,[1]Ag_2024!$H$2:$H$181,FALSE)</f>
        <v>Vertical</v>
      </c>
      <c r="Q3" t="str">
        <f>_xlfn.XLOOKUP($A3,[1]Ag_2024!$A$2:$A$181,[1]Ag_2024!$I$2:$I$181,FALSE)</f>
        <v>Malecón Ciudad</v>
      </c>
      <c r="R3" s="5">
        <v>45505</v>
      </c>
      <c r="S3">
        <f>_xlfn.XLOOKUP($A3,[2]Base_num_Ag_24!$A$2:$A$181,[2]Base_num_Ag_24!$D$2:$D$181,FALSE)</f>
        <v>23.219695569957398</v>
      </c>
      <c r="T3">
        <f>_xlfn.XLOOKUP($A3,[2]Base_num_Ag_24!$A$2:$A$181,[2]Base_num_Ag_24!$E$2:$E$181,FALSE)</f>
        <v>-106.422316000885</v>
      </c>
      <c r="U3" s="6">
        <f>_xlfn.XLOOKUP($A3,[1]Ag_2024!$A$2:$A$181,[1]Ag_2024!$F$2:$F$181,FALSE)</f>
        <v>61777.151515151512</v>
      </c>
      <c r="V3" s="7">
        <f>_xlfn.XLOOKUP($A3,[1]Ag_2024!$A$2:$A$181,[1]Ag_2024!$D$2:$D$181,FALSE)</f>
        <v>66</v>
      </c>
    </row>
    <row r="4" spans="1:22">
      <c r="A4" t="s">
        <v>25</v>
      </c>
      <c r="B4" t="s">
        <v>26</v>
      </c>
      <c r="C4" s="1">
        <f>_xlfn.XLOOKUP(A4,[1]Ag_2024!$A$2:$A$181,[1]Ag_2024!$C$2:$C$181,FALSE)</f>
        <v>3723388.14</v>
      </c>
      <c r="D4" s="2">
        <f>_xlfn.XLOOKUP(A4,[1]Ag_2024!$A$2:$A$181,[1]Ag_2024!$L$2:$L$181,FALSE)</f>
        <v>3.18</v>
      </c>
      <c r="E4" s="2">
        <f>_xlfn.XLOOKUP($A4,[1]Ag_2024!$A$2:$A$181,[1]Ag_2024!$M$2:$M$181,FALSE)</f>
        <v>0.33</v>
      </c>
      <c r="F4" s="3">
        <f>_xlfn.XLOOKUP($A4,[1]Ag_2024!$A$2:$A$181,[1]Ag_2024!$J$2:$J$181,FALSE)</f>
        <v>27</v>
      </c>
      <c r="G4">
        <f>_xlfn.XLOOKUP(A4,[1]Ab_2024!$A$2:$A$176,[1]Ab_2024!$F$2:$F$176,FALSE)</f>
        <v>26</v>
      </c>
      <c r="H4">
        <f>_xlfn.XLOOKUP(A4,[2]Base_num_Ag_24!$A$2:$A$181,[2]Base_num_Ag_24!$H$2:$H$181,FALSE)</f>
        <v>25</v>
      </c>
      <c r="I4">
        <f>_xlfn.XLOOKUP($A4,[2]Base_num_Ag_24!$A$2:$A$181,[2]Base_num_Ag_24!$G$2:$G$181,FALSE)</f>
        <v>86</v>
      </c>
      <c r="J4">
        <f t="shared" si="0"/>
        <v>111</v>
      </c>
      <c r="K4" s="4">
        <f>_xlfn.XLOOKUP(A4,[1]Ag_2024!$A$2:$A$181,[1]Ag_2024!$E$2:$E$181,FALSE)</f>
        <v>0.77477477477477474</v>
      </c>
      <c r="L4">
        <f t="shared" si="1"/>
        <v>0</v>
      </c>
      <c r="M4">
        <f t="shared" si="2"/>
        <v>84.55</v>
      </c>
      <c r="N4" s="8">
        <f t="shared" si="3"/>
        <v>0</v>
      </c>
      <c r="O4" s="1">
        <f t="shared" si="4"/>
        <v>44037.707155529279</v>
      </c>
      <c r="P4" t="str">
        <f>_xlfn.XLOOKUP($A4,[1]Ag_2024!$A$2:$A$181,[1]Ag_2024!$H$2:$H$181,FALSE)</f>
        <v>Vertical</v>
      </c>
      <c r="Q4" t="str">
        <f>_xlfn.XLOOKUP($A4,[1]Ag_2024!$A$2:$A$181,[1]Ag_2024!$I$2:$I$181,FALSE)</f>
        <v>Marina</v>
      </c>
      <c r="R4" s="5">
        <v>45505</v>
      </c>
      <c r="S4">
        <f>_xlfn.XLOOKUP($A4,[2]Base_num_Ag_24!$A$2:$A$181,[2]Base_num_Ag_24!$D$2:$D$181,FALSE)</f>
        <v>23.277739</v>
      </c>
      <c r="T4">
        <f>_xlfn.XLOOKUP($A4,[2]Base_num_Ag_24!$A$2:$A$181,[2]Base_num_Ag_24!$E$2:$E$181,FALSE)</f>
        <v>-106.465172</v>
      </c>
      <c r="U4" s="6">
        <f>_xlfn.XLOOKUP($A4,[1]Ag_2024!$A$2:$A$181,[1]Ag_2024!$F$2:$F$181,FALSE)</f>
        <v>44037.707155529279</v>
      </c>
      <c r="V4" s="7">
        <f>_xlfn.XLOOKUP($A4,[1]Ag_2024!$A$2:$A$181,[1]Ag_2024!$D$2:$D$181,FALSE)</f>
        <v>84.55</v>
      </c>
    </row>
    <row r="5" spans="1:22">
      <c r="A5" t="s">
        <v>27</v>
      </c>
      <c r="B5" t="s">
        <v>28</v>
      </c>
      <c r="C5" s="1">
        <f>_xlfn.XLOOKUP(A5,[1]Ag_2024!$A$2:$A$181,[1]Ag_2024!$C$2:$C$181,FALSE)</f>
        <v>9130428.7100000009</v>
      </c>
      <c r="D5" s="2">
        <f>_xlfn.XLOOKUP(A5,[1]Ag_2024!$A$2:$A$181,[1]Ag_2024!$L$2:$L$181,FALSE)</f>
        <v>1.9</v>
      </c>
      <c r="E5" s="2">
        <f>_xlfn.XLOOKUP($A5,[1]Ag_2024!$A$2:$A$181,[1]Ag_2024!$M$2:$M$181,FALSE)</f>
        <v>1.33</v>
      </c>
      <c r="F5" s="3">
        <f>_xlfn.XLOOKUP($A5,[1]Ag_2024!$A$2:$A$181,[1]Ag_2024!$J$2:$J$181,FALSE)</f>
        <v>33</v>
      </c>
      <c r="G5">
        <f>_xlfn.XLOOKUP(A5,[1]Ab_2024!$A$2:$A$176,[1]Ab_2024!$F$2:$F$176,FALSE)</f>
        <v>16</v>
      </c>
      <c r="H5">
        <f>_xlfn.XLOOKUP(A5,[2]Base_num_Ag_24!$A$2:$A$181,[2]Base_num_Ag_24!$H$2:$H$181,FALSE)</f>
        <v>12</v>
      </c>
      <c r="I5">
        <f>_xlfn.XLOOKUP($A5,[2]Base_num_Ag_24!$A$2:$A$181,[2]Base_num_Ag_24!$G$2:$G$181,FALSE)</f>
        <v>63</v>
      </c>
      <c r="J5">
        <f t="shared" si="0"/>
        <v>75</v>
      </c>
      <c r="K5" s="4">
        <f>_xlfn.XLOOKUP(A5,[1]Ag_2024!$A$2:$A$181,[1]Ag_2024!$E$2:$E$181,FALSE)</f>
        <v>0.84</v>
      </c>
      <c r="L5">
        <f t="shared" si="1"/>
        <v>0</v>
      </c>
      <c r="M5">
        <f t="shared" si="2"/>
        <v>132.49</v>
      </c>
      <c r="N5" s="8">
        <f t="shared" si="3"/>
        <v>0</v>
      </c>
      <c r="O5" s="1">
        <f t="shared" si="4"/>
        <v>68914.096988451958</v>
      </c>
      <c r="P5" t="str">
        <f>_xlfn.XLOOKUP($A5,[1]Ag_2024!$A$2:$A$181,[1]Ag_2024!$H$2:$H$181,FALSE)</f>
        <v>Vertical</v>
      </c>
      <c r="Q5" t="str">
        <f>_xlfn.XLOOKUP($A5,[1]Ag_2024!$A$2:$A$181,[1]Ag_2024!$I$2:$I$181,FALSE)</f>
        <v>Malecón ocean view</v>
      </c>
      <c r="R5" s="5">
        <v>45505</v>
      </c>
      <c r="S5">
        <f>_xlfn.XLOOKUP($A5,[2]Base_num_Ag_24!$A$2:$A$181,[2]Base_num_Ag_24!$D$2:$D$181,FALSE)</f>
        <v>23.221003</v>
      </c>
      <c r="T5">
        <f>_xlfn.XLOOKUP($A5,[2]Base_num_Ag_24!$A$2:$A$181,[2]Base_num_Ag_24!$E$2:$E$181,FALSE)</f>
        <v>-106.42318</v>
      </c>
      <c r="U5" s="6">
        <f>_xlfn.XLOOKUP($A5,[1]Ag_2024!$A$2:$A$181,[1]Ag_2024!$F$2:$F$181,FALSE)</f>
        <v>68914.096988451958</v>
      </c>
      <c r="V5" s="7">
        <f>_xlfn.XLOOKUP($A5,[1]Ag_2024!$A$2:$A$181,[1]Ag_2024!$D$2:$D$181,FALSE)</f>
        <v>132.49</v>
      </c>
    </row>
    <row r="6" spans="1:22">
      <c r="A6" t="s">
        <v>29</v>
      </c>
      <c r="B6" t="s">
        <v>30</v>
      </c>
      <c r="C6" s="1">
        <f>_xlfn.XLOOKUP(A6,[1]Ag_2024!$A$2:$A$181,[1]Ag_2024!$C$2:$C$181,FALSE)</f>
        <v>6500000</v>
      </c>
      <c r="D6" s="2">
        <f>_xlfn.XLOOKUP(A6,[1]Ag_2024!$A$2:$A$181,[1]Ag_2024!$L$2:$L$181,FALSE)</f>
        <v>1.94</v>
      </c>
      <c r="E6" s="2">
        <f>_xlfn.XLOOKUP($A6,[1]Ag_2024!$A$2:$A$181,[1]Ag_2024!$M$2:$M$181,FALSE)</f>
        <v>0</v>
      </c>
      <c r="F6" s="3">
        <f>_xlfn.XLOOKUP($A6,[1]Ag_2024!$A$2:$A$181,[1]Ag_2024!$J$2:$J$181,FALSE)</f>
        <v>35</v>
      </c>
      <c r="G6">
        <f>_xlfn.XLOOKUP(A6,[1]Ab_2024!$A$2:$A$176,[1]Ab_2024!$F$2:$F$176,FALSE)</f>
        <v>5</v>
      </c>
      <c r="H6">
        <f>_xlfn.XLOOKUP(A6,[2]Base_num_Ag_24!$A$2:$A$181,[2]Base_num_Ag_24!$H$2:$H$181,FALSE)</f>
        <v>7</v>
      </c>
      <c r="I6">
        <f>_xlfn.XLOOKUP($A6,[2]Base_num_Ag_24!$A$2:$A$181,[2]Base_num_Ag_24!$G$2:$G$181,FALSE)</f>
        <v>68</v>
      </c>
      <c r="J6">
        <f t="shared" si="0"/>
        <v>75</v>
      </c>
      <c r="K6" s="4">
        <f>_xlfn.XLOOKUP(A6,[1]Ag_2024!$A$2:$A$181,[1]Ag_2024!$E$2:$E$181,FALSE)</f>
        <v>0.90666666666666662</v>
      </c>
      <c r="L6">
        <f t="shared" si="1"/>
        <v>0</v>
      </c>
      <c r="M6">
        <f t="shared" si="2"/>
        <v>110.6</v>
      </c>
      <c r="N6" s="8">
        <f t="shared" si="3"/>
        <v>0</v>
      </c>
      <c r="O6" s="1">
        <f t="shared" si="4"/>
        <v>58770.343580470166</v>
      </c>
      <c r="P6" t="str">
        <f>_xlfn.XLOOKUP($A6,[1]Ag_2024!$A$2:$A$181,[1]Ag_2024!$H$2:$H$181,FALSE)</f>
        <v>Vertical</v>
      </c>
      <c r="Q6" t="str">
        <f>_xlfn.XLOOKUP($A6,[1]Ag_2024!$A$2:$A$181,[1]Ag_2024!$I$2:$I$181,FALSE)</f>
        <v>El delfín</v>
      </c>
      <c r="R6" s="5">
        <v>45505</v>
      </c>
      <c r="S6">
        <f>_xlfn.XLOOKUP($A6,[2]Base_num_Ag_24!$A$2:$A$181,[2]Base_num_Ag_24!$D$2:$D$181,FALSE)</f>
        <v>23.319555679774801</v>
      </c>
      <c r="T6">
        <f>_xlfn.XLOOKUP($A6,[2]Base_num_Ag_24!$A$2:$A$181,[2]Base_num_Ag_24!$E$2:$E$181,FALSE)</f>
        <v>-106.479310547753</v>
      </c>
      <c r="U6" s="6">
        <f>_xlfn.XLOOKUP($A6,[1]Ag_2024!$A$2:$A$181,[1]Ag_2024!$F$2:$F$181,FALSE)</f>
        <v>58770.343580470166</v>
      </c>
      <c r="V6" s="7">
        <f>_xlfn.XLOOKUP($A6,[1]Ag_2024!$A$2:$A$181,[1]Ag_2024!$D$2:$D$181,FALSE)</f>
        <v>110.6</v>
      </c>
    </row>
    <row r="7" spans="1:22">
      <c r="A7" t="s">
        <v>31</v>
      </c>
      <c r="B7" t="s">
        <v>32</v>
      </c>
      <c r="C7" s="1">
        <f>_xlfn.XLOOKUP(A7,[1]Ag_2024!$A$2:$A$181,[1]Ag_2024!$C$2:$C$181,FALSE)</f>
        <v>5410982.4000000004</v>
      </c>
      <c r="D7" s="2">
        <f>_xlfn.XLOOKUP(A7,[1]Ag_2024!$A$2:$A$181,[1]Ag_2024!$L$2:$L$181,FALSE)</f>
        <v>0.81</v>
      </c>
      <c r="E7" s="2">
        <f>_xlfn.XLOOKUP($A7,[1]Ag_2024!$A$2:$A$181,[1]Ag_2024!$M$2:$M$181,FALSE)</f>
        <v>0</v>
      </c>
      <c r="F7" s="3">
        <f>_xlfn.XLOOKUP($A7,[1]Ag_2024!$A$2:$A$181,[1]Ag_2024!$J$2:$J$181,FALSE)</f>
        <v>43</v>
      </c>
      <c r="G7">
        <f>_xlfn.XLOOKUP(A7,[1]Ab_2024!$A$2:$A$176,[1]Ab_2024!$F$2:$F$176,FALSE)</f>
        <v>10</v>
      </c>
      <c r="H7">
        <f>_xlfn.XLOOKUP(A7,[2]Base_num_Ag_24!$A$2:$A$181,[2]Base_num_Ag_24!$H$2:$H$181,FALSE)</f>
        <v>10</v>
      </c>
      <c r="I7">
        <f>_xlfn.XLOOKUP($A7,[2]Base_num_Ag_24!$A$2:$A$181,[2]Base_num_Ag_24!$G$2:$G$181,FALSE)</f>
        <v>35</v>
      </c>
      <c r="J7">
        <f t="shared" si="0"/>
        <v>45</v>
      </c>
      <c r="K7" s="4">
        <f>_xlfn.XLOOKUP(A7,[1]Ag_2024!$A$2:$A$181,[1]Ag_2024!$E$2:$E$181,FALSE)</f>
        <v>0.77777777777777779</v>
      </c>
      <c r="L7">
        <f t="shared" si="1"/>
        <v>516</v>
      </c>
      <c r="M7">
        <f t="shared" si="2"/>
        <v>0</v>
      </c>
      <c r="N7" s="8">
        <f t="shared" si="3"/>
        <v>10486.400000000001</v>
      </c>
      <c r="O7" s="1">
        <f t="shared" si="4"/>
        <v>0</v>
      </c>
      <c r="P7" t="str">
        <f>_xlfn.XLOOKUP($A7,[1]Ag_2024!$A$2:$A$181,[1]Ag_2024!$H$2:$H$181,FALSE)</f>
        <v>Lote</v>
      </c>
      <c r="Q7" t="str">
        <f>_xlfn.XLOOKUP($A7,[1]Ag_2024!$A$2:$A$181,[1]Ag_2024!$I$2:$I$181,FALSE)</f>
        <v>Zona Dorada Ciudad</v>
      </c>
      <c r="R7" s="5">
        <v>45505</v>
      </c>
      <c r="S7">
        <f>_xlfn.XLOOKUP($A7,[2]Base_num_Ag_24!$A$2:$A$181,[2]Base_num_Ag_24!$D$2:$D$181,FALSE)</f>
        <v>23.253164679478299</v>
      </c>
      <c r="T7">
        <f>_xlfn.XLOOKUP($A7,[2]Base_num_Ag_24!$A$2:$A$181,[2]Base_num_Ag_24!$E$2:$E$181,FALSE)</f>
        <v>-106.456234110472</v>
      </c>
      <c r="U7" s="6">
        <f>_xlfn.XLOOKUP($A7,[1]Ag_2024!$A$2:$A$181,[1]Ag_2024!$F$2:$F$181,FALSE)</f>
        <v>10486.400000000001</v>
      </c>
      <c r="V7" s="7">
        <f>_xlfn.XLOOKUP($A7,[1]Ag_2024!$A$2:$A$181,[1]Ag_2024!$D$2:$D$181,FALSE)</f>
        <v>516</v>
      </c>
    </row>
    <row r="8" spans="1:22">
      <c r="A8" t="s">
        <v>33</v>
      </c>
      <c r="B8" t="s">
        <v>34</v>
      </c>
      <c r="C8" s="1">
        <f>_xlfn.XLOOKUP(A8,[1]Ag_2024!$A$2:$A$181,[1]Ag_2024!$C$2:$C$181,FALSE)</f>
        <v>2908000</v>
      </c>
      <c r="D8" s="2">
        <f>_xlfn.XLOOKUP(A8,[1]Ag_2024!$A$2:$A$181,[1]Ag_2024!$L$2:$L$181,FALSE)</f>
        <v>5.16</v>
      </c>
      <c r="E8" s="2">
        <f>_xlfn.XLOOKUP($A8,[1]Ag_2024!$A$2:$A$181,[1]Ag_2024!$M$2:$M$181,FALSE)</f>
        <v>1.33</v>
      </c>
      <c r="F8" s="3">
        <f>_xlfn.XLOOKUP($A8,[1]Ag_2024!$A$2:$A$181,[1]Ag_2024!$J$2:$J$181,FALSE)</f>
        <v>36</v>
      </c>
      <c r="G8">
        <f>_xlfn.XLOOKUP(A8,[1]Ab_2024!$A$2:$A$176,[1]Ab_2024!$F$2:$F$176,FALSE)</f>
        <v>10</v>
      </c>
      <c r="H8">
        <f>_xlfn.XLOOKUP(A8,[2]Base_num_Ag_24!$A$2:$A$181,[2]Base_num_Ag_24!$H$2:$H$181,FALSE)</f>
        <v>6</v>
      </c>
      <c r="I8">
        <f>_xlfn.XLOOKUP($A8,[2]Base_num_Ag_24!$A$2:$A$181,[2]Base_num_Ag_24!$G$2:$G$181,FALSE)</f>
        <v>186</v>
      </c>
      <c r="J8">
        <f t="shared" si="0"/>
        <v>192</v>
      </c>
      <c r="K8" s="4">
        <f>_xlfn.XLOOKUP(A8,[1]Ag_2024!$A$2:$A$181,[1]Ag_2024!$E$2:$E$181,FALSE)</f>
        <v>0.96875</v>
      </c>
      <c r="L8">
        <f t="shared" si="1"/>
        <v>0</v>
      </c>
      <c r="M8">
        <f t="shared" si="2"/>
        <v>65.37</v>
      </c>
      <c r="N8" s="8">
        <f t="shared" si="3"/>
        <v>0</v>
      </c>
      <c r="O8" s="1">
        <f t="shared" si="4"/>
        <v>44485.237876701845</v>
      </c>
      <c r="P8" t="str">
        <f>_xlfn.XLOOKUP($A8,[1]Ag_2024!$A$2:$A$181,[1]Ag_2024!$H$2:$H$181,FALSE)</f>
        <v>Vertical</v>
      </c>
      <c r="Q8" t="str">
        <f>_xlfn.XLOOKUP($A8,[1]Ag_2024!$A$2:$A$181,[1]Ag_2024!$I$2:$I$181,FALSE)</f>
        <v>Cerritos ciudad</v>
      </c>
      <c r="R8" s="5">
        <v>45505</v>
      </c>
      <c r="S8">
        <f>_xlfn.XLOOKUP($A8,[2]Base_num_Ag_24!$A$2:$A$181,[2]Base_num_Ag_24!$D$2:$D$181,FALSE)</f>
        <v>23.302401</v>
      </c>
      <c r="T8">
        <f>_xlfn.XLOOKUP($A8,[2]Base_num_Ag_24!$A$2:$A$181,[2]Base_num_Ag_24!$E$2:$E$181,FALSE)</f>
        <v>-106.478989</v>
      </c>
      <c r="U8" s="6">
        <f>_xlfn.XLOOKUP($A8,[1]Ag_2024!$A$2:$A$181,[1]Ag_2024!$F$2:$F$181,FALSE)</f>
        <v>44485.237876701845</v>
      </c>
      <c r="V8" s="7">
        <f>_xlfn.XLOOKUP($A8,[1]Ag_2024!$A$2:$A$181,[1]Ag_2024!$D$2:$D$181,FALSE)</f>
        <v>65.37</v>
      </c>
    </row>
    <row r="9" spans="1:22">
      <c r="A9" t="s">
        <v>35</v>
      </c>
      <c r="B9" t="s">
        <v>26</v>
      </c>
      <c r="C9" s="1">
        <f>_xlfn.XLOOKUP(A9,[1]Ag_2024!$A$2:$A$181,[1]Ag_2024!$C$2:$C$181,FALSE)</f>
        <v>695000</v>
      </c>
      <c r="D9" s="2">
        <f>_xlfn.XLOOKUP(A9,[1]Ag_2024!$A$2:$A$181,[1]Ag_2024!$L$2:$L$181,FALSE)</f>
        <v>6.23</v>
      </c>
      <c r="E9" s="2">
        <f>_xlfn.XLOOKUP($A9,[1]Ag_2024!$A$2:$A$181,[1]Ag_2024!$M$2:$M$181,FALSE)</f>
        <v>2.66</v>
      </c>
      <c r="F9" s="3">
        <f>_xlfn.XLOOKUP($A9,[1]Ag_2024!$A$2:$A$181,[1]Ag_2024!$J$2:$J$181,FALSE)</f>
        <v>17</v>
      </c>
      <c r="G9">
        <f>_xlfn.XLOOKUP(A9,[1]Ab_2024!$A$2:$A$176,[1]Ab_2024!$F$2:$F$176,FALSE)</f>
        <v>107</v>
      </c>
      <c r="H9">
        <f>_xlfn.XLOOKUP(A9,[2]Base_num_Ag_24!$A$2:$A$181,[2]Base_num_Ag_24!$H$2:$H$181,FALSE)</f>
        <v>99</v>
      </c>
      <c r="I9">
        <f>_xlfn.XLOOKUP($A9,[2]Base_num_Ag_24!$A$2:$A$181,[2]Base_num_Ag_24!$G$2:$G$181,FALSE)</f>
        <v>106</v>
      </c>
      <c r="J9">
        <f t="shared" si="0"/>
        <v>205</v>
      </c>
      <c r="K9" s="4">
        <f>_xlfn.XLOOKUP(A9,[1]Ag_2024!$A$2:$A$181,[1]Ag_2024!$E$2:$E$181,FALSE)</f>
        <v>0.51707317073170733</v>
      </c>
      <c r="L9">
        <f t="shared" si="1"/>
        <v>120</v>
      </c>
      <c r="M9">
        <f t="shared" si="2"/>
        <v>0</v>
      </c>
      <c r="N9" s="8">
        <f t="shared" si="3"/>
        <v>5791.666666666667</v>
      </c>
      <c r="O9" s="1">
        <f t="shared" si="4"/>
        <v>0</v>
      </c>
      <c r="P9" t="str">
        <f>_xlfn.XLOOKUP($A9,[1]Ag_2024!$A$2:$A$181,[1]Ag_2024!$H$2:$H$181,FALSE)</f>
        <v>Lote</v>
      </c>
      <c r="Q9" t="str">
        <f>_xlfn.XLOOKUP($A9,[1]Ag_2024!$A$2:$A$181,[1]Ag_2024!$I$2:$I$181,FALSE)</f>
        <v>Peche Rice</v>
      </c>
      <c r="R9" s="5">
        <v>45505</v>
      </c>
      <c r="S9">
        <f>_xlfn.XLOOKUP($A9,[2]Base_num_Ag_24!$A$2:$A$181,[2]Base_num_Ag_24!$D$2:$D$181,FALSE)</f>
        <v>23.284903</v>
      </c>
      <c r="T9">
        <f>_xlfn.XLOOKUP($A9,[2]Base_num_Ag_24!$A$2:$A$181,[2]Base_num_Ag_24!$E$2:$E$181,FALSE)</f>
        <v>-106.43130499999999</v>
      </c>
      <c r="U9" s="6">
        <f>_xlfn.XLOOKUP($A9,[1]Ag_2024!$A$2:$A$181,[1]Ag_2024!$F$2:$F$181,FALSE)</f>
        <v>5791.666666666667</v>
      </c>
      <c r="V9" s="7">
        <f>_xlfn.XLOOKUP($A9,[1]Ag_2024!$A$2:$A$181,[1]Ag_2024!$D$2:$D$181,FALSE)</f>
        <v>120</v>
      </c>
    </row>
    <row r="10" spans="1:22">
      <c r="A10" t="s">
        <v>36</v>
      </c>
      <c r="B10" t="s">
        <v>37</v>
      </c>
      <c r="C10" s="1">
        <f>_xlfn.XLOOKUP(A10,[1]Ag_2024!$A$2:$A$181,[1]Ag_2024!$C$2:$C$181,FALSE)</f>
        <v>5520470.5800000001</v>
      </c>
      <c r="D10" s="2">
        <f>_xlfn.XLOOKUP(A10,[1]Ag_2024!$A$2:$A$181,[1]Ag_2024!$L$2:$L$181,FALSE)</f>
        <v>1.36</v>
      </c>
      <c r="E10" s="2">
        <f>_xlfn.XLOOKUP($A10,[1]Ag_2024!$A$2:$A$181,[1]Ag_2024!$M$2:$M$181,FALSE)</f>
        <v>0.66</v>
      </c>
      <c r="F10" s="3">
        <f>_xlfn.XLOOKUP($A10,[1]Ag_2024!$A$2:$A$181,[1]Ag_2024!$J$2:$J$181,FALSE)</f>
        <v>22</v>
      </c>
      <c r="G10">
        <f>_xlfn.XLOOKUP(A10,[1]Ab_2024!$A$2:$A$176,[1]Ab_2024!$F$2:$F$176,FALSE)</f>
        <v>5</v>
      </c>
      <c r="H10">
        <f>_xlfn.XLOOKUP(A10,[2]Base_num_Ag_24!$A$2:$A$181,[2]Base_num_Ag_24!$H$2:$H$181,FALSE)</f>
        <v>3</v>
      </c>
      <c r="I10">
        <f>_xlfn.XLOOKUP($A10,[2]Base_num_Ag_24!$A$2:$A$181,[2]Base_num_Ag_24!$G$2:$G$181,FALSE)</f>
        <v>30</v>
      </c>
      <c r="J10">
        <f t="shared" si="0"/>
        <v>33</v>
      </c>
      <c r="K10" s="4">
        <f>_xlfn.XLOOKUP(A10,[1]Ag_2024!$A$2:$A$181,[1]Ag_2024!$E$2:$E$181,FALSE)</f>
        <v>0.90909090909090906</v>
      </c>
      <c r="L10">
        <f t="shared" si="1"/>
        <v>0</v>
      </c>
      <c r="M10">
        <f t="shared" si="2"/>
        <v>103.58</v>
      </c>
      <c r="N10" s="8">
        <f t="shared" si="3"/>
        <v>0</v>
      </c>
      <c r="O10" s="1">
        <f t="shared" si="4"/>
        <v>53296.684495076268</v>
      </c>
      <c r="P10" t="str">
        <f>_xlfn.XLOOKUP($A10,[1]Ag_2024!$A$2:$A$181,[1]Ag_2024!$H$2:$H$181,FALSE)</f>
        <v>Vertical</v>
      </c>
      <c r="Q10" t="str">
        <f>_xlfn.XLOOKUP($A10,[1]Ag_2024!$A$2:$A$181,[1]Ag_2024!$I$2:$I$181,FALSE)</f>
        <v>Marina</v>
      </c>
      <c r="R10" s="5">
        <v>45505</v>
      </c>
      <c r="S10">
        <f>_xlfn.XLOOKUP($A10,[2]Base_num_Ag_24!$A$2:$A$181,[2]Base_num_Ag_24!$D$2:$D$181,FALSE)</f>
        <v>23.2745494693479</v>
      </c>
      <c r="T10">
        <f>_xlfn.XLOOKUP($A10,[2]Base_num_Ag_24!$A$2:$A$181,[2]Base_num_Ag_24!$E$2:$E$181,FALSE)</f>
        <v>-106.459202453543</v>
      </c>
      <c r="U10" s="6">
        <f>_xlfn.XLOOKUP($A10,[1]Ag_2024!$A$2:$A$181,[1]Ag_2024!$F$2:$F$181,FALSE)</f>
        <v>53296.684495076268</v>
      </c>
      <c r="V10" s="7">
        <f>_xlfn.XLOOKUP($A10,[1]Ag_2024!$A$2:$A$181,[1]Ag_2024!$D$2:$D$181,FALSE)</f>
        <v>103.58</v>
      </c>
    </row>
    <row r="11" spans="1:22">
      <c r="A11" t="s">
        <v>38</v>
      </c>
      <c r="B11" t="s">
        <v>39</v>
      </c>
      <c r="C11" s="1">
        <f>_xlfn.XLOOKUP(A11,[1]Ag_2024!$A$2:$A$181,[1]Ag_2024!$C$2:$C$181,FALSE)</f>
        <v>2384000</v>
      </c>
      <c r="D11" s="2">
        <f>_xlfn.XLOOKUP(A11,[1]Ag_2024!$A$2:$A$181,[1]Ag_2024!$L$2:$L$181,FALSE)</f>
        <v>3.1</v>
      </c>
      <c r="E11" s="2">
        <f>_xlfn.XLOOKUP($A11,[1]Ag_2024!$A$2:$A$181,[1]Ag_2024!$M$2:$M$181,FALSE)</f>
        <v>0</v>
      </c>
      <c r="F11" s="3">
        <f>_xlfn.XLOOKUP($A11,[1]Ag_2024!$A$2:$A$181,[1]Ag_2024!$J$2:$J$181,FALSE)</f>
        <v>19</v>
      </c>
      <c r="G11">
        <f>_xlfn.XLOOKUP(A11,[1]Ab_2024!$A$2:$A$176,[1]Ab_2024!$F$2:$F$176,FALSE)</f>
        <v>146</v>
      </c>
      <c r="H11">
        <f>_xlfn.XLOOKUP(A11,[2]Base_num_Ag_24!$A$2:$A$181,[2]Base_num_Ag_24!$H$2:$H$181,FALSE)</f>
        <v>168</v>
      </c>
      <c r="I11">
        <f>_xlfn.XLOOKUP($A11,[2]Base_num_Ag_24!$A$2:$A$181,[2]Base_num_Ag_24!$G$2:$G$181,FALSE)</f>
        <v>59</v>
      </c>
      <c r="J11">
        <f t="shared" si="0"/>
        <v>227</v>
      </c>
      <c r="K11" s="4">
        <f>_xlfn.XLOOKUP(A11,[1]Ag_2024!$A$2:$A$181,[1]Ag_2024!$E$2:$E$181,FALSE)</f>
        <v>0.25991189427312777</v>
      </c>
      <c r="L11">
        <v>119</v>
      </c>
      <c r="M11">
        <f t="shared" si="2"/>
        <v>95.92</v>
      </c>
      <c r="N11" s="8">
        <f t="shared" si="3"/>
        <v>0</v>
      </c>
      <c r="O11" s="1">
        <f t="shared" si="4"/>
        <v>24854.045037531276</v>
      </c>
      <c r="P11" t="str">
        <f>_xlfn.XLOOKUP($A11,[1]Ag_2024!$A$2:$A$181,[1]Ag_2024!$H$2:$H$181,FALSE)</f>
        <v>Horizontal</v>
      </c>
      <c r="Q11" t="str">
        <f>_xlfn.XLOOKUP($A11,[1]Ag_2024!$A$2:$A$181,[1]Ag_2024!$I$2:$I$181,FALSE)</f>
        <v>Kraken</v>
      </c>
      <c r="R11" s="5">
        <v>45505</v>
      </c>
      <c r="S11">
        <f>_xlfn.XLOOKUP($A11,[2]Base_num_Ag_24!$A$2:$A$181,[2]Base_num_Ag_24!$D$2:$D$181,FALSE)</f>
        <v>23.284247690502401</v>
      </c>
      <c r="T11">
        <f>_xlfn.XLOOKUP($A11,[2]Base_num_Ag_24!$A$2:$A$181,[2]Base_num_Ag_24!$E$2:$E$181,FALSE)</f>
        <v>-106.391482388242</v>
      </c>
      <c r="U11" s="6">
        <f>_xlfn.XLOOKUP($A11,[1]Ag_2024!$A$2:$A$181,[1]Ag_2024!$F$2:$F$181,FALSE)</f>
        <v>24854.045037531276</v>
      </c>
      <c r="V11" s="7">
        <f>_xlfn.XLOOKUP($A11,[1]Ag_2024!$A$2:$A$181,[1]Ag_2024!$D$2:$D$181,FALSE)</f>
        <v>95.92</v>
      </c>
    </row>
    <row r="12" spans="1:22">
      <c r="A12" t="s">
        <v>40</v>
      </c>
      <c r="B12" t="s">
        <v>39</v>
      </c>
      <c r="C12" s="1">
        <f>_xlfn.XLOOKUP(A12,[1]Ag_2024!$A$2:$A$181,[1]Ag_2024!$C$2:$C$181,FALSE)</f>
        <v>1645000</v>
      </c>
      <c r="D12" s="2">
        <f>_xlfn.XLOOKUP(A12,[1]Ag_2024!$A$2:$A$181,[1]Ag_2024!$L$2:$L$181,FALSE)</f>
        <v>1.71</v>
      </c>
      <c r="E12" s="2">
        <f>_xlfn.XLOOKUP($A12,[1]Ag_2024!$A$2:$A$181,[1]Ag_2024!$M$2:$M$181,FALSE)</f>
        <v>0</v>
      </c>
      <c r="F12" s="3">
        <f>_xlfn.XLOOKUP($A12,[1]Ag_2024!$A$2:$A$181,[1]Ag_2024!$J$2:$J$181,FALSE)</f>
        <v>46</v>
      </c>
      <c r="G12">
        <f>_xlfn.XLOOKUP(A12,[1]Ab_2024!$A$2:$A$176,[1]Ab_2024!$F$2:$F$176,FALSE)</f>
        <v>16</v>
      </c>
      <c r="H12">
        <f>_xlfn.XLOOKUP(A12,[2]Base_num_Ag_24!$A$2:$A$181,[2]Base_num_Ag_24!$H$2:$H$181,FALSE)</f>
        <v>17</v>
      </c>
      <c r="I12">
        <f>_xlfn.XLOOKUP($A12,[2]Base_num_Ag_24!$A$2:$A$181,[2]Base_num_Ag_24!$G$2:$G$181,FALSE)</f>
        <v>79</v>
      </c>
      <c r="J12">
        <f t="shared" si="0"/>
        <v>96</v>
      </c>
      <c r="K12" s="4">
        <f>_xlfn.XLOOKUP(A12,[1]Ag_2024!$A$2:$A$181,[1]Ag_2024!$E$2:$E$181,FALSE)</f>
        <v>0.82291666666666663</v>
      </c>
      <c r="L12">
        <f t="shared" si="1"/>
        <v>0</v>
      </c>
      <c r="M12">
        <f t="shared" si="2"/>
        <v>63</v>
      </c>
      <c r="N12" s="8">
        <f t="shared" si="3"/>
        <v>0</v>
      </c>
      <c r="O12" s="1">
        <f t="shared" si="4"/>
        <v>26111.111111111109</v>
      </c>
      <c r="P12" t="str">
        <f>_xlfn.XLOOKUP($A12,[1]Ag_2024!$A$2:$A$181,[1]Ag_2024!$H$2:$H$181,FALSE)</f>
        <v>Vertical</v>
      </c>
      <c r="Q12" t="str">
        <f>_xlfn.XLOOKUP($A12,[1]Ag_2024!$A$2:$A$181,[1]Ag_2024!$I$2:$I$181,FALSE)</f>
        <v>Kraken</v>
      </c>
      <c r="R12" s="5">
        <v>45505</v>
      </c>
      <c r="S12">
        <f>_xlfn.XLOOKUP($A12,[2]Base_num_Ag_24!$A$2:$A$181,[2]Base_num_Ag_24!$D$2:$D$181,FALSE)</f>
        <v>23.284247690502401</v>
      </c>
      <c r="T12">
        <f>_xlfn.XLOOKUP($A12,[2]Base_num_Ag_24!$A$2:$A$181,[2]Base_num_Ag_24!$E$2:$E$181,FALSE)</f>
        <v>-106.391482388242</v>
      </c>
      <c r="U12" s="6">
        <f>_xlfn.XLOOKUP($A12,[1]Ag_2024!$A$2:$A$181,[1]Ag_2024!$F$2:$F$181,FALSE)</f>
        <v>26111.111111111109</v>
      </c>
      <c r="V12" s="7">
        <f>_xlfn.XLOOKUP($A12,[1]Ag_2024!$A$2:$A$181,[1]Ag_2024!$D$2:$D$181,FALSE)</f>
        <v>63</v>
      </c>
    </row>
    <row r="13" spans="1:22">
      <c r="A13" t="s">
        <v>41</v>
      </c>
      <c r="B13" t="s">
        <v>42</v>
      </c>
      <c r="C13" s="1">
        <f>_xlfn.XLOOKUP(A13,[1]Ag_2024!$A$2:$A$181,[1]Ag_2024!$C$2:$C$181,FALSE)</f>
        <v>8920000</v>
      </c>
      <c r="D13" s="2">
        <f>_xlfn.XLOOKUP(A13,[1]Ag_2024!$A$2:$A$181,[1]Ag_2024!$L$2:$L$181,FALSE)</f>
        <v>3.59</v>
      </c>
      <c r="E13" s="2">
        <f>_xlfn.XLOOKUP($A13,[1]Ag_2024!$A$2:$A$181,[1]Ag_2024!$M$2:$M$181,FALSE)</f>
        <v>1.66</v>
      </c>
      <c r="F13" s="3">
        <f>_xlfn.XLOOKUP($A13,[1]Ag_2024!$A$2:$A$181,[1]Ag_2024!$J$2:$J$181,FALSE)</f>
        <v>32</v>
      </c>
      <c r="G13">
        <f>_xlfn.XLOOKUP(A13,[1]Ab_2024!$A$2:$A$176,[1]Ab_2024!$F$2:$F$176,FALSE)</f>
        <v>81</v>
      </c>
      <c r="H13">
        <f>_xlfn.XLOOKUP(A13,[2]Base_num_Ag_24!$A$2:$A$181,[2]Base_num_Ag_24!$H$2:$H$181,FALSE)</f>
        <v>76</v>
      </c>
      <c r="I13">
        <f>_xlfn.XLOOKUP($A13,[2]Base_num_Ag_24!$A$2:$A$181,[2]Base_num_Ag_24!$G$2:$G$181,FALSE)</f>
        <v>115</v>
      </c>
      <c r="J13">
        <f t="shared" si="0"/>
        <v>191</v>
      </c>
      <c r="K13" s="4">
        <f>_xlfn.XLOOKUP(A13,[1]Ag_2024!$A$2:$A$181,[1]Ag_2024!$E$2:$E$181,FALSE)</f>
        <v>0.60209424083769636</v>
      </c>
      <c r="L13">
        <f t="shared" si="1"/>
        <v>0</v>
      </c>
      <c r="M13">
        <f t="shared" si="2"/>
        <v>137</v>
      </c>
      <c r="N13" s="8">
        <f t="shared" si="3"/>
        <v>0</v>
      </c>
      <c r="O13" s="1">
        <f t="shared" si="4"/>
        <v>65109.48905109489</v>
      </c>
      <c r="P13" t="str">
        <f>_xlfn.XLOOKUP($A13,[1]Ag_2024!$A$2:$A$181,[1]Ag_2024!$H$2:$H$181,FALSE)</f>
        <v>Vertical</v>
      </c>
      <c r="Q13" t="str">
        <f>_xlfn.XLOOKUP($A13,[1]Ag_2024!$A$2:$A$181,[1]Ag_2024!$I$2:$I$181,FALSE)</f>
        <v>Marina</v>
      </c>
      <c r="R13" s="5">
        <v>45505</v>
      </c>
      <c r="S13">
        <f>_xlfn.XLOOKUP($A13,[2]Base_num_Ag_24!$A$2:$A$181,[2]Base_num_Ag_24!$D$2:$D$181,FALSE)</f>
        <v>23.274442736565401</v>
      </c>
      <c r="T13">
        <f>_xlfn.XLOOKUP($A13,[2]Base_num_Ag_24!$A$2:$A$181,[2]Base_num_Ag_24!$E$2:$E$181,FALSE)</f>
        <v>-106.466458401732</v>
      </c>
      <c r="U13" s="6">
        <f>_xlfn.XLOOKUP($A13,[1]Ag_2024!$A$2:$A$181,[1]Ag_2024!$F$2:$F$181,FALSE)</f>
        <v>65109.48905109489</v>
      </c>
      <c r="V13" s="7">
        <f>_xlfn.XLOOKUP($A13,[1]Ag_2024!$A$2:$A$181,[1]Ag_2024!$D$2:$D$181,FALSE)</f>
        <v>137</v>
      </c>
    </row>
    <row r="14" spans="1:22">
      <c r="A14" t="s">
        <v>43</v>
      </c>
      <c r="B14" t="s">
        <v>44</v>
      </c>
      <c r="C14" s="1">
        <f>_xlfn.XLOOKUP(A14,[1]Ag_2024!$A$2:$A$181,[1]Ag_2024!$C$2:$C$181,FALSE)</f>
        <v>5421446</v>
      </c>
      <c r="D14" s="2">
        <f>_xlfn.XLOOKUP(A14,[1]Ag_2024!$A$2:$A$181,[1]Ag_2024!$L$2:$L$181,FALSE)</f>
        <v>2</v>
      </c>
      <c r="E14" s="2">
        <f>_xlfn.XLOOKUP($A14,[1]Ag_2024!$A$2:$A$181,[1]Ag_2024!$M$2:$M$181,FALSE)</f>
        <v>0</v>
      </c>
      <c r="F14" s="3">
        <f>_xlfn.XLOOKUP($A14,[1]Ag_2024!$A$2:$A$181,[1]Ag_2024!$J$2:$J$181,FALSE)</f>
        <v>19</v>
      </c>
      <c r="G14">
        <f>_xlfn.XLOOKUP(A14,[1]Ab_2024!$A$2:$A$176,[1]Ab_2024!$F$2:$F$176,FALSE)</f>
        <v>68</v>
      </c>
      <c r="H14">
        <f>_xlfn.XLOOKUP(A14,[2]Base_num_Ag_24!$A$2:$A$181,[2]Base_num_Ag_24!$H$2:$H$181,FALSE)</f>
        <v>68</v>
      </c>
      <c r="I14">
        <f>_xlfn.XLOOKUP($A14,[2]Base_num_Ag_24!$A$2:$A$181,[2]Base_num_Ag_24!$G$2:$G$181,FALSE)</f>
        <v>38</v>
      </c>
      <c r="J14">
        <f t="shared" si="0"/>
        <v>106</v>
      </c>
      <c r="K14" s="4">
        <f>_xlfn.XLOOKUP(A14,[1]Ag_2024!$A$2:$A$181,[1]Ag_2024!$E$2:$E$181,FALSE)</f>
        <v>0.35849056603773582</v>
      </c>
      <c r="L14">
        <f t="shared" si="1"/>
        <v>0</v>
      </c>
      <c r="M14">
        <f t="shared" si="2"/>
        <v>100</v>
      </c>
      <c r="N14" s="8">
        <f t="shared" si="3"/>
        <v>0</v>
      </c>
      <c r="O14" s="1">
        <f t="shared" si="4"/>
        <v>54214.46</v>
      </c>
      <c r="P14" t="str">
        <f>_xlfn.XLOOKUP($A14,[1]Ag_2024!$A$2:$A$181,[1]Ag_2024!$H$2:$H$181,FALSE)</f>
        <v>Vertical</v>
      </c>
      <c r="Q14" t="str">
        <f>_xlfn.XLOOKUP($A14,[1]Ag_2024!$A$2:$A$181,[1]Ag_2024!$I$2:$I$181,FALSE)</f>
        <v>Marina</v>
      </c>
      <c r="R14" s="5">
        <v>45505</v>
      </c>
      <c r="S14">
        <f>_xlfn.XLOOKUP($A14,[2]Base_num_Ag_24!$A$2:$A$181,[2]Base_num_Ag_24!$D$2:$D$181,FALSE)</f>
        <v>23.275421625669502</v>
      </c>
      <c r="T14">
        <f>_xlfn.XLOOKUP($A14,[2]Base_num_Ag_24!$A$2:$A$181,[2]Base_num_Ag_24!$E$2:$E$181,FALSE)</f>
        <v>-106.462001944062</v>
      </c>
      <c r="U14" s="6">
        <f>_xlfn.XLOOKUP($A14,[1]Ag_2024!$A$2:$A$181,[1]Ag_2024!$F$2:$F$181,FALSE)</f>
        <v>54214.46</v>
      </c>
      <c r="V14" s="7">
        <f>_xlfn.XLOOKUP($A14,[1]Ag_2024!$A$2:$A$181,[1]Ag_2024!$D$2:$D$181,FALSE)</f>
        <v>100</v>
      </c>
    </row>
    <row r="15" spans="1:22">
      <c r="A15" t="s">
        <v>45</v>
      </c>
      <c r="B15" t="s">
        <v>46</v>
      </c>
      <c r="C15" s="1">
        <f>_xlfn.XLOOKUP(A15,[1]Ag_2024!$A$2:$A$181,[1]Ag_2024!$C$2:$C$181,FALSE)</f>
        <v>2481000</v>
      </c>
      <c r="D15" s="2">
        <f>_xlfn.XLOOKUP(A15,[1]Ag_2024!$A$2:$A$181,[1]Ag_2024!$L$2:$L$181,FALSE)</f>
        <v>1.06</v>
      </c>
      <c r="E15" s="2">
        <f>_xlfn.XLOOKUP($A15,[1]Ag_2024!$A$2:$A$181,[1]Ag_2024!$M$2:$M$181,FALSE)</f>
        <v>0.33</v>
      </c>
      <c r="F15" s="3">
        <f>_xlfn.XLOOKUP($A15,[1]Ag_2024!$A$2:$A$181,[1]Ag_2024!$J$2:$J$181,FALSE)</f>
        <v>33</v>
      </c>
      <c r="G15">
        <f>_xlfn.XLOOKUP(A15,[1]Ab_2024!$A$2:$A$176,[1]Ab_2024!$F$2:$F$176,FALSE)</f>
        <v>2</v>
      </c>
      <c r="H15">
        <f>_xlfn.XLOOKUP(A15,[2]Base_num_Ag_24!$A$2:$A$181,[2]Base_num_Ag_24!$H$2:$H$181,FALSE)</f>
        <v>1</v>
      </c>
      <c r="I15">
        <f>_xlfn.XLOOKUP($A15,[2]Base_num_Ag_24!$A$2:$A$181,[2]Base_num_Ag_24!$G$2:$G$181,FALSE)</f>
        <v>35</v>
      </c>
      <c r="J15">
        <f t="shared" si="0"/>
        <v>36</v>
      </c>
      <c r="K15" s="4">
        <f>_xlfn.XLOOKUP(A15,[1]Ag_2024!$A$2:$A$181,[1]Ag_2024!$E$2:$E$181,FALSE)</f>
        <v>0.97222222222222221</v>
      </c>
      <c r="L15">
        <f t="shared" si="1"/>
        <v>0</v>
      </c>
      <c r="M15">
        <f t="shared" si="2"/>
        <v>62</v>
      </c>
      <c r="N15" s="8">
        <f t="shared" si="3"/>
        <v>0</v>
      </c>
      <c r="O15" s="1">
        <f t="shared" si="4"/>
        <v>40016.129032258068</v>
      </c>
      <c r="P15" t="str">
        <f>_xlfn.XLOOKUP($A15,[1]Ag_2024!$A$2:$A$181,[1]Ag_2024!$H$2:$H$181,FALSE)</f>
        <v>Vertical</v>
      </c>
      <c r="Q15" t="str">
        <f>_xlfn.XLOOKUP($A15,[1]Ag_2024!$A$2:$A$181,[1]Ag_2024!$I$2:$I$181,FALSE)</f>
        <v>Cerritos ciudad</v>
      </c>
      <c r="R15" s="5">
        <v>45505</v>
      </c>
      <c r="S15">
        <f>_xlfn.XLOOKUP($A15,[2]Base_num_Ag_24!$A$2:$A$181,[2]Base_num_Ag_24!$D$2:$D$181,FALSE)</f>
        <v>23.309220002051699</v>
      </c>
      <c r="T15">
        <f>_xlfn.XLOOKUP($A15,[2]Base_num_Ag_24!$A$2:$A$181,[2]Base_num_Ag_24!$E$2:$E$181,FALSE)</f>
        <v>-106.4760585339</v>
      </c>
      <c r="U15" s="6">
        <f>_xlfn.XLOOKUP($A15,[1]Ag_2024!$A$2:$A$181,[1]Ag_2024!$F$2:$F$181,FALSE)</f>
        <v>40016.129032258068</v>
      </c>
      <c r="V15" s="7">
        <f>_xlfn.XLOOKUP($A15,[1]Ag_2024!$A$2:$A$181,[1]Ag_2024!$D$2:$D$181,FALSE)</f>
        <v>62</v>
      </c>
    </row>
    <row r="16" spans="1:22">
      <c r="A16" t="s">
        <v>47</v>
      </c>
      <c r="B16" t="s">
        <v>48</v>
      </c>
      <c r="C16" s="1">
        <f>_xlfn.XLOOKUP(A16,[1]Ag_2024!$A$2:$A$181,[1]Ag_2024!$C$2:$C$181,FALSE)</f>
        <v>2050000</v>
      </c>
      <c r="D16" s="2">
        <f>_xlfn.XLOOKUP(A16,[1]Ag_2024!$A$2:$A$181,[1]Ag_2024!$L$2:$L$181,FALSE)</f>
        <v>2.52</v>
      </c>
      <c r="E16" s="2">
        <f>_xlfn.XLOOKUP($A16,[1]Ag_2024!$A$2:$A$181,[1]Ag_2024!$M$2:$M$181,FALSE)</f>
        <v>0.66</v>
      </c>
      <c r="F16" s="3">
        <f>_xlfn.XLOOKUP($A16,[1]Ag_2024!$A$2:$A$181,[1]Ag_2024!$J$2:$J$181,FALSE)</f>
        <v>50</v>
      </c>
      <c r="G16">
        <f>_xlfn.XLOOKUP(A16,[1]Ab_2024!$A$2:$A$176,[1]Ab_2024!$F$2:$F$176,FALSE)</f>
        <v>4</v>
      </c>
      <c r="H16">
        <f>_xlfn.XLOOKUP(A16,[2]Base_num_Ag_24!$A$2:$A$181,[2]Base_num_Ag_24!$H$2:$H$181,FALSE)</f>
        <v>2</v>
      </c>
      <c r="I16">
        <f>_xlfn.XLOOKUP($A16,[2]Base_num_Ag_24!$A$2:$A$181,[2]Base_num_Ag_24!$G$2:$G$181,FALSE)</f>
        <v>126</v>
      </c>
      <c r="J16">
        <f t="shared" si="0"/>
        <v>128</v>
      </c>
      <c r="K16" s="4">
        <f>_xlfn.XLOOKUP(A16,[1]Ag_2024!$A$2:$A$181,[1]Ag_2024!$E$2:$E$181,FALSE)</f>
        <v>0.984375</v>
      </c>
      <c r="L16">
        <v>102</v>
      </c>
      <c r="M16">
        <f t="shared" si="2"/>
        <v>97.5</v>
      </c>
      <c r="N16" s="8">
        <f t="shared" si="3"/>
        <v>0</v>
      </c>
      <c r="O16" s="1">
        <f t="shared" si="4"/>
        <v>21025.641025641027</v>
      </c>
      <c r="P16" t="str">
        <f>_xlfn.XLOOKUP($A16,[1]Ag_2024!$A$2:$A$181,[1]Ag_2024!$H$2:$H$181,FALSE)</f>
        <v>Horizontal</v>
      </c>
      <c r="Q16" t="str">
        <f>_xlfn.XLOOKUP($A16,[1]Ag_2024!$A$2:$A$181,[1]Ag_2024!$I$2:$I$181,FALSE)</f>
        <v>Kraken</v>
      </c>
      <c r="R16" s="5">
        <v>45505</v>
      </c>
      <c r="S16">
        <f>_xlfn.XLOOKUP($A16,[2]Base_num_Ag_24!$A$2:$A$181,[2]Base_num_Ag_24!$D$2:$D$181,FALSE)</f>
        <v>23.274924027888101</v>
      </c>
      <c r="T16">
        <f>_xlfn.XLOOKUP($A16,[2]Base_num_Ag_24!$A$2:$A$181,[2]Base_num_Ag_24!$E$2:$E$181,FALSE)</f>
        <v>-106.397050003578</v>
      </c>
      <c r="U16" s="6">
        <f>_xlfn.XLOOKUP($A16,[1]Ag_2024!$A$2:$A$181,[1]Ag_2024!$F$2:$F$181,FALSE)</f>
        <v>21025.641025641027</v>
      </c>
      <c r="V16" s="7">
        <f>_xlfn.XLOOKUP($A16,[1]Ag_2024!$A$2:$A$181,[1]Ag_2024!$D$2:$D$181,FALSE)</f>
        <v>97.5</v>
      </c>
    </row>
    <row r="17" spans="1:22">
      <c r="A17" t="s">
        <v>49</v>
      </c>
      <c r="B17" t="s">
        <v>50</v>
      </c>
      <c r="C17" s="1">
        <f>_xlfn.XLOOKUP(A17,[1]Ag_2024!$A$2:$A$181,[1]Ag_2024!$C$2:$C$181,FALSE)</f>
        <v>3063705.5</v>
      </c>
      <c r="D17" s="2">
        <f>_xlfn.XLOOKUP(A17,[1]Ag_2024!$A$2:$A$181,[1]Ag_2024!$L$2:$L$181,FALSE)</f>
        <v>0.65</v>
      </c>
      <c r="E17" s="2">
        <f>_xlfn.XLOOKUP($A17,[1]Ag_2024!$A$2:$A$181,[1]Ag_2024!$M$2:$M$181,FALSE)</f>
        <v>0</v>
      </c>
      <c r="F17" s="3">
        <f>_xlfn.XLOOKUP($A17,[1]Ag_2024!$A$2:$A$181,[1]Ag_2024!$J$2:$J$181,FALSE)</f>
        <v>26</v>
      </c>
      <c r="G17">
        <f>_xlfn.XLOOKUP(A17,[1]Ab_2024!$A$2:$A$176,[1]Ab_2024!$F$2:$F$176,FALSE)</f>
        <v>11</v>
      </c>
      <c r="H17">
        <f>_xlfn.XLOOKUP(A17,[2]Base_num_Ag_24!$A$2:$A$181,[2]Base_num_Ag_24!$H$2:$H$181,FALSE)</f>
        <v>11</v>
      </c>
      <c r="I17">
        <f>_xlfn.XLOOKUP($A17,[2]Base_num_Ag_24!$A$2:$A$181,[2]Base_num_Ag_24!$G$2:$G$181,FALSE)</f>
        <v>17</v>
      </c>
      <c r="J17">
        <f t="shared" si="0"/>
        <v>28</v>
      </c>
      <c r="K17" s="4">
        <f>_xlfn.XLOOKUP(A17,[1]Ag_2024!$A$2:$A$181,[1]Ag_2024!$E$2:$E$181,FALSE)</f>
        <v>0.6071428571428571</v>
      </c>
      <c r="L17">
        <f t="shared" si="1"/>
        <v>0</v>
      </c>
      <c r="M17">
        <f t="shared" si="2"/>
        <v>72</v>
      </c>
      <c r="N17" s="8">
        <f t="shared" si="3"/>
        <v>0</v>
      </c>
      <c r="O17" s="1">
        <f t="shared" si="4"/>
        <v>42551.465277777781</v>
      </c>
      <c r="P17" t="str">
        <f>_xlfn.XLOOKUP($A17,[1]Ag_2024!$A$2:$A$181,[1]Ag_2024!$H$2:$H$181,FALSE)</f>
        <v>Vertical</v>
      </c>
      <c r="Q17" t="str">
        <f>_xlfn.XLOOKUP($A17,[1]Ag_2024!$A$2:$A$181,[1]Ag_2024!$I$2:$I$181,FALSE)</f>
        <v>Zona Dorada Ciudad</v>
      </c>
      <c r="R17" s="5">
        <v>45505</v>
      </c>
      <c r="S17">
        <f>_xlfn.XLOOKUP($A17,[2]Base_num_Ag_24!$A$2:$A$181,[2]Base_num_Ag_24!$D$2:$D$181,FALSE)</f>
        <v>23.265670606184301</v>
      </c>
      <c r="T17">
        <f>_xlfn.XLOOKUP($A17,[2]Base_num_Ag_24!$A$2:$A$181,[2]Base_num_Ag_24!$E$2:$E$181,FALSE)</f>
        <v>-106.463873920344</v>
      </c>
      <c r="U17" s="6">
        <f>_xlfn.XLOOKUP($A17,[1]Ag_2024!$A$2:$A$181,[1]Ag_2024!$F$2:$F$181,FALSE)</f>
        <v>42551.465277777781</v>
      </c>
      <c r="V17" s="7">
        <f>_xlfn.XLOOKUP($A17,[1]Ag_2024!$A$2:$A$181,[1]Ag_2024!$D$2:$D$181,FALSE)</f>
        <v>72</v>
      </c>
    </row>
    <row r="18" spans="1:22">
      <c r="A18" t="s">
        <v>51</v>
      </c>
      <c r="B18" t="s">
        <v>26</v>
      </c>
      <c r="C18" s="1">
        <f>_xlfn.XLOOKUP(A18,[1]Ag_2024!$A$2:$A$181,[1]Ag_2024!$C$2:$C$181,FALSE)</f>
        <v>826200</v>
      </c>
      <c r="D18" s="2">
        <f>_xlfn.XLOOKUP(A18,[1]Ag_2024!$A$2:$A$181,[1]Ag_2024!$L$2:$L$181,FALSE)</f>
        <v>5.85</v>
      </c>
      <c r="E18" s="2">
        <f>_xlfn.XLOOKUP($A18,[1]Ag_2024!$A$2:$A$181,[1]Ag_2024!$M$2:$M$181,FALSE)</f>
        <v>2.33</v>
      </c>
      <c r="F18" s="3">
        <f>_xlfn.XLOOKUP($A18,[1]Ag_2024!$A$2:$A$181,[1]Ag_2024!$J$2:$J$181,FALSE)</f>
        <v>35</v>
      </c>
      <c r="G18">
        <f>_xlfn.XLOOKUP(A18,[1]Ab_2024!$A$2:$A$176,[1]Ab_2024!$F$2:$F$176,FALSE)</f>
        <v>19</v>
      </c>
      <c r="H18">
        <f>_xlfn.XLOOKUP(A18,[2]Base_num_Ag_24!$A$2:$A$181,[2]Base_num_Ag_24!$H$2:$H$181,FALSE)</f>
        <v>12</v>
      </c>
      <c r="I18">
        <f>_xlfn.XLOOKUP($A18,[2]Base_num_Ag_24!$A$2:$A$181,[2]Base_num_Ag_24!$G$2:$G$181,FALSE)</f>
        <v>205</v>
      </c>
      <c r="J18">
        <f t="shared" si="0"/>
        <v>217</v>
      </c>
      <c r="K18" s="4">
        <f>_xlfn.XLOOKUP(A18,[1]Ag_2024!$A$2:$A$181,[1]Ag_2024!$E$2:$E$181,FALSE)</f>
        <v>0.9447004608294931</v>
      </c>
      <c r="L18">
        <f t="shared" si="1"/>
        <v>127.5</v>
      </c>
      <c r="M18">
        <f t="shared" si="2"/>
        <v>0</v>
      </c>
      <c r="N18" s="8">
        <f t="shared" si="3"/>
        <v>6480</v>
      </c>
      <c r="O18" s="1">
        <f t="shared" si="4"/>
        <v>0</v>
      </c>
      <c r="P18" t="str">
        <f>_xlfn.XLOOKUP($A18,[1]Ag_2024!$A$2:$A$181,[1]Ag_2024!$H$2:$H$181,FALSE)</f>
        <v>Lote</v>
      </c>
      <c r="Q18" t="str">
        <f>_xlfn.XLOOKUP($A18,[1]Ag_2024!$A$2:$A$181,[1]Ag_2024!$I$2:$I$181,FALSE)</f>
        <v>Peche Rice</v>
      </c>
      <c r="R18" s="5">
        <v>45505</v>
      </c>
      <c r="S18">
        <f>_xlfn.XLOOKUP($A18,[2]Base_num_Ag_24!$A$2:$A$181,[2]Base_num_Ag_24!$D$2:$D$181,FALSE)</f>
        <v>23.305548587729199</v>
      </c>
      <c r="T18">
        <f>_xlfn.XLOOKUP($A18,[2]Base_num_Ag_24!$A$2:$A$181,[2]Base_num_Ag_24!$E$2:$E$181,FALSE)</f>
        <v>-106.425172874743</v>
      </c>
      <c r="U18" s="6">
        <f>_xlfn.XLOOKUP($A18,[1]Ag_2024!$A$2:$A$181,[1]Ag_2024!$F$2:$F$181,FALSE)</f>
        <v>6480</v>
      </c>
      <c r="V18" s="7">
        <f>_xlfn.XLOOKUP($A18,[1]Ag_2024!$A$2:$A$181,[1]Ag_2024!$D$2:$D$181,FALSE)</f>
        <v>127.5</v>
      </c>
    </row>
    <row r="19" spans="1:22">
      <c r="A19" t="s">
        <v>52</v>
      </c>
      <c r="B19" t="s">
        <v>26</v>
      </c>
      <c r="C19" s="1">
        <f>_xlfn.XLOOKUP(A19,[1]Ag_2024!$A$2:$A$181,[1]Ag_2024!$C$2:$C$181,FALSE)</f>
        <v>3515400</v>
      </c>
      <c r="D19" s="2">
        <f>_xlfn.XLOOKUP(A19,[1]Ag_2024!$A$2:$A$181,[1]Ag_2024!$L$2:$L$181,FALSE)</f>
        <v>0.23</v>
      </c>
      <c r="E19" s="2">
        <f>_xlfn.XLOOKUP($A19,[1]Ag_2024!$A$2:$A$181,[1]Ag_2024!$M$2:$M$181,FALSE)</f>
        <v>0</v>
      </c>
      <c r="F19" s="3">
        <f>_xlfn.XLOOKUP($A19,[1]Ag_2024!$A$2:$A$181,[1]Ag_2024!$J$2:$J$181,FALSE)</f>
        <v>21</v>
      </c>
      <c r="G19">
        <f>_xlfn.XLOOKUP(A19,[1]Ab_2024!$A$2:$A$176,[1]Ab_2024!$F$2:$F$176,FALSE)</f>
        <v>5</v>
      </c>
      <c r="H19">
        <f>_xlfn.XLOOKUP(A19,[2]Base_num_Ag_24!$A$2:$A$181,[2]Base_num_Ag_24!$H$2:$H$181,FALSE)</f>
        <v>5</v>
      </c>
      <c r="I19">
        <f>_xlfn.XLOOKUP($A19,[2]Base_num_Ag_24!$A$2:$A$181,[2]Base_num_Ag_24!$G$2:$G$181,FALSE)</f>
        <v>5</v>
      </c>
      <c r="J19">
        <f t="shared" si="0"/>
        <v>10</v>
      </c>
      <c r="K19" s="4">
        <f>_xlfn.XLOOKUP(A19,[1]Ag_2024!$A$2:$A$181,[1]Ag_2024!$E$2:$E$181,FALSE)</f>
        <v>0.5</v>
      </c>
      <c r="L19">
        <f t="shared" si="1"/>
        <v>0</v>
      </c>
      <c r="M19">
        <f t="shared" si="2"/>
        <v>75</v>
      </c>
      <c r="N19" s="8">
        <f t="shared" si="3"/>
        <v>0</v>
      </c>
      <c r="O19" s="1">
        <f t="shared" si="4"/>
        <v>46872</v>
      </c>
      <c r="P19" t="str">
        <f>_xlfn.XLOOKUP($A19,[1]Ag_2024!$A$2:$A$181,[1]Ag_2024!$H$2:$H$181,FALSE)</f>
        <v>Vertical</v>
      </c>
      <c r="Q19" t="str">
        <f>_xlfn.XLOOKUP($A19,[1]Ag_2024!$A$2:$A$181,[1]Ag_2024!$I$2:$I$181,FALSE)</f>
        <v>Zona Dorada Ciudad</v>
      </c>
      <c r="R19" s="5">
        <v>45505</v>
      </c>
      <c r="S19">
        <f>_xlfn.XLOOKUP($A19,[2]Base_num_Ag_24!$A$2:$A$181,[2]Base_num_Ag_24!$D$2:$D$181,FALSE)</f>
        <v>23.247377576479099</v>
      </c>
      <c r="T19">
        <f>_xlfn.XLOOKUP($A19,[2]Base_num_Ag_24!$A$2:$A$181,[2]Base_num_Ag_24!$E$2:$E$181,FALSE)</f>
        <v>-106.450518705425</v>
      </c>
      <c r="U19" s="6">
        <f>_xlfn.XLOOKUP($A19,[1]Ag_2024!$A$2:$A$181,[1]Ag_2024!$F$2:$F$181,FALSE)</f>
        <v>46872</v>
      </c>
      <c r="V19" s="7">
        <f>_xlfn.XLOOKUP($A19,[1]Ag_2024!$A$2:$A$181,[1]Ag_2024!$D$2:$D$181,FALSE)</f>
        <v>75</v>
      </c>
    </row>
    <row r="20" spans="1:22">
      <c r="A20" t="s">
        <v>53</v>
      </c>
      <c r="B20" t="s">
        <v>54</v>
      </c>
      <c r="C20" s="1">
        <f>_xlfn.XLOOKUP(A20,[1]Ag_2024!$A$2:$A$181,[1]Ag_2024!$C$2:$C$181,FALSE)</f>
        <v>4177677</v>
      </c>
      <c r="D20" s="2">
        <f>_xlfn.XLOOKUP(A20,[1]Ag_2024!$A$2:$A$181,[1]Ag_2024!$L$2:$L$181,FALSE)</f>
        <v>3.28</v>
      </c>
      <c r="E20" s="2">
        <f>_xlfn.XLOOKUP($A20,[1]Ag_2024!$A$2:$A$181,[1]Ag_2024!$M$2:$M$181,FALSE)</f>
        <v>11.3</v>
      </c>
      <c r="F20" s="3">
        <f>_xlfn.XLOOKUP($A20,[1]Ag_2024!$A$2:$A$181,[1]Ag_2024!$J$2:$J$181,FALSE)</f>
        <v>75</v>
      </c>
      <c r="G20">
        <f>_xlfn.XLOOKUP(A20,[1]Ab_2024!$A$2:$A$176,[1]Ab_2024!$F$2:$F$176,FALSE)</f>
        <v>73</v>
      </c>
      <c r="H20">
        <f>_xlfn.XLOOKUP(A20,[2]Base_num_Ag_24!$A$2:$A$181,[2]Base_num_Ag_24!$H$2:$H$181,FALSE)</f>
        <v>39</v>
      </c>
      <c r="I20">
        <f>_xlfn.XLOOKUP($A20,[2]Base_num_Ag_24!$A$2:$A$181,[2]Base_num_Ag_24!$G$2:$G$181,FALSE)</f>
        <v>246</v>
      </c>
      <c r="J20">
        <f t="shared" si="0"/>
        <v>285</v>
      </c>
      <c r="K20" s="4">
        <f>_xlfn.XLOOKUP(A20,[1]Ag_2024!$A$2:$A$181,[1]Ag_2024!$E$2:$E$181,FALSE)</f>
        <v>0.86315789473684212</v>
      </c>
      <c r="L20">
        <f t="shared" si="1"/>
        <v>0</v>
      </c>
      <c r="M20">
        <f t="shared" si="2"/>
        <v>73.05</v>
      </c>
      <c r="N20" s="8">
        <f t="shared" si="3"/>
        <v>0</v>
      </c>
      <c r="O20" s="1">
        <f t="shared" si="4"/>
        <v>57189.28131416838</v>
      </c>
      <c r="P20" t="str">
        <f>_xlfn.XLOOKUP($A20,[1]Ag_2024!$A$2:$A$181,[1]Ag_2024!$H$2:$H$181,FALSE)</f>
        <v>Vertical</v>
      </c>
      <c r="Q20" t="str">
        <f>_xlfn.XLOOKUP($A20,[1]Ag_2024!$A$2:$A$181,[1]Ag_2024!$I$2:$I$181,FALSE)</f>
        <v>CUM</v>
      </c>
      <c r="R20" s="5">
        <v>45505</v>
      </c>
      <c r="S20">
        <f>_xlfn.XLOOKUP($A20,[2]Base_num_Ag_24!$A$2:$A$181,[2]Base_num_Ag_24!$D$2:$D$181,FALSE)</f>
        <v>23.289822780680801</v>
      </c>
      <c r="T20">
        <f>_xlfn.XLOOKUP($A20,[2]Base_num_Ag_24!$A$2:$A$181,[2]Base_num_Ag_24!$E$2:$E$181,FALSE)</f>
        <v>-106.442453799886</v>
      </c>
      <c r="U20" s="6">
        <f>_xlfn.XLOOKUP($A20,[1]Ag_2024!$A$2:$A$181,[1]Ag_2024!$F$2:$F$181,FALSE)</f>
        <v>57189.28131416838</v>
      </c>
      <c r="V20" s="7">
        <f>_xlfn.XLOOKUP($A20,[1]Ag_2024!$A$2:$A$181,[1]Ag_2024!$D$2:$D$181,FALSE)</f>
        <v>73.05</v>
      </c>
    </row>
    <row r="21" spans="1:22">
      <c r="A21" t="s">
        <v>55</v>
      </c>
      <c r="B21" t="s">
        <v>26</v>
      </c>
      <c r="C21" s="1">
        <f>_xlfn.XLOOKUP(A21,[1]Ag_2024!$A$2:$A$181,[1]Ag_2024!$C$2:$C$181,FALSE)</f>
        <v>3325920</v>
      </c>
      <c r="D21" s="2">
        <f>_xlfn.XLOOKUP(A21,[1]Ag_2024!$A$2:$A$181,[1]Ag_2024!$L$2:$L$181,FALSE)</f>
        <v>0.3</v>
      </c>
      <c r="E21" s="2">
        <f>_xlfn.XLOOKUP($A21,[1]Ag_2024!$A$2:$A$181,[1]Ag_2024!$M$2:$M$181,FALSE)</f>
        <v>0</v>
      </c>
      <c r="F21" s="3">
        <f>_xlfn.XLOOKUP($A21,[1]Ag_2024!$A$2:$A$181,[1]Ag_2024!$J$2:$J$181,FALSE)</f>
        <v>42</v>
      </c>
      <c r="G21">
        <f>_xlfn.XLOOKUP(A21,[1]Ab_2024!$A$2:$A$176,[1]Ab_2024!$F$2:$F$176,FALSE)</f>
        <v>7</v>
      </c>
      <c r="H21">
        <f>_xlfn.XLOOKUP(A21,[2]Base_num_Ag_24!$A$2:$A$181,[2]Base_num_Ag_24!$H$2:$H$181,FALSE)</f>
        <v>7</v>
      </c>
      <c r="I21">
        <f>_xlfn.XLOOKUP($A21,[2]Base_num_Ag_24!$A$2:$A$181,[2]Base_num_Ag_24!$G$2:$G$181,FALSE)</f>
        <v>13</v>
      </c>
      <c r="J21">
        <f t="shared" si="0"/>
        <v>20</v>
      </c>
      <c r="K21" s="4">
        <f>_xlfn.XLOOKUP(A21,[1]Ag_2024!$A$2:$A$181,[1]Ag_2024!$E$2:$E$181,FALSE)</f>
        <v>0.65</v>
      </c>
      <c r="L21">
        <f t="shared" si="1"/>
        <v>0</v>
      </c>
      <c r="M21">
        <f t="shared" si="2"/>
        <v>57.48</v>
      </c>
      <c r="N21" s="8">
        <f t="shared" si="3"/>
        <v>0</v>
      </c>
      <c r="O21" s="1">
        <f t="shared" si="4"/>
        <v>57862.21294363257</v>
      </c>
      <c r="P21" t="str">
        <f>_xlfn.XLOOKUP($A21,[1]Ag_2024!$A$2:$A$181,[1]Ag_2024!$H$2:$H$181,FALSE)</f>
        <v>Vertical</v>
      </c>
      <c r="Q21" t="str">
        <f>_xlfn.XLOOKUP($A21,[1]Ag_2024!$A$2:$A$181,[1]Ag_2024!$I$2:$I$181,FALSE)</f>
        <v>Centro Nevería</v>
      </c>
      <c r="R21" s="5">
        <v>45505</v>
      </c>
      <c r="S21">
        <f>_xlfn.XLOOKUP($A21,[2]Base_num_Ag_24!$A$2:$A$181,[2]Base_num_Ag_24!$D$2:$D$181,FALSE)</f>
        <v>23.201083244902701</v>
      </c>
      <c r="T21">
        <f>_xlfn.XLOOKUP($A21,[2]Base_num_Ag_24!$A$2:$A$181,[2]Base_num_Ag_24!$E$2:$E$181,FALSE)</f>
        <v>-106.427027962792</v>
      </c>
      <c r="U21" s="6">
        <f>_xlfn.XLOOKUP($A21,[1]Ag_2024!$A$2:$A$181,[1]Ag_2024!$F$2:$F$181,FALSE)</f>
        <v>57862.21294363257</v>
      </c>
      <c r="V21" s="7">
        <f>_xlfn.XLOOKUP($A21,[1]Ag_2024!$A$2:$A$181,[1]Ag_2024!$D$2:$D$181,FALSE)</f>
        <v>57.48</v>
      </c>
    </row>
    <row r="22" spans="1:22">
      <c r="A22" t="s">
        <v>56</v>
      </c>
      <c r="B22" t="s">
        <v>57</v>
      </c>
      <c r="C22" s="1">
        <f>_xlfn.XLOOKUP(A22,[1]Ag_2024!$A$2:$A$181,[1]Ag_2024!$C$2:$C$181,FALSE)</f>
        <v>7200000</v>
      </c>
      <c r="D22" s="2">
        <f>_xlfn.XLOOKUP(A22,[1]Ag_2024!$A$2:$A$181,[1]Ag_2024!$L$2:$L$181,FALSE)</f>
        <v>0.97</v>
      </c>
      <c r="E22" s="2">
        <f>_xlfn.XLOOKUP($A22,[1]Ag_2024!$A$2:$A$181,[1]Ag_2024!$M$2:$M$181,FALSE)</f>
        <v>0.66</v>
      </c>
      <c r="F22" s="3">
        <f>_xlfn.XLOOKUP($A22,[1]Ag_2024!$A$2:$A$181,[1]Ag_2024!$J$2:$J$181,FALSE)</f>
        <v>45</v>
      </c>
      <c r="G22">
        <f>_xlfn.XLOOKUP(A22,[1]Ab_2024!$A$2:$A$176,[1]Ab_2024!$F$2:$F$176,FALSE)</f>
        <v>13</v>
      </c>
      <c r="H22">
        <f>_xlfn.XLOOKUP(A22,[2]Base_num_Ag_24!$A$2:$A$181,[2]Base_num_Ag_24!$H$2:$H$181,FALSE)</f>
        <v>11</v>
      </c>
      <c r="I22">
        <f>_xlfn.XLOOKUP($A22,[2]Base_num_Ag_24!$A$2:$A$181,[2]Base_num_Ag_24!$G$2:$G$181,FALSE)</f>
        <v>44</v>
      </c>
      <c r="J22">
        <f t="shared" si="0"/>
        <v>55</v>
      </c>
      <c r="K22" s="4">
        <f>_xlfn.XLOOKUP(A22,[1]Ag_2024!$A$2:$A$181,[1]Ag_2024!$E$2:$E$181,FALSE)</f>
        <v>0.8</v>
      </c>
      <c r="L22">
        <f t="shared" si="1"/>
        <v>0</v>
      </c>
      <c r="M22">
        <f t="shared" si="2"/>
        <v>98</v>
      </c>
      <c r="N22" s="8">
        <f t="shared" si="3"/>
        <v>0</v>
      </c>
      <c r="O22" s="1">
        <f t="shared" si="4"/>
        <v>73469.387755102041</v>
      </c>
      <c r="P22" t="str">
        <f>_xlfn.XLOOKUP($A22,[1]Ag_2024!$A$2:$A$181,[1]Ag_2024!$H$2:$H$181,FALSE)</f>
        <v>Vertical</v>
      </c>
      <c r="Q22" t="str">
        <f>_xlfn.XLOOKUP($A22,[1]Ag_2024!$A$2:$A$181,[1]Ag_2024!$I$2:$I$181,FALSE)</f>
        <v>Malecón ocean view</v>
      </c>
      <c r="R22" s="5">
        <v>45505</v>
      </c>
      <c r="S22">
        <f>_xlfn.XLOOKUP($A22,[2]Base_num_Ag_24!$A$2:$A$181,[2]Base_num_Ag_24!$D$2:$D$181,FALSE)</f>
        <v>23.206631648971499</v>
      </c>
      <c r="T22">
        <f>_xlfn.XLOOKUP($A22,[2]Base_num_Ag_24!$A$2:$A$181,[2]Base_num_Ag_24!$E$2:$E$181,FALSE)</f>
        <v>-106.428386900627</v>
      </c>
      <c r="U22" s="6">
        <f>_xlfn.XLOOKUP($A22,[1]Ag_2024!$A$2:$A$181,[1]Ag_2024!$F$2:$F$181,FALSE)</f>
        <v>73469.387755102041</v>
      </c>
      <c r="V22" s="7">
        <f>_xlfn.XLOOKUP($A22,[1]Ag_2024!$A$2:$A$181,[1]Ag_2024!$D$2:$D$181,FALSE)</f>
        <v>98</v>
      </c>
    </row>
    <row r="23" spans="1:22">
      <c r="A23" t="s">
        <v>58</v>
      </c>
      <c r="B23" t="s">
        <v>26</v>
      </c>
      <c r="C23" s="1">
        <f>_xlfn.XLOOKUP(A23,[1]Ag_2024!$A$2:$A$181,[1]Ag_2024!$C$2:$C$181,FALSE)</f>
        <v>3312798</v>
      </c>
      <c r="D23" s="2">
        <f>_xlfn.XLOOKUP(A23,[1]Ag_2024!$A$2:$A$181,[1]Ag_2024!$L$2:$L$181,FALSE)</f>
        <v>0.19</v>
      </c>
      <c r="E23" s="2">
        <f>_xlfn.XLOOKUP($A23,[1]Ag_2024!$A$2:$A$181,[1]Ag_2024!$M$2:$M$181,FALSE)</f>
        <v>0</v>
      </c>
      <c r="F23" s="3">
        <f>_xlfn.XLOOKUP($A23,[1]Ag_2024!$A$2:$A$181,[1]Ag_2024!$J$2:$J$181,FALSE)</f>
        <v>31</v>
      </c>
      <c r="G23">
        <f>_xlfn.XLOOKUP(A23,[1]Ab_2024!$A$2:$A$176,[1]Ab_2024!$F$2:$F$176,FALSE)</f>
        <v>8</v>
      </c>
      <c r="H23">
        <f>_xlfn.XLOOKUP(A23,[2]Base_num_Ag_24!$A$2:$A$181,[2]Base_num_Ag_24!$H$2:$H$181,FALSE)</f>
        <v>8</v>
      </c>
      <c r="I23">
        <f>_xlfn.XLOOKUP($A23,[2]Base_num_Ag_24!$A$2:$A$181,[2]Base_num_Ag_24!$G$2:$G$181,FALSE)</f>
        <v>6</v>
      </c>
      <c r="J23">
        <f t="shared" si="0"/>
        <v>14</v>
      </c>
      <c r="K23" s="4">
        <f>_xlfn.XLOOKUP(A23,[1]Ag_2024!$A$2:$A$181,[1]Ag_2024!$E$2:$E$181,FALSE)</f>
        <v>0.42857142857142855</v>
      </c>
      <c r="L23">
        <f t="shared" si="1"/>
        <v>0</v>
      </c>
      <c r="M23">
        <f t="shared" si="2"/>
        <v>100</v>
      </c>
      <c r="N23" s="8">
        <f t="shared" si="3"/>
        <v>0</v>
      </c>
      <c r="O23" s="1">
        <f t="shared" si="4"/>
        <v>33127.980000000003</v>
      </c>
      <c r="P23" t="str">
        <f>_xlfn.XLOOKUP($A23,[1]Ag_2024!$A$2:$A$181,[1]Ag_2024!$H$2:$H$181,FALSE)</f>
        <v>Vertical</v>
      </c>
      <c r="Q23" t="str">
        <f>_xlfn.XLOOKUP($A23,[1]Ag_2024!$A$2:$A$181,[1]Ag_2024!$I$2:$I$181,FALSE)</f>
        <v>Centro</v>
      </c>
      <c r="R23" s="5">
        <v>45505</v>
      </c>
      <c r="S23">
        <f>_xlfn.XLOOKUP($A23,[2]Base_num_Ag_24!$A$2:$A$181,[2]Base_num_Ag_24!$D$2:$D$181,FALSE)</f>
        <v>23.205291252934899</v>
      </c>
      <c r="T23">
        <f>_xlfn.XLOOKUP($A23,[2]Base_num_Ag_24!$A$2:$A$181,[2]Base_num_Ag_24!$E$2:$E$181,FALSE)</f>
        <v>-106.42366234775599</v>
      </c>
      <c r="U23" s="6">
        <f>_xlfn.XLOOKUP($A23,[1]Ag_2024!$A$2:$A$181,[1]Ag_2024!$F$2:$F$181,FALSE)</f>
        <v>33127.980000000003</v>
      </c>
      <c r="V23" s="7">
        <f>_xlfn.XLOOKUP($A23,[1]Ag_2024!$A$2:$A$181,[1]Ag_2024!$D$2:$D$181,FALSE)</f>
        <v>100</v>
      </c>
    </row>
    <row r="24" spans="1:22">
      <c r="A24" t="s">
        <v>59</v>
      </c>
      <c r="B24" t="s">
        <v>23</v>
      </c>
      <c r="C24" s="1">
        <f>_xlfn.XLOOKUP(A24,[1]Ag_2024!$A$2:$A$181,[1]Ag_2024!$C$2:$C$181,FALSE)</f>
        <v>3640000</v>
      </c>
      <c r="D24" s="2">
        <f>_xlfn.XLOOKUP(A24,[1]Ag_2024!$A$2:$A$181,[1]Ag_2024!$L$2:$L$181,FALSE)</f>
        <v>2.68</v>
      </c>
      <c r="E24" s="2">
        <f>_xlfn.XLOOKUP($A24,[1]Ag_2024!$A$2:$A$181,[1]Ag_2024!$M$2:$M$181,FALSE)</f>
        <v>0</v>
      </c>
      <c r="F24" s="3">
        <f>_xlfn.XLOOKUP($A24,[1]Ag_2024!$A$2:$A$181,[1]Ag_2024!$J$2:$J$181,FALSE)</f>
        <v>44</v>
      </c>
      <c r="G24">
        <f>_xlfn.XLOOKUP(A24,[1]Ab_2024!$A$2:$A$176,[1]Ab_2024!$F$2:$F$176,FALSE)</f>
        <v>177</v>
      </c>
      <c r="H24">
        <f>_xlfn.XLOOKUP(A24,[2]Base_num_Ag_24!$A$2:$A$181,[2]Base_num_Ag_24!$H$2:$H$181,FALSE)</f>
        <v>177</v>
      </c>
      <c r="I24">
        <f>_xlfn.XLOOKUP($A24,[2]Base_num_Ag_24!$A$2:$A$181,[2]Base_num_Ag_24!$G$2:$G$181,FALSE)</f>
        <v>118</v>
      </c>
      <c r="J24">
        <f t="shared" si="0"/>
        <v>295</v>
      </c>
      <c r="K24" s="4">
        <f>_xlfn.XLOOKUP(A24,[1]Ag_2024!$A$2:$A$181,[1]Ag_2024!$E$2:$E$181,FALSE)</f>
        <v>0.4</v>
      </c>
      <c r="L24">
        <v>119</v>
      </c>
      <c r="M24">
        <f t="shared" si="2"/>
        <v>123.76</v>
      </c>
      <c r="N24" s="8">
        <f t="shared" si="3"/>
        <v>0</v>
      </c>
      <c r="O24" s="1">
        <f t="shared" si="4"/>
        <v>29411.764705882353</v>
      </c>
      <c r="P24" t="str">
        <f>_xlfn.XLOOKUP($A24,[1]Ag_2024!$A$2:$A$181,[1]Ag_2024!$H$2:$H$181,FALSE)</f>
        <v>Horizontal</v>
      </c>
      <c r="Q24" t="str">
        <f>_xlfn.XLOOKUP($A24,[1]Ag_2024!$A$2:$A$181,[1]Ag_2024!$I$2:$I$181,FALSE)</f>
        <v>Real del Valle</v>
      </c>
      <c r="R24" s="5">
        <v>45505</v>
      </c>
      <c r="S24">
        <f>_xlfn.XLOOKUP($A24,[2]Base_num_Ag_24!$A$2:$A$181,[2]Base_num_Ag_24!$D$2:$D$181,FALSE)</f>
        <v>23.2765959549439</v>
      </c>
      <c r="T24">
        <f>_xlfn.XLOOKUP($A24,[2]Base_num_Ag_24!$A$2:$A$181,[2]Base_num_Ag_24!$E$2:$E$181,FALSE)</f>
        <v>-106.425296260972</v>
      </c>
      <c r="U24" s="6">
        <f>_xlfn.XLOOKUP($A24,[1]Ag_2024!$A$2:$A$181,[1]Ag_2024!$F$2:$F$181,FALSE)</f>
        <v>29411.764705882353</v>
      </c>
      <c r="V24" s="7">
        <f>_xlfn.XLOOKUP($A24,[1]Ag_2024!$A$2:$A$181,[1]Ag_2024!$D$2:$D$181,FALSE)</f>
        <v>123.76</v>
      </c>
    </row>
    <row r="25" spans="1:22">
      <c r="A25" t="s">
        <v>60</v>
      </c>
      <c r="B25" t="s">
        <v>50</v>
      </c>
      <c r="C25" s="1">
        <f>_xlfn.XLOOKUP(A25,[1]Ag_2024!$A$2:$A$181,[1]Ag_2024!$C$2:$C$181,FALSE)</f>
        <v>802400</v>
      </c>
      <c r="D25" s="2">
        <f>_xlfn.XLOOKUP(A25,[1]Ag_2024!$A$2:$A$181,[1]Ag_2024!$L$2:$L$181,FALSE)</f>
        <v>4.43</v>
      </c>
      <c r="E25" s="2">
        <f>_xlfn.XLOOKUP($A25,[1]Ag_2024!$A$2:$A$181,[1]Ag_2024!$M$2:$M$181,FALSE)</f>
        <v>16.66</v>
      </c>
      <c r="F25" s="3">
        <f>_xlfn.XLOOKUP($A25,[1]Ag_2024!$A$2:$A$181,[1]Ag_2024!$J$2:$J$181,FALSE)</f>
        <v>32</v>
      </c>
      <c r="G25">
        <f>_xlfn.XLOOKUP(A25,[1]Ab_2024!$A$2:$A$176,[1]Ab_2024!$F$2:$F$176,FALSE)</f>
        <v>167</v>
      </c>
      <c r="H25">
        <f>_xlfn.XLOOKUP(A25,[2]Base_num_Ag_24!$A$2:$A$181,[2]Base_num_Ag_24!$H$2:$H$181,FALSE)</f>
        <v>117</v>
      </c>
      <c r="I25">
        <f>_xlfn.XLOOKUP($A25,[2]Base_num_Ag_24!$A$2:$A$181,[2]Base_num_Ag_24!$G$2:$G$181,FALSE)</f>
        <v>142</v>
      </c>
      <c r="J25">
        <f t="shared" si="0"/>
        <v>259</v>
      </c>
      <c r="K25" s="4">
        <f>_xlfn.XLOOKUP(A25,[1]Ag_2024!$A$2:$A$181,[1]Ag_2024!$E$2:$E$181,FALSE)</f>
        <v>0.54826254826254828</v>
      </c>
      <c r="L25">
        <f t="shared" si="1"/>
        <v>136</v>
      </c>
      <c r="M25">
        <f t="shared" si="2"/>
        <v>0</v>
      </c>
      <c r="N25" s="8">
        <f t="shared" si="3"/>
        <v>5900</v>
      </c>
      <c r="O25" s="1">
        <f t="shared" si="4"/>
        <v>0</v>
      </c>
      <c r="P25" t="str">
        <f>_xlfn.XLOOKUP($A25,[1]Ag_2024!$A$2:$A$181,[1]Ag_2024!$H$2:$H$181,FALSE)</f>
        <v>Lote</v>
      </c>
      <c r="Q25" t="str">
        <f>_xlfn.XLOOKUP($A25,[1]Ag_2024!$A$2:$A$181,[1]Ag_2024!$I$2:$I$181,FALSE)</f>
        <v>Cerritos - Habal</v>
      </c>
      <c r="R25" s="5">
        <v>45505</v>
      </c>
      <c r="S25">
        <f>_xlfn.XLOOKUP($A25,[2]Base_num_Ag_24!$A$2:$A$181,[2]Base_num_Ag_24!$D$2:$D$181,FALSE)</f>
        <v>23.310648399457399</v>
      </c>
      <c r="T25">
        <f>_xlfn.XLOOKUP($A25,[2]Base_num_Ag_24!$A$2:$A$181,[2]Base_num_Ag_24!$E$2:$E$181,FALSE)</f>
        <v>-106.472629438567</v>
      </c>
      <c r="U25" s="6">
        <f>_xlfn.XLOOKUP($A25,[1]Ag_2024!$A$2:$A$181,[1]Ag_2024!$F$2:$F$181,FALSE)</f>
        <v>5900</v>
      </c>
      <c r="V25" s="7">
        <f>_xlfn.XLOOKUP($A25,[1]Ag_2024!$A$2:$A$181,[1]Ag_2024!$D$2:$D$181,FALSE)</f>
        <v>136</v>
      </c>
    </row>
    <row r="26" spans="1:22">
      <c r="A26" t="s">
        <v>61</v>
      </c>
      <c r="B26" t="s">
        <v>50</v>
      </c>
      <c r="C26" s="1">
        <f>_xlfn.XLOOKUP(A26,[1]Ag_2024!$A$2:$A$181,[1]Ag_2024!$C$2:$C$181,FALSE)</f>
        <v>2271500</v>
      </c>
      <c r="D26" s="2">
        <f>_xlfn.XLOOKUP(A26,[1]Ag_2024!$A$2:$A$181,[1]Ag_2024!$L$2:$L$181,FALSE)</f>
        <v>3</v>
      </c>
      <c r="E26" s="2">
        <f>_xlfn.XLOOKUP($A26,[1]Ag_2024!$A$2:$A$181,[1]Ag_2024!$M$2:$M$181,FALSE)</f>
        <v>2.33</v>
      </c>
      <c r="F26" s="3">
        <f>_xlfn.XLOOKUP($A26,[1]Ag_2024!$A$2:$A$181,[1]Ag_2024!$J$2:$J$181,FALSE)</f>
        <v>16</v>
      </c>
      <c r="G26">
        <f>_xlfn.XLOOKUP(A26,[1]Ab_2024!$A$2:$A$176,[1]Ab_2024!$F$2:$F$176,FALSE)</f>
        <v>29</v>
      </c>
      <c r="H26">
        <f>_xlfn.XLOOKUP(A26,[2]Base_num_Ag_24!$A$2:$A$181,[2]Base_num_Ag_24!$H$2:$H$181,FALSE)</f>
        <v>22</v>
      </c>
      <c r="I26">
        <f>_xlfn.XLOOKUP($A26,[2]Base_num_Ag_24!$A$2:$A$181,[2]Base_num_Ag_24!$G$2:$G$181,FALSE)</f>
        <v>48</v>
      </c>
      <c r="J26">
        <f t="shared" si="0"/>
        <v>70</v>
      </c>
      <c r="K26" s="4">
        <f>_xlfn.XLOOKUP(A26,[1]Ag_2024!$A$2:$A$181,[1]Ag_2024!$E$2:$E$181,FALSE)</f>
        <v>0.68571428571428572</v>
      </c>
      <c r="L26">
        <v>93.6</v>
      </c>
      <c r="M26">
        <f t="shared" si="2"/>
        <v>93.55</v>
      </c>
      <c r="N26" s="8">
        <f t="shared" si="3"/>
        <v>0</v>
      </c>
      <c r="O26" s="1">
        <f t="shared" si="4"/>
        <v>24281.133083912348</v>
      </c>
      <c r="P26" t="str">
        <f>_xlfn.XLOOKUP($A26,[1]Ag_2024!$A$2:$A$181,[1]Ag_2024!$H$2:$H$181,FALSE)</f>
        <v>Horizontal</v>
      </c>
      <c r="Q26" t="str">
        <f>_xlfn.XLOOKUP($A26,[1]Ag_2024!$A$2:$A$181,[1]Ag_2024!$I$2:$I$181,FALSE)</f>
        <v>Kraken</v>
      </c>
      <c r="R26" s="5">
        <v>45505</v>
      </c>
      <c r="S26">
        <f>_xlfn.XLOOKUP($A26,[2]Base_num_Ag_24!$A$2:$A$181,[2]Base_num_Ag_24!$D$2:$D$181,FALSE)</f>
        <v>23.2646455262514</v>
      </c>
      <c r="T26">
        <f>_xlfn.XLOOKUP($A26,[2]Base_num_Ag_24!$A$2:$A$181,[2]Base_num_Ag_24!$E$2:$E$181,FALSE)</f>
        <v>-106.39100977659</v>
      </c>
      <c r="U26" s="6">
        <f>_xlfn.XLOOKUP($A26,[1]Ag_2024!$A$2:$A$181,[1]Ag_2024!$F$2:$F$181,FALSE)</f>
        <v>24281.133083912348</v>
      </c>
      <c r="V26" s="7">
        <f>_xlfn.XLOOKUP($A26,[1]Ag_2024!$A$2:$A$181,[1]Ag_2024!$D$2:$D$181,FALSE)</f>
        <v>93.55</v>
      </c>
    </row>
    <row r="27" spans="1:22">
      <c r="A27" t="s">
        <v>62</v>
      </c>
      <c r="B27" t="s">
        <v>26</v>
      </c>
      <c r="C27" s="1">
        <f>_xlfn.XLOOKUP(A27,[1]Ag_2024!$A$2:$A$181,[1]Ag_2024!$C$2:$C$181,FALSE)</f>
        <v>151200</v>
      </c>
      <c r="D27" s="2">
        <f>_xlfn.XLOOKUP(A27,[1]Ag_2024!$A$2:$A$181,[1]Ag_2024!$L$2:$L$181,FALSE)</f>
        <v>46.42</v>
      </c>
      <c r="E27" s="2">
        <f>_xlfn.XLOOKUP($A27,[1]Ag_2024!$A$2:$A$181,[1]Ag_2024!$M$2:$M$181,FALSE)</f>
        <v>54.33</v>
      </c>
      <c r="F27" s="3">
        <f>_xlfn.XLOOKUP($A27,[1]Ag_2024!$A$2:$A$181,[1]Ag_2024!$J$2:$J$181,FALSE)</f>
        <v>38</v>
      </c>
      <c r="G27">
        <f>_xlfn.XLOOKUP(A27,[1]Ab_2024!$A$2:$A$176,[1]Ab_2024!$F$2:$F$176,FALSE)</f>
        <v>237</v>
      </c>
      <c r="H27">
        <f>_xlfn.XLOOKUP(A27,[2]Base_num_Ag_24!$A$2:$A$181,[2]Base_num_Ag_24!$H$2:$H$181,FALSE)</f>
        <v>74</v>
      </c>
      <c r="I27">
        <f>_xlfn.XLOOKUP($A27,[2]Base_num_Ag_24!$A$2:$A$181,[2]Base_num_Ag_24!$G$2:$G$181,FALSE)</f>
        <v>1764</v>
      </c>
      <c r="J27">
        <f t="shared" si="0"/>
        <v>1838</v>
      </c>
      <c r="K27" s="4">
        <f>_xlfn.XLOOKUP(A27,[1]Ag_2024!$A$2:$A$181,[1]Ag_2024!$E$2:$E$181,FALSE)</f>
        <v>0.9597388465723613</v>
      </c>
      <c r="L27">
        <f t="shared" si="1"/>
        <v>140</v>
      </c>
      <c r="M27">
        <f t="shared" si="2"/>
        <v>0</v>
      </c>
      <c r="N27" s="8">
        <f t="shared" si="3"/>
        <v>1080</v>
      </c>
      <c r="O27" s="1">
        <f t="shared" si="4"/>
        <v>0</v>
      </c>
      <c r="P27" t="str">
        <f>_xlfn.XLOOKUP($A27,[1]Ag_2024!$A$2:$A$181,[1]Ag_2024!$H$2:$H$181,FALSE)</f>
        <v>Lote</v>
      </c>
      <c r="Q27" t="str">
        <f>_xlfn.XLOOKUP($A27,[1]Ag_2024!$A$2:$A$181,[1]Ag_2024!$I$2:$I$181,FALSE)</f>
        <v>Kraken</v>
      </c>
      <c r="R27" s="5">
        <v>45505</v>
      </c>
      <c r="S27">
        <f>_xlfn.XLOOKUP($A27,[2]Base_num_Ag_24!$A$2:$A$181,[2]Base_num_Ag_24!$D$2:$D$181,FALSE)</f>
        <v>23.3264402598878</v>
      </c>
      <c r="T27">
        <f>_xlfn.XLOOKUP($A27,[2]Base_num_Ag_24!$A$2:$A$181,[2]Base_num_Ag_24!$E$2:$E$181,FALSE)</f>
        <v>-106.391395598587</v>
      </c>
      <c r="U27" s="6">
        <f>_xlfn.XLOOKUP($A27,[1]Ag_2024!$A$2:$A$181,[1]Ag_2024!$F$2:$F$181,FALSE)</f>
        <v>1080</v>
      </c>
      <c r="V27" s="7">
        <f>_xlfn.XLOOKUP($A27,[1]Ag_2024!$A$2:$A$181,[1]Ag_2024!$D$2:$D$181,FALSE)</f>
        <v>140</v>
      </c>
    </row>
    <row r="28" spans="1:22">
      <c r="A28" t="s">
        <v>63</v>
      </c>
      <c r="B28" t="s">
        <v>64</v>
      </c>
      <c r="C28" s="1">
        <f>_xlfn.XLOOKUP(A28,[1]Ag_2024!$A$2:$A$181,[1]Ag_2024!$C$2:$C$181,FALSE)</f>
        <v>7245000</v>
      </c>
      <c r="D28" s="2">
        <f>_xlfn.XLOOKUP(A28,[1]Ag_2024!$A$2:$A$181,[1]Ag_2024!$L$2:$L$181,FALSE)</f>
        <v>2.31</v>
      </c>
      <c r="E28" s="2">
        <f>_xlfn.XLOOKUP($A28,[1]Ag_2024!$A$2:$A$181,[1]Ag_2024!$M$2:$M$181,FALSE)</f>
        <v>0.66</v>
      </c>
      <c r="F28" s="3">
        <f>_xlfn.XLOOKUP($A28,[1]Ag_2024!$A$2:$A$181,[1]Ag_2024!$J$2:$J$181,FALSE)</f>
        <v>51</v>
      </c>
      <c r="G28">
        <f>_xlfn.XLOOKUP(A28,[1]Ab_2024!$A$2:$A$176,[1]Ab_2024!$F$2:$F$176,FALSE)</f>
        <v>25</v>
      </c>
      <c r="H28">
        <f>_xlfn.XLOOKUP(A28,[2]Base_num_Ag_24!$A$2:$A$181,[2]Base_num_Ag_24!$H$2:$H$181,FALSE)</f>
        <v>23</v>
      </c>
      <c r="I28">
        <f>_xlfn.XLOOKUP($A28,[2]Base_num_Ag_24!$A$2:$A$181,[2]Base_num_Ag_24!$G$2:$G$181,FALSE)</f>
        <v>118</v>
      </c>
      <c r="J28">
        <f t="shared" si="0"/>
        <v>141</v>
      </c>
      <c r="K28" s="4">
        <f>_xlfn.XLOOKUP(A28,[1]Ag_2024!$A$2:$A$181,[1]Ag_2024!$E$2:$E$181,FALSE)</f>
        <v>0.83687943262411346</v>
      </c>
      <c r="L28">
        <f t="shared" si="1"/>
        <v>525</v>
      </c>
      <c r="M28">
        <f t="shared" si="2"/>
        <v>0</v>
      </c>
      <c r="N28" s="8">
        <f t="shared" si="3"/>
        <v>13800</v>
      </c>
      <c r="O28" s="1">
        <f t="shared" si="4"/>
        <v>0</v>
      </c>
      <c r="P28" t="str">
        <f>_xlfn.XLOOKUP($A28,[1]Ag_2024!$A$2:$A$181,[1]Ag_2024!$H$2:$H$181,FALSE)</f>
        <v>Lote</v>
      </c>
      <c r="Q28" t="str">
        <f>_xlfn.XLOOKUP($A28,[1]Ag_2024!$A$2:$A$181,[1]Ag_2024!$I$2:$I$181,FALSE)</f>
        <v>Cerritos ciudad</v>
      </c>
      <c r="R28" s="5">
        <v>45505</v>
      </c>
      <c r="S28">
        <f>_xlfn.XLOOKUP($A28,[2]Base_num_Ag_24!$A$2:$A$181,[2]Base_num_Ag_24!$D$2:$D$181,FALSE)</f>
        <v>23.297287619638599</v>
      </c>
      <c r="T28">
        <f>_xlfn.XLOOKUP($A28,[2]Base_num_Ag_24!$A$2:$A$181,[2]Base_num_Ag_24!$E$2:$E$181,FALSE)</f>
        <v>-106.478820776589</v>
      </c>
      <c r="U28" s="6">
        <f>_xlfn.XLOOKUP($A28,[1]Ag_2024!$A$2:$A$181,[1]Ag_2024!$F$2:$F$181,FALSE)</f>
        <v>13800</v>
      </c>
      <c r="V28" s="7">
        <f>_xlfn.XLOOKUP($A28,[1]Ag_2024!$A$2:$A$181,[1]Ag_2024!$D$2:$D$181,FALSE)</f>
        <v>525</v>
      </c>
    </row>
    <row r="29" spans="1:22">
      <c r="A29" t="s">
        <v>65</v>
      </c>
      <c r="B29" t="s">
        <v>66</v>
      </c>
      <c r="C29" s="1">
        <f>_xlfn.XLOOKUP(A29,[1]Ag_2024!$A$2:$A$181,[1]Ag_2024!$C$2:$C$181,FALSE)</f>
        <v>1998852.48</v>
      </c>
      <c r="D29" s="2">
        <f>_xlfn.XLOOKUP(A29,[1]Ag_2024!$A$2:$A$181,[1]Ag_2024!$L$2:$L$181,FALSE)</f>
        <v>1.17</v>
      </c>
      <c r="E29" s="2">
        <f>_xlfn.XLOOKUP($A29,[1]Ag_2024!$A$2:$A$181,[1]Ag_2024!$M$2:$M$181,FALSE)</f>
        <v>1</v>
      </c>
      <c r="F29" s="3">
        <f>_xlfn.XLOOKUP($A29,[1]Ag_2024!$A$2:$A$181,[1]Ag_2024!$J$2:$J$181,FALSE)</f>
        <v>29</v>
      </c>
      <c r="G29">
        <f>_xlfn.XLOOKUP(A29,[1]Ab_2024!$A$2:$A$176,[1]Ab_2024!$F$2:$F$176,FALSE)</f>
        <v>4</v>
      </c>
      <c r="H29">
        <f>_xlfn.XLOOKUP(A29,[2]Base_num_Ag_24!$A$2:$A$181,[2]Base_num_Ag_24!$H$2:$H$181,FALSE)</f>
        <v>1</v>
      </c>
      <c r="I29">
        <f>_xlfn.XLOOKUP($A29,[2]Base_num_Ag_24!$A$2:$A$181,[2]Base_num_Ag_24!$G$2:$G$181,FALSE)</f>
        <v>34</v>
      </c>
      <c r="J29">
        <f t="shared" si="0"/>
        <v>35</v>
      </c>
      <c r="K29" s="4">
        <f>_xlfn.XLOOKUP(A29,[1]Ag_2024!$A$2:$A$181,[1]Ag_2024!$E$2:$E$181,FALSE)</f>
        <v>0.97142857142857142</v>
      </c>
      <c r="L29">
        <f t="shared" si="1"/>
        <v>245.68</v>
      </c>
      <c r="M29">
        <f t="shared" si="2"/>
        <v>0</v>
      </c>
      <c r="N29" s="8">
        <f t="shared" si="3"/>
        <v>8136</v>
      </c>
      <c r="O29" s="1">
        <f t="shared" si="4"/>
        <v>0</v>
      </c>
      <c r="P29" t="str">
        <f>_xlfn.XLOOKUP($A29,[1]Ag_2024!$A$2:$A$181,[1]Ag_2024!$H$2:$H$181,FALSE)</f>
        <v>Lote</v>
      </c>
      <c r="Q29" t="str">
        <f>_xlfn.XLOOKUP($A29,[1]Ag_2024!$A$2:$A$181,[1]Ag_2024!$I$2:$I$181,FALSE)</f>
        <v>Marina</v>
      </c>
      <c r="R29" s="5">
        <v>45505</v>
      </c>
      <c r="S29">
        <f>_xlfn.XLOOKUP($A29,[2]Base_num_Ag_24!$A$2:$A$181,[2]Base_num_Ag_24!$D$2:$D$181,FALSE)</f>
        <v>23.293062877631101</v>
      </c>
      <c r="T29">
        <f>_xlfn.XLOOKUP($A29,[2]Base_num_Ag_24!$A$2:$A$181,[2]Base_num_Ag_24!$E$2:$E$181,FALSE)</f>
        <v>-106.456444755935</v>
      </c>
      <c r="U29" s="6">
        <f>_xlfn.XLOOKUP($A29,[1]Ag_2024!$A$2:$A$181,[1]Ag_2024!$F$2:$F$181,FALSE)</f>
        <v>8136</v>
      </c>
      <c r="V29" s="7">
        <f>_xlfn.XLOOKUP($A29,[1]Ag_2024!$A$2:$A$181,[1]Ag_2024!$D$2:$D$181,FALSE)</f>
        <v>245.68</v>
      </c>
    </row>
    <row r="30" spans="1:22">
      <c r="A30" t="s">
        <v>67</v>
      </c>
      <c r="B30" t="s">
        <v>68</v>
      </c>
      <c r="C30" s="1">
        <f>_xlfn.XLOOKUP(A30,[1]Ag_2024!$A$2:$A$181,[1]Ag_2024!$C$2:$C$181,FALSE)</f>
        <v>1850000</v>
      </c>
      <c r="D30" s="2">
        <f>_xlfn.XLOOKUP(A30,[1]Ag_2024!$A$2:$A$181,[1]Ag_2024!$L$2:$L$181,FALSE)</f>
        <v>1.5</v>
      </c>
      <c r="E30" s="2">
        <f>_xlfn.XLOOKUP($A30,[1]Ag_2024!$A$2:$A$181,[1]Ag_2024!$M$2:$M$181,FALSE)</f>
        <v>0</v>
      </c>
      <c r="F30" s="3">
        <f>_xlfn.XLOOKUP($A30,[1]Ag_2024!$A$2:$A$181,[1]Ag_2024!$J$2:$J$181,FALSE)</f>
        <v>32</v>
      </c>
      <c r="G30">
        <f>_xlfn.XLOOKUP(A30,[1]Ab_2024!$A$2:$A$176,[1]Ab_2024!$F$2:$F$176,FALSE)</f>
        <v>17</v>
      </c>
      <c r="H30">
        <f>_xlfn.XLOOKUP(A30,[2]Base_num_Ag_24!$A$2:$A$181,[2]Base_num_Ag_24!$H$2:$H$181,FALSE)</f>
        <v>17</v>
      </c>
      <c r="I30">
        <f>_xlfn.XLOOKUP($A30,[2]Base_num_Ag_24!$A$2:$A$181,[2]Base_num_Ag_24!$G$2:$G$181,FALSE)</f>
        <v>48</v>
      </c>
      <c r="J30">
        <f t="shared" si="0"/>
        <v>65</v>
      </c>
      <c r="K30" s="4">
        <f>_xlfn.XLOOKUP(A30,[1]Ag_2024!$A$2:$A$181,[1]Ag_2024!$E$2:$E$181,FALSE)</f>
        <v>0.7384615384615385</v>
      </c>
      <c r="L30">
        <f t="shared" si="1"/>
        <v>1000</v>
      </c>
      <c r="M30">
        <f t="shared" si="2"/>
        <v>0</v>
      </c>
      <c r="N30" s="8">
        <f t="shared" si="3"/>
        <v>1850</v>
      </c>
      <c r="O30" s="1">
        <f t="shared" si="4"/>
        <v>0</v>
      </c>
      <c r="P30" t="str">
        <f>_xlfn.XLOOKUP($A30,[1]Ag_2024!$A$2:$A$181,[1]Ag_2024!$H$2:$H$181,FALSE)</f>
        <v>Lote</v>
      </c>
      <c r="Q30" t="str">
        <f>_xlfn.XLOOKUP($A30,[1]Ag_2024!$A$2:$A$181,[1]Ag_2024!$I$2:$I$181,FALSE)</f>
        <v>Cerritos - Habal</v>
      </c>
      <c r="R30" s="5">
        <v>45505</v>
      </c>
      <c r="S30">
        <f>_xlfn.XLOOKUP($A30,[2]Base_num_Ag_24!$A$2:$A$181,[2]Base_num_Ag_24!$D$2:$D$181,FALSE)</f>
        <v>23.345913358378699</v>
      </c>
      <c r="T30">
        <f>_xlfn.XLOOKUP($A30,[2]Base_num_Ag_24!$A$2:$A$181,[2]Base_num_Ag_24!$E$2:$E$181,FALSE)</f>
        <v>-106.441874720946</v>
      </c>
      <c r="U30" s="6">
        <f>_xlfn.XLOOKUP($A30,[1]Ag_2024!$A$2:$A$181,[1]Ag_2024!$F$2:$F$181,FALSE)</f>
        <v>1850</v>
      </c>
      <c r="V30" s="7">
        <f>_xlfn.XLOOKUP($A30,[1]Ag_2024!$A$2:$A$181,[1]Ag_2024!$D$2:$D$181,FALSE)</f>
        <v>1000</v>
      </c>
    </row>
    <row r="31" spans="1:22">
      <c r="A31" t="s">
        <v>69</v>
      </c>
      <c r="B31" t="s">
        <v>70</v>
      </c>
      <c r="C31" s="1">
        <f>_xlfn.XLOOKUP(A31,[1]Ag_2024!$A$2:$A$181,[1]Ag_2024!$C$2:$C$181,FALSE)</f>
        <v>3950000</v>
      </c>
      <c r="D31" s="2">
        <f>_xlfn.XLOOKUP(A31,[1]Ag_2024!$A$2:$A$181,[1]Ag_2024!$L$2:$L$181,FALSE)</f>
        <v>1.23</v>
      </c>
      <c r="E31" s="2">
        <f>_xlfn.XLOOKUP($A31,[1]Ag_2024!$A$2:$A$181,[1]Ag_2024!$M$2:$M$181,FALSE)</f>
        <v>1</v>
      </c>
      <c r="F31" s="3">
        <f>_xlfn.XLOOKUP($A31,[1]Ag_2024!$A$2:$A$181,[1]Ag_2024!$J$2:$J$181,FALSE)</f>
        <v>47</v>
      </c>
      <c r="G31">
        <f>_xlfn.XLOOKUP(A31,[1]Ab_2024!$A$2:$A$176,[1]Ab_2024!$F$2:$F$176,FALSE)</f>
        <v>8</v>
      </c>
      <c r="H31">
        <f>_xlfn.XLOOKUP(A31,[2]Base_num_Ag_24!$A$2:$A$181,[2]Base_num_Ag_24!$H$2:$H$181,FALSE)</f>
        <v>5</v>
      </c>
      <c r="I31">
        <f>_xlfn.XLOOKUP($A31,[2]Base_num_Ag_24!$A$2:$A$181,[2]Base_num_Ag_24!$G$2:$G$181,FALSE)</f>
        <v>58</v>
      </c>
      <c r="J31">
        <f t="shared" si="0"/>
        <v>63</v>
      </c>
      <c r="K31" s="4">
        <f>_xlfn.XLOOKUP(A31,[1]Ag_2024!$A$2:$A$181,[1]Ag_2024!$E$2:$E$181,FALSE)</f>
        <v>0.92063492063492058</v>
      </c>
      <c r="L31">
        <f t="shared" si="1"/>
        <v>0</v>
      </c>
      <c r="M31">
        <f t="shared" si="2"/>
        <v>70</v>
      </c>
      <c r="N31" s="8">
        <f t="shared" si="3"/>
        <v>0</v>
      </c>
      <c r="O31" s="1">
        <f t="shared" si="4"/>
        <v>56428.571428571428</v>
      </c>
      <c r="P31" t="str">
        <f>_xlfn.XLOOKUP($A31,[1]Ag_2024!$A$2:$A$181,[1]Ag_2024!$H$2:$H$181,FALSE)</f>
        <v>Vertical</v>
      </c>
      <c r="Q31" t="str">
        <f>_xlfn.XLOOKUP($A31,[1]Ag_2024!$A$2:$A$181,[1]Ag_2024!$I$2:$I$181,FALSE)</f>
        <v>Marina</v>
      </c>
      <c r="R31" s="5">
        <v>45505</v>
      </c>
      <c r="S31">
        <f>_xlfn.XLOOKUP($A31,[2]Base_num_Ag_24!$A$2:$A$181,[2]Base_num_Ag_24!$D$2:$D$181,FALSE)</f>
        <v>23.266316592177699</v>
      </c>
      <c r="T31">
        <f>_xlfn.XLOOKUP($A31,[2]Base_num_Ag_24!$A$2:$A$181,[2]Base_num_Ag_24!$E$2:$E$181,FALSE)</f>
        <v>-106.46187573361</v>
      </c>
      <c r="U31" s="6">
        <f>_xlfn.XLOOKUP($A31,[1]Ag_2024!$A$2:$A$181,[1]Ag_2024!$F$2:$F$181,FALSE)</f>
        <v>56428.571428571428</v>
      </c>
      <c r="V31" s="7">
        <f>_xlfn.XLOOKUP($A31,[1]Ag_2024!$A$2:$A$181,[1]Ag_2024!$D$2:$D$181,FALSE)</f>
        <v>70</v>
      </c>
    </row>
    <row r="32" spans="1:22">
      <c r="A32" t="s">
        <v>71</v>
      </c>
      <c r="B32" t="s">
        <v>26</v>
      </c>
      <c r="C32" s="1">
        <f>_xlfn.XLOOKUP(A32,[1]Ag_2024!$A$2:$A$181,[1]Ag_2024!$C$2:$C$181,FALSE)</f>
        <v>999999.84</v>
      </c>
      <c r="D32" s="2">
        <f>_xlfn.XLOOKUP(A32,[1]Ag_2024!$A$2:$A$181,[1]Ag_2024!$L$2:$L$181,FALSE)</f>
        <v>8.7799999999999994</v>
      </c>
      <c r="E32" s="2">
        <f>_xlfn.XLOOKUP($A32,[1]Ag_2024!$A$2:$A$181,[1]Ag_2024!$M$2:$M$181,FALSE)</f>
        <v>7</v>
      </c>
      <c r="F32" s="3">
        <f>_xlfn.XLOOKUP($A32,[1]Ag_2024!$A$2:$A$181,[1]Ag_2024!$J$2:$J$181,FALSE)</f>
        <v>38</v>
      </c>
      <c r="G32">
        <f>_xlfn.XLOOKUP(A32,[1]Ab_2024!$A$2:$A$176,[1]Ab_2024!$F$2:$F$176,FALSE)</f>
        <v>97</v>
      </c>
      <c r="H32">
        <f>_xlfn.XLOOKUP(A32,[2]Base_num_Ag_24!$A$2:$A$181,[2]Base_num_Ag_24!$H$2:$H$181,FALSE)</f>
        <v>76</v>
      </c>
      <c r="I32">
        <f>_xlfn.XLOOKUP($A32,[2]Base_num_Ag_24!$A$2:$A$181,[2]Base_num_Ag_24!$G$2:$G$181,FALSE)</f>
        <v>334</v>
      </c>
      <c r="J32">
        <f t="shared" si="0"/>
        <v>410</v>
      </c>
      <c r="K32" s="4">
        <f>_xlfn.XLOOKUP(A32,[1]Ag_2024!$A$2:$A$181,[1]Ag_2024!$E$2:$E$181,FALSE)</f>
        <v>0.81463414634146336</v>
      </c>
      <c r="L32">
        <f t="shared" si="1"/>
        <v>136</v>
      </c>
      <c r="M32">
        <f t="shared" si="2"/>
        <v>0</v>
      </c>
      <c r="N32" s="8">
        <f t="shared" si="3"/>
        <v>7352.94</v>
      </c>
      <c r="O32" s="1">
        <f t="shared" si="4"/>
        <v>0</v>
      </c>
      <c r="P32" t="str">
        <f>_xlfn.XLOOKUP($A32,[1]Ag_2024!$A$2:$A$181,[1]Ag_2024!$H$2:$H$181,FALSE)</f>
        <v>Lote</v>
      </c>
      <c r="Q32" t="str">
        <f>_xlfn.XLOOKUP($A32,[1]Ag_2024!$A$2:$A$181,[1]Ag_2024!$I$2:$I$181,FALSE)</f>
        <v>Real del Valle</v>
      </c>
      <c r="R32" s="5">
        <v>45505</v>
      </c>
      <c r="S32">
        <f>_xlfn.XLOOKUP($A32,[2]Base_num_Ag_24!$A$2:$A$181,[2]Base_num_Ag_24!$D$2:$D$181,FALSE)</f>
        <v>23.285451942756598</v>
      </c>
      <c r="T32">
        <f>_xlfn.XLOOKUP($A32,[2]Base_num_Ag_24!$A$2:$A$181,[2]Base_num_Ag_24!$E$2:$E$181,FALSE)</f>
        <v>-106.41742555940201</v>
      </c>
      <c r="U32" s="6">
        <f>_xlfn.XLOOKUP($A32,[1]Ag_2024!$A$2:$A$181,[1]Ag_2024!$F$2:$F$181,FALSE)</f>
        <v>7352.94</v>
      </c>
      <c r="V32" s="7">
        <f>_xlfn.XLOOKUP($A32,[1]Ag_2024!$A$2:$A$181,[1]Ag_2024!$D$2:$D$181,FALSE)</f>
        <v>136</v>
      </c>
    </row>
    <row r="33" spans="1:22">
      <c r="A33" t="s">
        <v>72</v>
      </c>
      <c r="B33" t="s">
        <v>73</v>
      </c>
      <c r="C33" s="1">
        <f>_xlfn.XLOOKUP(A33,[1]Ag_2024!$A$2:$A$181,[1]Ag_2024!$C$2:$C$181,FALSE)</f>
        <v>7626080</v>
      </c>
      <c r="D33" s="2">
        <f>_xlfn.XLOOKUP(A33,[1]Ag_2024!$A$2:$A$181,[1]Ag_2024!$L$2:$L$181,FALSE)</f>
        <v>1.51</v>
      </c>
      <c r="E33" s="2">
        <f>_xlfn.XLOOKUP($A33,[1]Ag_2024!$A$2:$A$181,[1]Ag_2024!$M$2:$M$181,FALSE)</f>
        <v>0.33</v>
      </c>
      <c r="F33" s="3">
        <f>_xlfn.XLOOKUP($A33,[1]Ag_2024!$A$2:$A$181,[1]Ag_2024!$J$2:$J$181,FALSE)</f>
        <v>43</v>
      </c>
      <c r="G33">
        <f>_xlfn.XLOOKUP(A33,[1]Ab_2024!$A$2:$A$176,[1]Ab_2024!$F$2:$F$176,FALSE)</f>
        <v>26</v>
      </c>
      <c r="H33">
        <f>_xlfn.XLOOKUP(A33,[2]Base_num_Ag_24!$A$2:$A$181,[2]Base_num_Ag_24!$H$2:$H$181,FALSE)</f>
        <v>25</v>
      </c>
      <c r="I33">
        <f>_xlfn.XLOOKUP($A33,[2]Base_num_Ag_24!$A$2:$A$181,[2]Base_num_Ag_24!$G$2:$G$181,FALSE)</f>
        <v>65</v>
      </c>
      <c r="J33">
        <f t="shared" si="0"/>
        <v>90</v>
      </c>
      <c r="K33" s="4">
        <f>_xlfn.XLOOKUP(A33,[1]Ag_2024!$A$2:$A$181,[1]Ag_2024!$E$2:$E$181,FALSE)</f>
        <v>0.72222222222222221</v>
      </c>
      <c r="L33">
        <f t="shared" si="1"/>
        <v>0</v>
      </c>
      <c r="M33">
        <f t="shared" si="2"/>
        <v>124.78</v>
      </c>
      <c r="N33" s="8">
        <f t="shared" si="3"/>
        <v>0</v>
      </c>
      <c r="O33" s="1">
        <f t="shared" si="4"/>
        <v>61116.204519955121</v>
      </c>
      <c r="P33" t="str">
        <f>_xlfn.XLOOKUP($A33,[1]Ag_2024!$A$2:$A$181,[1]Ag_2024!$H$2:$H$181,FALSE)</f>
        <v>Vertical</v>
      </c>
      <c r="Q33" t="str">
        <f>_xlfn.XLOOKUP($A33,[1]Ag_2024!$A$2:$A$181,[1]Ag_2024!$I$2:$I$181,FALSE)</f>
        <v>Zona Dorada ocean view</v>
      </c>
      <c r="R33" s="5">
        <v>45505</v>
      </c>
      <c r="S33">
        <f>_xlfn.XLOOKUP($A33,[2]Base_num_Ag_24!$A$2:$A$181,[2]Base_num_Ag_24!$D$2:$D$181,FALSE)</f>
        <v>23.2499082335924</v>
      </c>
      <c r="T33">
        <f>_xlfn.XLOOKUP($A33,[2]Base_num_Ag_24!$A$2:$A$181,[2]Base_num_Ag_24!$E$2:$E$181,FALSE)</f>
        <v>-106.45502880173299</v>
      </c>
      <c r="U33" s="6">
        <f>_xlfn.XLOOKUP($A33,[1]Ag_2024!$A$2:$A$181,[1]Ag_2024!$F$2:$F$181,FALSE)</f>
        <v>61116.204519955121</v>
      </c>
      <c r="V33" s="7">
        <f>_xlfn.XLOOKUP($A33,[1]Ag_2024!$A$2:$A$181,[1]Ag_2024!$D$2:$D$181,FALSE)</f>
        <v>124.78</v>
      </c>
    </row>
    <row r="34" spans="1:22">
      <c r="A34" t="s">
        <v>74</v>
      </c>
      <c r="B34" t="s">
        <v>26</v>
      </c>
      <c r="C34" s="1">
        <f>_xlfn.XLOOKUP(A34,[1]Ag_2024!$A$2:$A$181,[1]Ag_2024!$C$2:$C$181,FALSE)</f>
        <v>4700000</v>
      </c>
      <c r="D34" s="2">
        <f>_xlfn.XLOOKUP(A34,[1]Ag_2024!$A$2:$A$181,[1]Ag_2024!$L$2:$L$181,FALSE)</f>
        <v>1.03</v>
      </c>
      <c r="E34" s="2">
        <f>_xlfn.XLOOKUP($A34,[1]Ag_2024!$A$2:$A$181,[1]Ag_2024!$M$2:$M$181,FALSE)</f>
        <v>0</v>
      </c>
      <c r="F34" s="3">
        <f>_xlfn.XLOOKUP($A34,[1]Ag_2024!$A$2:$A$181,[1]Ag_2024!$J$2:$J$181,FALSE)</f>
        <v>28</v>
      </c>
      <c r="G34">
        <f>_xlfn.XLOOKUP(A34,[1]Ab_2024!$A$2:$A$176,[1]Ab_2024!$F$2:$F$176,FALSE)</f>
        <v>1</v>
      </c>
      <c r="H34">
        <f>_xlfn.XLOOKUP(A34,[2]Base_num_Ag_24!$A$2:$A$181,[2]Base_num_Ag_24!$H$2:$H$181,FALSE)</f>
        <v>1</v>
      </c>
      <c r="I34">
        <f>_xlfn.XLOOKUP($A34,[2]Base_num_Ag_24!$A$2:$A$181,[2]Base_num_Ag_24!$G$2:$G$181,FALSE)</f>
        <v>29</v>
      </c>
      <c r="J34">
        <f t="shared" si="0"/>
        <v>30</v>
      </c>
      <c r="K34" s="4">
        <f>_xlfn.XLOOKUP(A34,[1]Ag_2024!$A$2:$A$181,[1]Ag_2024!$E$2:$E$181,FALSE)</f>
        <v>0.96666666666666667</v>
      </c>
      <c r="L34">
        <f t="shared" si="1"/>
        <v>0</v>
      </c>
      <c r="M34">
        <f t="shared" si="2"/>
        <v>83</v>
      </c>
      <c r="N34" s="8">
        <f t="shared" si="3"/>
        <v>0</v>
      </c>
      <c r="O34" s="1">
        <f t="shared" si="4"/>
        <v>56626.506024096387</v>
      </c>
      <c r="P34" t="str">
        <f>_xlfn.XLOOKUP($A34,[1]Ag_2024!$A$2:$A$181,[1]Ag_2024!$H$2:$H$181,FALSE)</f>
        <v>Vertical</v>
      </c>
      <c r="Q34" t="str">
        <f>_xlfn.XLOOKUP($A34,[1]Ag_2024!$A$2:$A$181,[1]Ag_2024!$I$2:$I$181,FALSE)</f>
        <v>Marina</v>
      </c>
      <c r="R34" s="5">
        <v>45505</v>
      </c>
      <c r="S34">
        <f>_xlfn.XLOOKUP($A34,[2]Base_num_Ag_24!$A$2:$A$181,[2]Base_num_Ag_24!$D$2:$D$181,FALSE)</f>
        <v>23.287654858175699</v>
      </c>
      <c r="T34">
        <f>_xlfn.XLOOKUP($A34,[2]Base_num_Ag_24!$A$2:$A$181,[2]Base_num_Ag_24!$E$2:$E$181,FALSE)</f>
        <v>-106.46378630542399</v>
      </c>
      <c r="U34" s="6">
        <f>_xlfn.XLOOKUP($A34,[1]Ag_2024!$A$2:$A$181,[1]Ag_2024!$F$2:$F$181,FALSE)</f>
        <v>56626.506024096387</v>
      </c>
      <c r="V34" s="7">
        <f>_xlfn.XLOOKUP($A34,[1]Ag_2024!$A$2:$A$181,[1]Ag_2024!$D$2:$D$181,FALSE)</f>
        <v>83</v>
      </c>
    </row>
    <row r="35" spans="1:22">
      <c r="A35" t="s">
        <v>75</v>
      </c>
      <c r="B35" t="s">
        <v>26</v>
      </c>
      <c r="C35" s="1">
        <f>_xlfn.XLOOKUP(A35,[1]Ag_2024!$A$2:$A$181,[1]Ag_2024!$C$2:$C$181,FALSE)</f>
        <v>676800</v>
      </c>
      <c r="D35" s="2">
        <f>_xlfn.XLOOKUP(A35,[1]Ag_2024!$A$2:$A$181,[1]Ag_2024!$L$2:$L$181,FALSE)</f>
        <v>10.16</v>
      </c>
      <c r="E35" s="2">
        <f>_xlfn.XLOOKUP($A35,[1]Ag_2024!$A$2:$A$181,[1]Ag_2024!$M$2:$M$181,FALSE)</f>
        <v>4.66</v>
      </c>
      <c r="F35" s="3">
        <f>_xlfn.XLOOKUP($A35,[1]Ag_2024!$A$2:$A$181,[1]Ag_2024!$J$2:$J$181,FALSE)</f>
        <v>37</v>
      </c>
      <c r="G35">
        <f>_xlfn.XLOOKUP(A35,[1]Ab_2024!$A$2:$A$176,[1]Ab_2024!$F$2:$F$176,FALSE)</f>
        <v>77</v>
      </c>
      <c r="H35">
        <f>_xlfn.XLOOKUP(A35,[2]Base_num_Ag_24!$A$2:$A$181,[2]Base_num_Ag_24!$H$2:$H$181,FALSE)</f>
        <v>63</v>
      </c>
      <c r="I35">
        <f>_xlfn.XLOOKUP($A35,[2]Base_num_Ag_24!$A$2:$A$181,[2]Base_num_Ag_24!$G$2:$G$181,FALSE)</f>
        <v>376</v>
      </c>
      <c r="J35">
        <f t="shared" si="0"/>
        <v>439</v>
      </c>
      <c r="K35" s="4">
        <f>_xlfn.XLOOKUP(A35,[1]Ag_2024!$A$2:$A$181,[1]Ag_2024!$E$2:$E$181,FALSE)</f>
        <v>0.85649202733485197</v>
      </c>
      <c r="L35">
        <f t="shared" si="1"/>
        <v>144</v>
      </c>
      <c r="M35">
        <f t="shared" si="2"/>
        <v>0</v>
      </c>
      <c r="N35" s="8">
        <f t="shared" si="3"/>
        <v>4700</v>
      </c>
      <c r="O35" s="1">
        <f t="shared" si="4"/>
        <v>0</v>
      </c>
      <c r="P35" t="str">
        <f>_xlfn.XLOOKUP($A35,[1]Ag_2024!$A$2:$A$181,[1]Ag_2024!$H$2:$H$181,FALSE)</f>
        <v>Lote</v>
      </c>
      <c r="Q35" t="str">
        <f>_xlfn.XLOOKUP($A35,[1]Ag_2024!$A$2:$A$181,[1]Ag_2024!$I$2:$I$181,FALSE)</f>
        <v>Kraken</v>
      </c>
      <c r="R35" s="5">
        <v>45505</v>
      </c>
      <c r="S35">
        <f>_xlfn.XLOOKUP($A35,[2]Base_num_Ag_24!$A$2:$A$181,[2]Base_num_Ag_24!$D$2:$D$181,FALSE)</f>
        <v>23.325654823538599</v>
      </c>
      <c r="T35">
        <f>_xlfn.XLOOKUP($A35,[2]Base_num_Ag_24!$A$2:$A$181,[2]Base_num_Ag_24!$E$2:$E$181,FALSE)</f>
        <v>-106.413029862697</v>
      </c>
      <c r="U35" s="6">
        <f>_xlfn.XLOOKUP($A35,[1]Ag_2024!$A$2:$A$181,[1]Ag_2024!$F$2:$F$181,FALSE)</f>
        <v>4700</v>
      </c>
      <c r="V35" s="7">
        <f>_xlfn.XLOOKUP($A35,[1]Ag_2024!$A$2:$A$181,[1]Ag_2024!$D$2:$D$181,FALSE)</f>
        <v>144</v>
      </c>
    </row>
    <row r="36" spans="1:22">
      <c r="A36" t="s">
        <v>76</v>
      </c>
      <c r="B36" t="s">
        <v>39</v>
      </c>
      <c r="C36" s="1">
        <f>_xlfn.XLOOKUP(A36,[1]Ag_2024!$A$2:$A$181,[1]Ag_2024!$C$2:$C$181,FALSE)</f>
        <v>3034500</v>
      </c>
      <c r="D36" s="2">
        <f>_xlfn.XLOOKUP(A36,[1]Ag_2024!$A$2:$A$181,[1]Ag_2024!$L$2:$L$181,FALSE)</f>
        <v>4.29</v>
      </c>
      <c r="E36" s="2">
        <f>_xlfn.XLOOKUP($A36,[1]Ag_2024!$A$2:$A$181,[1]Ag_2024!$M$2:$M$181,FALSE)</f>
        <v>1.66</v>
      </c>
      <c r="F36" s="3">
        <f>_xlfn.XLOOKUP($A36,[1]Ag_2024!$A$2:$A$181,[1]Ag_2024!$J$2:$J$181,FALSE)</f>
        <v>31</v>
      </c>
      <c r="G36">
        <f>_xlfn.XLOOKUP(A36,[1]Ab_2024!$A$2:$A$176,[1]Ab_2024!$F$2:$F$176,FALSE)</f>
        <v>14</v>
      </c>
      <c r="H36">
        <f>_xlfn.XLOOKUP(A36,[2]Base_num_Ag_24!$A$2:$A$181,[2]Base_num_Ag_24!$H$2:$H$181,FALSE)</f>
        <v>9</v>
      </c>
      <c r="I36">
        <f>_xlfn.XLOOKUP($A36,[2]Base_num_Ag_24!$A$2:$A$181,[2]Base_num_Ag_24!$G$2:$G$181,FALSE)</f>
        <v>133</v>
      </c>
      <c r="J36">
        <f t="shared" si="0"/>
        <v>142</v>
      </c>
      <c r="K36" s="4">
        <f>_xlfn.XLOOKUP(A36,[1]Ag_2024!$A$2:$A$181,[1]Ag_2024!$E$2:$E$181,FALSE)</f>
        <v>0.93661971830985913</v>
      </c>
      <c r="L36">
        <v>122.2</v>
      </c>
      <c r="M36">
        <f t="shared" si="2"/>
        <v>122.2</v>
      </c>
      <c r="N36" s="8">
        <f t="shared" si="3"/>
        <v>0</v>
      </c>
      <c r="O36" s="1">
        <f t="shared" si="4"/>
        <v>24832.242225859245</v>
      </c>
      <c r="P36" t="str">
        <f>_xlfn.XLOOKUP($A36,[1]Ag_2024!$A$2:$A$181,[1]Ag_2024!$H$2:$H$181,FALSE)</f>
        <v>Horizontal</v>
      </c>
      <c r="Q36" t="str">
        <f>_xlfn.XLOOKUP($A36,[1]Ag_2024!$A$2:$A$181,[1]Ag_2024!$I$2:$I$181,FALSE)</f>
        <v>Real del Valle</v>
      </c>
      <c r="R36" s="5">
        <v>45505</v>
      </c>
      <c r="S36">
        <f>_xlfn.XLOOKUP($A36,[2]Base_num_Ag_24!$A$2:$A$181,[2]Base_num_Ag_24!$D$2:$D$181,FALSE)</f>
        <v>23.285222223267901</v>
      </c>
      <c r="T36">
        <f>_xlfn.XLOOKUP($A36,[2]Base_num_Ag_24!$A$2:$A$181,[2]Base_num_Ag_24!$E$2:$E$181,FALSE)</f>
        <v>-106.42143586124899</v>
      </c>
      <c r="U36" s="6">
        <f>_xlfn.XLOOKUP($A36,[1]Ag_2024!$A$2:$A$181,[1]Ag_2024!$F$2:$F$181,FALSE)</f>
        <v>24832.242225859245</v>
      </c>
      <c r="V36" s="7">
        <f>_xlfn.XLOOKUP($A36,[1]Ag_2024!$A$2:$A$181,[1]Ag_2024!$D$2:$D$181,FALSE)</f>
        <v>122.2</v>
      </c>
    </row>
    <row r="37" spans="1:22">
      <c r="A37" t="s">
        <v>77</v>
      </c>
      <c r="B37" t="s">
        <v>39</v>
      </c>
      <c r="C37" s="1">
        <f>_xlfn.XLOOKUP(A37,[1]Ag_2024!$A$2:$A$181,[1]Ag_2024!$C$2:$C$181,FALSE)</f>
        <v>3780000</v>
      </c>
      <c r="D37" s="2">
        <f>_xlfn.XLOOKUP(A37,[1]Ag_2024!$A$2:$A$181,[1]Ag_2024!$L$2:$L$181,FALSE)</f>
        <v>2.89</v>
      </c>
      <c r="E37" s="2">
        <f>_xlfn.XLOOKUP($A37,[1]Ag_2024!$A$2:$A$181,[1]Ag_2024!$M$2:$M$181,FALSE)</f>
        <v>1.66</v>
      </c>
      <c r="F37" s="3">
        <f>_xlfn.XLOOKUP($A37,[1]Ag_2024!$A$2:$A$181,[1]Ag_2024!$J$2:$J$181,FALSE)</f>
        <v>37</v>
      </c>
      <c r="G37">
        <f>_xlfn.XLOOKUP(A37,[1]Ab_2024!$A$2:$A$176,[1]Ab_2024!$F$2:$F$176,FALSE)</f>
        <v>11</v>
      </c>
      <c r="H37">
        <f>_xlfn.XLOOKUP(A37,[2]Base_num_Ag_24!$A$2:$A$181,[2]Base_num_Ag_24!$H$2:$H$181,FALSE)</f>
        <v>6</v>
      </c>
      <c r="I37">
        <f>_xlfn.XLOOKUP($A37,[2]Base_num_Ag_24!$A$2:$A$181,[2]Base_num_Ag_24!$G$2:$G$181,FALSE)</f>
        <v>107</v>
      </c>
      <c r="J37">
        <f t="shared" si="0"/>
        <v>113</v>
      </c>
      <c r="K37" s="4">
        <f>_xlfn.XLOOKUP(A37,[1]Ag_2024!$A$2:$A$181,[1]Ag_2024!$E$2:$E$181,FALSE)</f>
        <v>0.94690265486725667</v>
      </c>
      <c r="L37">
        <v>175</v>
      </c>
      <c r="M37">
        <f t="shared" si="2"/>
        <v>175</v>
      </c>
      <c r="N37" s="8">
        <f t="shared" si="3"/>
        <v>0</v>
      </c>
      <c r="O37" s="1">
        <f t="shared" si="4"/>
        <v>21600</v>
      </c>
      <c r="P37" t="str">
        <f>_xlfn.XLOOKUP($A37,[1]Ag_2024!$A$2:$A$181,[1]Ag_2024!$H$2:$H$181,FALSE)</f>
        <v>Horizontal</v>
      </c>
      <c r="Q37" t="str">
        <f>_xlfn.XLOOKUP($A37,[1]Ag_2024!$A$2:$A$181,[1]Ag_2024!$I$2:$I$181,FALSE)</f>
        <v>Real del Valle</v>
      </c>
      <c r="R37" s="5">
        <v>45505</v>
      </c>
      <c r="S37">
        <f>_xlfn.XLOOKUP($A37,[2]Base_num_Ag_24!$A$2:$A$181,[2]Base_num_Ag_24!$D$2:$D$181,FALSE)</f>
        <v>23.285222223267901</v>
      </c>
      <c r="T37">
        <f>_xlfn.XLOOKUP($A37,[2]Base_num_Ag_24!$A$2:$A$181,[2]Base_num_Ag_24!$E$2:$E$181,FALSE)</f>
        <v>-106.42143586124899</v>
      </c>
      <c r="U37" s="6">
        <f>_xlfn.XLOOKUP($A37,[1]Ag_2024!$A$2:$A$181,[1]Ag_2024!$F$2:$F$181,FALSE)</f>
        <v>21600</v>
      </c>
      <c r="V37" s="7">
        <f>_xlfn.XLOOKUP($A37,[1]Ag_2024!$A$2:$A$181,[1]Ag_2024!$D$2:$D$181,FALSE)</f>
        <v>175</v>
      </c>
    </row>
    <row r="38" spans="1:22">
      <c r="A38" t="s">
        <v>78</v>
      </c>
      <c r="B38" t="s">
        <v>39</v>
      </c>
      <c r="C38" s="1">
        <f>_xlfn.XLOOKUP(A38,[1]Ag_2024!$A$2:$A$181,[1]Ag_2024!$C$2:$C$181,FALSE)</f>
        <v>2132000</v>
      </c>
      <c r="D38" s="2">
        <f>_xlfn.XLOOKUP(A38,[1]Ag_2024!$A$2:$A$181,[1]Ag_2024!$L$2:$L$181,FALSE)</f>
        <v>2.34</v>
      </c>
      <c r="E38" s="2">
        <f>_xlfn.XLOOKUP($A38,[1]Ag_2024!$A$2:$A$181,[1]Ag_2024!$M$2:$M$181,FALSE)</f>
        <v>0</v>
      </c>
      <c r="F38" s="3">
        <f>_xlfn.XLOOKUP($A38,[1]Ag_2024!$A$2:$A$181,[1]Ag_2024!$J$2:$J$181,FALSE)</f>
        <v>47</v>
      </c>
      <c r="G38">
        <f>_xlfn.XLOOKUP(A38,[1]Ab_2024!$A$2:$A$176,[1]Ab_2024!$F$2:$F$176,FALSE)</f>
        <v>34</v>
      </c>
      <c r="H38">
        <f>_xlfn.XLOOKUP(A38,[2]Base_num_Ag_24!$A$2:$A$181,[2]Base_num_Ag_24!$H$2:$H$181,FALSE)</f>
        <v>34</v>
      </c>
      <c r="I38">
        <f>_xlfn.XLOOKUP($A38,[2]Base_num_Ag_24!$A$2:$A$181,[2]Base_num_Ag_24!$G$2:$G$181,FALSE)</f>
        <v>110</v>
      </c>
      <c r="J38">
        <f t="shared" si="0"/>
        <v>144</v>
      </c>
      <c r="K38" s="4">
        <f>_xlfn.XLOOKUP(A38,[1]Ag_2024!$A$2:$A$181,[1]Ag_2024!$E$2:$E$181,FALSE)</f>
        <v>0.76388888888888884</v>
      </c>
      <c r="L38">
        <f t="shared" si="1"/>
        <v>0</v>
      </c>
      <c r="M38">
        <f t="shared" si="2"/>
        <v>79.75</v>
      </c>
      <c r="N38" s="8">
        <f t="shared" si="3"/>
        <v>0</v>
      </c>
      <c r="O38" s="1">
        <f t="shared" si="4"/>
        <v>26733.542319749216</v>
      </c>
      <c r="P38" t="str">
        <f>_xlfn.XLOOKUP($A38,[1]Ag_2024!$A$2:$A$181,[1]Ag_2024!$H$2:$H$181,FALSE)</f>
        <v>Vertical</v>
      </c>
      <c r="Q38" t="str">
        <f>_xlfn.XLOOKUP($A38,[1]Ag_2024!$A$2:$A$181,[1]Ag_2024!$I$2:$I$181,FALSE)</f>
        <v>Real del Valle</v>
      </c>
      <c r="R38" s="5">
        <v>45505</v>
      </c>
      <c r="S38">
        <f>_xlfn.XLOOKUP($A38,[2]Base_num_Ag_24!$A$2:$A$181,[2]Base_num_Ag_24!$D$2:$D$181,FALSE)</f>
        <v>23.285222223267901</v>
      </c>
      <c r="T38">
        <f>_xlfn.XLOOKUP($A38,[2]Base_num_Ag_24!$A$2:$A$181,[2]Base_num_Ag_24!$E$2:$E$181,FALSE)</f>
        <v>-106.42143586124899</v>
      </c>
      <c r="U38" s="6">
        <f>_xlfn.XLOOKUP($A38,[1]Ag_2024!$A$2:$A$181,[1]Ag_2024!$F$2:$F$181,FALSE)</f>
        <v>26733.542319749216</v>
      </c>
      <c r="V38" s="7">
        <f>_xlfn.XLOOKUP($A38,[1]Ag_2024!$A$2:$A$181,[1]Ag_2024!$D$2:$D$181,FALSE)</f>
        <v>79.75</v>
      </c>
    </row>
    <row r="39" spans="1:22">
      <c r="A39" t="s">
        <v>79</v>
      </c>
      <c r="B39" t="s">
        <v>80</v>
      </c>
      <c r="C39" s="1">
        <f>_xlfn.XLOOKUP(A39,[1]Ag_2024!$A$2:$A$181,[1]Ag_2024!$C$2:$C$181,FALSE)</f>
        <v>5157800</v>
      </c>
      <c r="D39" s="2">
        <f>_xlfn.XLOOKUP(A39,[1]Ag_2024!$A$2:$A$181,[1]Ag_2024!$L$2:$L$181,FALSE)</f>
        <v>2.62</v>
      </c>
      <c r="E39" s="2">
        <f>_xlfn.XLOOKUP($A39,[1]Ag_2024!$A$2:$A$181,[1]Ag_2024!$M$2:$M$181,FALSE)</f>
        <v>0</v>
      </c>
      <c r="F39" s="3">
        <f>_xlfn.XLOOKUP($A39,[1]Ag_2024!$A$2:$A$181,[1]Ag_2024!$J$2:$J$181,FALSE)</f>
        <v>53</v>
      </c>
      <c r="G39">
        <f>_xlfn.XLOOKUP(A39,[1]Ab_2024!$A$2:$A$176,[1]Ab_2024!$F$2:$F$176,FALSE)</f>
        <v>37</v>
      </c>
      <c r="H39">
        <f>_xlfn.XLOOKUP(A39,[2]Base_num_Ag_24!$A$2:$A$181,[2]Base_num_Ag_24!$H$2:$H$181,FALSE)</f>
        <v>39</v>
      </c>
      <c r="I39">
        <f>_xlfn.XLOOKUP($A39,[2]Base_num_Ag_24!$A$2:$A$181,[2]Base_num_Ag_24!$G$2:$G$181,FALSE)</f>
        <v>139</v>
      </c>
      <c r="J39">
        <f t="shared" si="0"/>
        <v>178</v>
      </c>
      <c r="K39" s="4">
        <f>_xlfn.XLOOKUP(A39,[1]Ag_2024!$A$2:$A$181,[1]Ag_2024!$E$2:$E$181,FALSE)</f>
        <v>0.7808988764044944</v>
      </c>
      <c r="L39">
        <f t="shared" si="1"/>
        <v>0</v>
      </c>
      <c r="M39">
        <f t="shared" si="2"/>
        <v>80</v>
      </c>
      <c r="N39" s="8">
        <f t="shared" si="3"/>
        <v>0</v>
      </c>
      <c r="O39" s="1">
        <f t="shared" si="4"/>
        <v>64472.5</v>
      </c>
      <c r="P39" t="str">
        <f>_xlfn.XLOOKUP($A39,[1]Ag_2024!$A$2:$A$181,[1]Ag_2024!$H$2:$H$181,FALSE)</f>
        <v>Vertical</v>
      </c>
      <c r="Q39" t="str">
        <f>_xlfn.XLOOKUP($A39,[1]Ag_2024!$A$2:$A$181,[1]Ag_2024!$I$2:$I$181,FALSE)</f>
        <v>Malecón ocean view</v>
      </c>
      <c r="R39" s="5">
        <v>45505</v>
      </c>
      <c r="S39">
        <f>_xlfn.XLOOKUP($A39,[2]Base_num_Ag_24!$A$2:$A$181,[2]Base_num_Ag_24!$D$2:$D$181,FALSE)</f>
        <v>23.229677969688002</v>
      </c>
      <c r="T39">
        <f>_xlfn.XLOOKUP($A39,[2]Base_num_Ag_24!$A$2:$A$181,[2]Base_num_Ag_24!$E$2:$E$181,FALSE)</f>
        <v>-106.431625445745</v>
      </c>
      <c r="U39" s="6">
        <f>_xlfn.XLOOKUP($A39,[1]Ag_2024!$A$2:$A$181,[1]Ag_2024!$F$2:$F$181,FALSE)</f>
        <v>64472.5</v>
      </c>
      <c r="V39" s="7">
        <f>_xlfn.XLOOKUP($A39,[1]Ag_2024!$A$2:$A$181,[1]Ag_2024!$D$2:$D$181,FALSE)</f>
        <v>80</v>
      </c>
    </row>
    <row r="40" spans="1:22">
      <c r="A40" t="s">
        <v>81</v>
      </c>
      <c r="B40" t="s">
        <v>82</v>
      </c>
      <c r="C40" s="1">
        <f>_xlfn.XLOOKUP(A40,[1]Ag_2024!$A$2:$A$181,[1]Ag_2024!$C$2:$C$181,FALSE)</f>
        <v>6132000</v>
      </c>
      <c r="D40" s="2">
        <f>_xlfn.XLOOKUP(A40,[1]Ag_2024!$A$2:$A$181,[1]Ag_2024!$L$2:$L$181,FALSE)</f>
        <v>1.33</v>
      </c>
      <c r="E40" s="2">
        <f>_xlfn.XLOOKUP($A40,[1]Ag_2024!$A$2:$A$181,[1]Ag_2024!$M$2:$M$181,FALSE)</f>
        <v>0</v>
      </c>
      <c r="F40" s="3">
        <f>_xlfn.XLOOKUP($A40,[1]Ag_2024!$A$2:$A$181,[1]Ag_2024!$J$2:$J$181,FALSE)</f>
        <v>45</v>
      </c>
      <c r="G40">
        <f>_xlfn.XLOOKUP(A40,[1]Ab_2024!$A$2:$A$176,[1]Ab_2024!$F$2:$F$176,FALSE)</f>
        <v>8</v>
      </c>
      <c r="H40">
        <f>_xlfn.XLOOKUP(A40,[2]Base_num_Ag_24!$A$2:$A$181,[2]Base_num_Ag_24!$H$2:$H$181,FALSE)</f>
        <v>8</v>
      </c>
      <c r="I40">
        <f>_xlfn.XLOOKUP($A40,[2]Base_num_Ag_24!$A$2:$A$181,[2]Base_num_Ag_24!$G$2:$G$181,FALSE)</f>
        <v>60</v>
      </c>
      <c r="J40">
        <f t="shared" si="0"/>
        <v>68</v>
      </c>
      <c r="K40" s="4">
        <f>_xlfn.XLOOKUP(A40,[1]Ag_2024!$A$2:$A$181,[1]Ag_2024!$E$2:$E$181,FALSE)</f>
        <v>0.88235294117647056</v>
      </c>
      <c r="L40">
        <f t="shared" si="1"/>
        <v>0</v>
      </c>
      <c r="M40">
        <f t="shared" si="2"/>
        <v>104.83</v>
      </c>
      <c r="N40" s="8">
        <f t="shared" si="3"/>
        <v>0</v>
      </c>
      <c r="O40" s="1">
        <f t="shared" si="4"/>
        <v>58494.705714013166</v>
      </c>
      <c r="P40" t="str">
        <f>_xlfn.XLOOKUP($A40,[1]Ag_2024!$A$2:$A$181,[1]Ag_2024!$H$2:$H$181,FALSE)</f>
        <v>Vertical</v>
      </c>
      <c r="Q40" t="str">
        <f>_xlfn.XLOOKUP($A40,[1]Ag_2024!$A$2:$A$181,[1]Ag_2024!$I$2:$I$181,FALSE)</f>
        <v>Malecón ocean view</v>
      </c>
      <c r="R40" s="5">
        <v>45505</v>
      </c>
      <c r="S40">
        <f>_xlfn.XLOOKUP($A40,[2]Base_num_Ag_24!$A$2:$A$181,[2]Base_num_Ag_24!$D$2:$D$181,FALSE)</f>
        <v>23.237784790611201</v>
      </c>
      <c r="T40">
        <f>_xlfn.XLOOKUP($A40,[2]Base_num_Ag_24!$A$2:$A$181,[2]Base_num_Ag_24!$E$2:$E$181,FALSE)</f>
        <v>-106.441289622482</v>
      </c>
      <c r="U40" s="6">
        <f>_xlfn.XLOOKUP($A40,[1]Ag_2024!$A$2:$A$181,[1]Ag_2024!$F$2:$F$181,FALSE)</f>
        <v>58494.705714013166</v>
      </c>
      <c r="V40" s="7">
        <f>_xlfn.XLOOKUP($A40,[1]Ag_2024!$A$2:$A$181,[1]Ag_2024!$D$2:$D$181,FALSE)</f>
        <v>104.83</v>
      </c>
    </row>
    <row r="41" spans="1:22">
      <c r="A41" t="s">
        <v>83</v>
      </c>
      <c r="B41" t="s">
        <v>84</v>
      </c>
      <c r="C41" s="1">
        <f>_xlfn.XLOOKUP(A41,[1]Ag_2024!$A$2:$A$181,[1]Ag_2024!$C$2:$C$181,FALSE)</f>
        <v>5550000</v>
      </c>
      <c r="D41" s="2">
        <f>_xlfn.XLOOKUP(A41,[1]Ag_2024!$A$2:$A$181,[1]Ag_2024!$L$2:$L$181,FALSE)</f>
        <v>1.41</v>
      </c>
      <c r="E41" s="2">
        <f>_xlfn.XLOOKUP($A41,[1]Ag_2024!$A$2:$A$181,[1]Ag_2024!$M$2:$M$181,FALSE)</f>
        <v>0.66</v>
      </c>
      <c r="F41" s="3">
        <f>_xlfn.XLOOKUP($A41,[1]Ag_2024!$A$2:$A$181,[1]Ag_2024!$J$2:$J$181,FALSE)</f>
        <v>31</v>
      </c>
      <c r="G41">
        <f>_xlfn.XLOOKUP(A41,[1]Ab_2024!$A$2:$A$176,[1]Ab_2024!$F$2:$F$176,FALSE)</f>
        <v>8</v>
      </c>
      <c r="H41">
        <f>_xlfn.XLOOKUP(A41,[2]Base_num_Ag_24!$A$2:$A$181,[2]Base_num_Ag_24!$H$2:$H$181,FALSE)</f>
        <v>6</v>
      </c>
      <c r="I41">
        <f>_xlfn.XLOOKUP($A41,[2]Base_num_Ag_24!$A$2:$A$181,[2]Base_num_Ag_24!$G$2:$G$181,FALSE)</f>
        <v>44</v>
      </c>
      <c r="J41">
        <f t="shared" si="0"/>
        <v>50</v>
      </c>
      <c r="K41" s="4">
        <f>_xlfn.XLOOKUP(A41,[1]Ag_2024!$A$2:$A$181,[1]Ag_2024!$E$2:$E$181,FALSE)</f>
        <v>0.88</v>
      </c>
      <c r="L41">
        <f t="shared" si="1"/>
        <v>0</v>
      </c>
      <c r="M41">
        <f t="shared" si="2"/>
        <v>103</v>
      </c>
      <c r="N41" s="8">
        <f t="shared" si="3"/>
        <v>0</v>
      </c>
      <c r="O41" s="1">
        <f t="shared" si="4"/>
        <v>53883.495145631066</v>
      </c>
      <c r="P41" t="str">
        <f>_xlfn.XLOOKUP($A41,[1]Ag_2024!$A$2:$A$181,[1]Ag_2024!$H$2:$H$181,FALSE)</f>
        <v>Vertical</v>
      </c>
      <c r="Q41" t="str">
        <f>_xlfn.XLOOKUP($A41,[1]Ag_2024!$A$2:$A$181,[1]Ag_2024!$I$2:$I$181,FALSE)</f>
        <v>Marina</v>
      </c>
      <c r="R41" s="5">
        <v>45505</v>
      </c>
      <c r="S41">
        <f>_xlfn.XLOOKUP($A41,[2]Base_num_Ag_24!$A$2:$A$181,[2]Base_num_Ag_24!$D$2:$D$181,FALSE)</f>
        <v>23.272707741198399</v>
      </c>
      <c r="T41">
        <f>_xlfn.XLOOKUP($A41,[2]Base_num_Ag_24!$A$2:$A$181,[2]Base_num_Ag_24!$E$2:$E$181,FALSE)</f>
        <v>-106.455502913952</v>
      </c>
      <c r="U41" s="6">
        <f>_xlfn.XLOOKUP($A41,[1]Ag_2024!$A$2:$A$181,[1]Ag_2024!$F$2:$F$181,FALSE)</f>
        <v>53883.495145631066</v>
      </c>
      <c r="V41" s="7">
        <f>_xlfn.XLOOKUP($A41,[1]Ag_2024!$A$2:$A$181,[1]Ag_2024!$D$2:$D$181,FALSE)</f>
        <v>103</v>
      </c>
    </row>
    <row r="42" spans="1:22">
      <c r="A42" t="s">
        <v>85</v>
      </c>
      <c r="B42" t="s">
        <v>86</v>
      </c>
      <c r="C42" s="1">
        <f>_xlfn.XLOOKUP(A42,[1]Ag_2024!$A$2:$A$181,[1]Ag_2024!$C$2:$C$181,FALSE)</f>
        <v>15888413</v>
      </c>
      <c r="D42" s="2">
        <f>_xlfn.XLOOKUP(A42,[1]Ag_2024!$A$2:$A$181,[1]Ag_2024!$L$2:$L$181,FALSE)</f>
        <v>0.76</v>
      </c>
      <c r="E42" s="2">
        <f>_xlfn.XLOOKUP($A42,[1]Ag_2024!$A$2:$A$181,[1]Ag_2024!$M$2:$M$181,FALSE)</f>
        <v>0</v>
      </c>
      <c r="F42" s="3">
        <f>_xlfn.XLOOKUP($A42,[1]Ag_2024!$A$2:$A$181,[1]Ag_2024!$J$2:$J$181,FALSE)</f>
        <v>21</v>
      </c>
      <c r="G42">
        <f>_xlfn.XLOOKUP(A42,[1]Ab_2024!$A$2:$A$176,[1]Ab_2024!$F$2:$F$176,FALSE)</f>
        <v>7</v>
      </c>
      <c r="H42">
        <f>_xlfn.XLOOKUP(A42,[2]Base_num_Ag_24!$A$2:$A$181,[2]Base_num_Ag_24!$H$2:$H$181,FALSE)</f>
        <v>8</v>
      </c>
      <c r="I42">
        <f>_xlfn.XLOOKUP($A42,[2]Base_num_Ag_24!$A$2:$A$181,[2]Base_num_Ag_24!$G$2:$G$181,FALSE)</f>
        <v>16</v>
      </c>
      <c r="J42">
        <f t="shared" si="0"/>
        <v>24</v>
      </c>
      <c r="K42" s="4">
        <f>_xlfn.XLOOKUP(A42,[1]Ag_2024!$A$2:$A$181,[1]Ag_2024!$E$2:$E$181,FALSE)</f>
        <v>0.66666666666666663</v>
      </c>
      <c r="L42">
        <v>217.7</v>
      </c>
      <c r="M42">
        <f t="shared" si="2"/>
        <v>212</v>
      </c>
      <c r="N42" s="8">
        <f t="shared" si="3"/>
        <v>0</v>
      </c>
      <c r="O42" s="1">
        <f t="shared" si="4"/>
        <v>74945.344339622636</v>
      </c>
      <c r="P42" t="str">
        <f>_xlfn.XLOOKUP($A42,[1]Ag_2024!$A$2:$A$181,[1]Ag_2024!$H$2:$H$181,FALSE)</f>
        <v>Horizontal</v>
      </c>
      <c r="Q42" t="str">
        <f>_xlfn.XLOOKUP($A42,[1]Ag_2024!$A$2:$A$181,[1]Ag_2024!$I$2:$I$181,FALSE)</f>
        <v>Marina</v>
      </c>
      <c r="R42" s="5">
        <v>45505</v>
      </c>
      <c r="S42">
        <f>_xlfn.XLOOKUP($A42,[2]Base_num_Ag_24!$A$2:$A$181,[2]Base_num_Ag_24!$D$2:$D$181,FALSE)</f>
        <v>23.281730017728901</v>
      </c>
      <c r="T42">
        <f>_xlfn.XLOOKUP($A42,[2]Base_num_Ag_24!$A$2:$A$181,[2]Base_num_Ag_24!$E$2:$E$181,FALSE)</f>
        <v>-106.462833961087</v>
      </c>
      <c r="U42" s="6">
        <f>_xlfn.XLOOKUP($A42,[1]Ag_2024!$A$2:$A$181,[1]Ag_2024!$F$2:$F$181,FALSE)</f>
        <v>74945.344339622636</v>
      </c>
      <c r="V42" s="7">
        <f>_xlfn.XLOOKUP($A42,[1]Ag_2024!$A$2:$A$181,[1]Ag_2024!$D$2:$D$181,FALSE)</f>
        <v>212</v>
      </c>
    </row>
    <row r="43" spans="1:22">
      <c r="A43" t="s">
        <v>87</v>
      </c>
      <c r="B43" t="s">
        <v>86</v>
      </c>
      <c r="C43" s="1">
        <f>_xlfn.XLOOKUP(A43,[1]Ag_2024!$A$2:$A$181,[1]Ag_2024!$C$2:$C$181,FALSE)</f>
        <v>6990850</v>
      </c>
      <c r="D43" s="2">
        <f>_xlfn.XLOOKUP(A43,[1]Ag_2024!$A$2:$A$181,[1]Ag_2024!$L$2:$L$181,FALSE)</f>
        <v>2.23</v>
      </c>
      <c r="E43" s="2">
        <f>_xlfn.XLOOKUP($A43,[1]Ag_2024!$A$2:$A$181,[1]Ag_2024!$M$2:$M$181,FALSE)</f>
        <v>1.66</v>
      </c>
      <c r="F43" s="3">
        <f>_xlfn.XLOOKUP($A43,[1]Ag_2024!$A$2:$A$181,[1]Ag_2024!$J$2:$J$181,FALSE)</f>
        <v>21</v>
      </c>
      <c r="G43">
        <f>_xlfn.XLOOKUP(A43,[1]Ab_2024!$A$2:$A$176,[1]Ab_2024!$F$2:$F$176,FALSE)</f>
        <v>26</v>
      </c>
      <c r="H43">
        <f>_xlfn.XLOOKUP(A43,[2]Base_num_Ag_24!$A$2:$A$181,[2]Base_num_Ag_24!$H$2:$H$181,FALSE)</f>
        <v>21</v>
      </c>
      <c r="I43">
        <f>_xlfn.XLOOKUP($A43,[2]Base_num_Ag_24!$A$2:$A$181,[2]Base_num_Ag_24!$G$2:$G$181,FALSE)</f>
        <v>47</v>
      </c>
      <c r="J43">
        <f t="shared" si="0"/>
        <v>68</v>
      </c>
      <c r="K43" s="4">
        <f>_xlfn.XLOOKUP(A43,[1]Ag_2024!$A$2:$A$181,[1]Ag_2024!$E$2:$E$181,FALSE)</f>
        <v>0.69117647058823528</v>
      </c>
      <c r="L43">
        <f t="shared" si="1"/>
        <v>0</v>
      </c>
      <c r="M43">
        <f t="shared" si="2"/>
        <v>85</v>
      </c>
      <c r="N43" s="8">
        <f t="shared" si="3"/>
        <v>0</v>
      </c>
      <c r="O43" s="1">
        <f t="shared" si="4"/>
        <v>82245.294117647063</v>
      </c>
      <c r="P43" t="str">
        <f>_xlfn.XLOOKUP($A43,[1]Ag_2024!$A$2:$A$181,[1]Ag_2024!$H$2:$H$181,FALSE)</f>
        <v>Vertical</v>
      </c>
      <c r="Q43" t="str">
        <f>_xlfn.XLOOKUP($A43,[1]Ag_2024!$A$2:$A$181,[1]Ag_2024!$I$2:$I$181,FALSE)</f>
        <v>Marina</v>
      </c>
      <c r="R43" s="5">
        <v>45505</v>
      </c>
      <c r="S43">
        <f>_xlfn.XLOOKUP($A43,[2]Base_num_Ag_24!$A$2:$A$181,[2]Base_num_Ag_24!$D$2:$D$181,FALSE)</f>
        <v>23.281730017728901</v>
      </c>
      <c r="T43">
        <f>_xlfn.XLOOKUP($A43,[2]Base_num_Ag_24!$A$2:$A$181,[2]Base_num_Ag_24!$E$2:$E$181,FALSE)</f>
        <v>-106.462833961087</v>
      </c>
      <c r="U43" s="6">
        <f>_xlfn.XLOOKUP($A43,[1]Ag_2024!$A$2:$A$181,[1]Ag_2024!$F$2:$F$181,FALSE)</f>
        <v>82245.294117647063</v>
      </c>
      <c r="V43" s="7">
        <f>_xlfn.XLOOKUP($A43,[1]Ag_2024!$A$2:$A$181,[1]Ag_2024!$D$2:$D$181,FALSE)</f>
        <v>85</v>
      </c>
    </row>
    <row r="44" spans="1:22">
      <c r="A44" t="s">
        <v>88</v>
      </c>
      <c r="B44" t="s">
        <v>89</v>
      </c>
      <c r="C44" s="1">
        <f>_xlfn.XLOOKUP(A44,[1]Ag_2024!$A$2:$A$181,[1]Ag_2024!$C$2:$C$181,FALSE)</f>
        <v>4633602</v>
      </c>
      <c r="D44" s="2">
        <f>_xlfn.XLOOKUP(A44,[1]Ag_2024!$A$2:$A$181,[1]Ag_2024!$L$2:$L$181,FALSE)</f>
        <v>0.57999999999999996</v>
      </c>
      <c r="E44" s="2">
        <f>_xlfn.XLOOKUP($A44,[1]Ag_2024!$A$2:$A$181,[1]Ag_2024!$M$2:$M$181,FALSE)</f>
        <v>0.66</v>
      </c>
      <c r="F44" s="3">
        <f>_xlfn.XLOOKUP($A44,[1]Ag_2024!$A$2:$A$181,[1]Ag_2024!$J$2:$J$181,FALSE)</f>
        <v>31</v>
      </c>
      <c r="G44">
        <f>_xlfn.XLOOKUP(A44,[1]Ab_2024!$A$2:$A$176,[1]Ab_2024!$F$2:$F$176,FALSE)</f>
        <v>7</v>
      </c>
      <c r="H44">
        <f>_xlfn.XLOOKUP(A44,[2]Base_num_Ag_24!$A$2:$A$181,[2]Base_num_Ag_24!$H$2:$H$181,FALSE)</f>
        <v>5</v>
      </c>
      <c r="I44">
        <f>_xlfn.XLOOKUP($A44,[2]Base_num_Ag_24!$A$2:$A$181,[2]Base_num_Ag_24!$G$2:$G$181,FALSE)</f>
        <v>18</v>
      </c>
      <c r="J44">
        <f t="shared" si="0"/>
        <v>23</v>
      </c>
      <c r="K44" s="4">
        <f>_xlfn.XLOOKUP(A44,[1]Ag_2024!$A$2:$A$181,[1]Ag_2024!$E$2:$E$181,FALSE)</f>
        <v>0.78260869565217395</v>
      </c>
      <c r="L44">
        <f t="shared" si="1"/>
        <v>0</v>
      </c>
      <c r="M44">
        <f t="shared" si="2"/>
        <v>80</v>
      </c>
      <c r="N44" s="8">
        <f t="shared" si="3"/>
        <v>0</v>
      </c>
      <c r="O44" s="1">
        <f t="shared" si="4"/>
        <v>57920.025000000001</v>
      </c>
      <c r="P44" t="str">
        <f>_xlfn.XLOOKUP($A44,[1]Ag_2024!$A$2:$A$181,[1]Ag_2024!$H$2:$H$181,FALSE)</f>
        <v>Vertical</v>
      </c>
      <c r="Q44" t="str">
        <f>_xlfn.XLOOKUP($A44,[1]Ag_2024!$A$2:$A$181,[1]Ag_2024!$I$2:$I$181,FALSE)</f>
        <v>El delfín</v>
      </c>
      <c r="R44" s="5">
        <v>45505</v>
      </c>
      <c r="S44">
        <f>_xlfn.XLOOKUP($A44,[2]Base_num_Ag_24!$A$2:$A$181,[2]Base_num_Ag_24!$D$2:$D$181,FALSE)</f>
        <v>23.335781959397099</v>
      </c>
      <c r="T44">
        <f>_xlfn.XLOOKUP($A44,[2]Base_num_Ag_24!$A$2:$A$181,[2]Base_num_Ag_24!$E$2:$E$181,FALSE)</f>
        <v>-106.486137461086</v>
      </c>
      <c r="U44" s="6">
        <f>_xlfn.XLOOKUP($A44,[1]Ag_2024!$A$2:$A$181,[1]Ag_2024!$F$2:$F$181,FALSE)</f>
        <v>57920.025000000001</v>
      </c>
      <c r="V44" s="7">
        <f>_xlfn.XLOOKUP($A44,[1]Ag_2024!$A$2:$A$181,[1]Ag_2024!$D$2:$D$181,FALSE)</f>
        <v>80</v>
      </c>
    </row>
    <row r="45" spans="1:22">
      <c r="A45" t="s">
        <v>90</v>
      </c>
      <c r="B45" t="s">
        <v>91</v>
      </c>
      <c r="C45" s="1">
        <f>_xlfn.XLOOKUP(A45,[1]Ag_2024!$A$2:$A$181,[1]Ag_2024!$C$2:$C$181,FALSE)</f>
        <v>2233800</v>
      </c>
      <c r="D45" s="2">
        <f>_xlfn.XLOOKUP(A45,[1]Ag_2024!$A$2:$A$181,[1]Ag_2024!$L$2:$L$181,FALSE)</f>
        <v>0.35</v>
      </c>
      <c r="E45" s="2">
        <f>_xlfn.XLOOKUP($A45,[1]Ag_2024!$A$2:$A$181,[1]Ag_2024!$M$2:$M$181,FALSE)</f>
        <v>0.33</v>
      </c>
      <c r="F45" s="3">
        <f>_xlfn.XLOOKUP($A45,[1]Ag_2024!$A$2:$A$181,[1]Ag_2024!$J$2:$J$181,FALSE)</f>
        <v>20</v>
      </c>
      <c r="G45">
        <f>_xlfn.XLOOKUP(A45,[1]Ab_2024!$A$2:$A$176,[1]Ab_2024!$F$2:$F$176,FALSE)</f>
        <v>3</v>
      </c>
      <c r="H45">
        <f>_xlfn.XLOOKUP(A45,[2]Base_num_Ag_24!$A$2:$A$181,[2]Base_num_Ag_24!$H$2:$H$181,FALSE)</f>
        <v>2</v>
      </c>
      <c r="I45">
        <f>_xlfn.XLOOKUP($A45,[2]Base_num_Ag_24!$A$2:$A$181,[2]Base_num_Ag_24!$G$2:$G$181,FALSE)</f>
        <v>7</v>
      </c>
      <c r="J45">
        <f t="shared" si="0"/>
        <v>9</v>
      </c>
      <c r="K45" s="4">
        <f>_xlfn.XLOOKUP(A45,[1]Ag_2024!$A$2:$A$181,[1]Ag_2024!$E$2:$E$181,FALSE)</f>
        <v>0.77777777777777779</v>
      </c>
      <c r="L45">
        <f t="shared" si="1"/>
        <v>0</v>
      </c>
      <c r="M45">
        <f t="shared" si="2"/>
        <v>75</v>
      </c>
      <c r="N45" s="8">
        <f t="shared" si="3"/>
        <v>0</v>
      </c>
      <c r="O45" s="1">
        <f t="shared" si="4"/>
        <v>29784</v>
      </c>
      <c r="P45" t="str">
        <f>_xlfn.XLOOKUP($A45,[1]Ag_2024!$A$2:$A$181,[1]Ag_2024!$H$2:$H$181,FALSE)</f>
        <v>Vertical</v>
      </c>
      <c r="Q45" t="str">
        <f>_xlfn.XLOOKUP($A45,[1]Ag_2024!$A$2:$A$181,[1]Ag_2024!$I$2:$I$181,FALSE)</f>
        <v>Real del Valle</v>
      </c>
      <c r="R45" s="5">
        <v>45505</v>
      </c>
      <c r="S45">
        <f>_xlfn.XLOOKUP($A45,[2]Base_num_Ag_24!$A$2:$A$181,[2]Base_num_Ag_24!$D$2:$D$181,FALSE)</f>
        <v>23.285770796315099</v>
      </c>
      <c r="T45">
        <f>_xlfn.XLOOKUP($A45,[2]Base_num_Ag_24!$A$2:$A$181,[2]Base_num_Ag_24!$E$2:$E$181,FALSE)</f>
        <v>-106.431514602717</v>
      </c>
      <c r="U45" s="6">
        <f>_xlfn.XLOOKUP($A45,[1]Ag_2024!$A$2:$A$181,[1]Ag_2024!$F$2:$F$181,FALSE)</f>
        <v>29784</v>
      </c>
      <c r="V45" s="7">
        <f>_xlfn.XLOOKUP($A45,[1]Ag_2024!$A$2:$A$181,[1]Ag_2024!$D$2:$D$181,FALSE)</f>
        <v>75</v>
      </c>
    </row>
    <row r="46" spans="1:22">
      <c r="A46" t="s">
        <v>92</v>
      </c>
      <c r="B46" t="s">
        <v>93</v>
      </c>
      <c r="C46" s="1">
        <f>_xlfn.XLOOKUP(A46,[1]Ag_2024!$A$2:$A$181,[1]Ag_2024!$C$2:$C$181,FALSE)</f>
        <v>7340000</v>
      </c>
      <c r="D46" s="2">
        <f>_xlfn.XLOOKUP(A46,[1]Ag_2024!$A$2:$A$181,[1]Ag_2024!$L$2:$L$181,FALSE)</f>
        <v>0.5</v>
      </c>
      <c r="E46" s="2">
        <f>_xlfn.XLOOKUP($A46,[1]Ag_2024!$A$2:$A$181,[1]Ag_2024!$M$2:$M$181,FALSE)</f>
        <v>0.33</v>
      </c>
      <c r="F46" s="3">
        <f>_xlfn.XLOOKUP($A46,[1]Ag_2024!$A$2:$A$181,[1]Ag_2024!$J$2:$J$181,FALSE)</f>
        <v>34</v>
      </c>
      <c r="G46">
        <f>_xlfn.XLOOKUP(A46,[1]Ab_2024!$A$2:$A$176,[1]Ab_2024!$F$2:$F$176,FALSE)</f>
        <v>16</v>
      </c>
      <c r="H46">
        <f>_xlfn.XLOOKUP(A46,[2]Base_num_Ag_24!$A$2:$A$181,[2]Base_num_Ag_24!$H$2:$H$181,FALSE)</f>
        <v>15</v>
      </c>
      <c r="I46">
        <f>_xlfn.XLOOKUP($A46,[2]Base_num_Ag_24!$A$2:$A$181,[2]Base_num_Ag_24!$G$2:$G$181,FALSE)</f>
        <v>17</v>
      </c>
      <c r="J46">
        <f t="shared" si="0"/>
        <v>32</v>
      </c>
      <c r="K46" s="4">
        <f>_xlfn.XLOOKUP(A46,[1]Ag_2024!$A$2:$A$181,[1]Ag_2024!$E$2:$E$181,FALSE)</f>
        <v>0.53125</v>
      </c>
      <c r="L46">
        <v>318</v>
      </c>
      <c r="M46">
        <f t="shared" si="2"/>
        <v>318</v>
      </c>
      <c r="N46" s="8">
        <f t="shared" si="3"/>
        <v>0</v>
      </c>
      <c r="O46" s="1">
        <f t="shared" si="4"/>
        <v>23081.761006289307</v>
      </c>
      <c r="P46" t="str">
        <f>_xlfn.XLOOKUP($A46,[1]Ag_2024!$A$2:$A$181,[1]Ag_2024!$H$2:$H$181,FALSE)</f>
        <v>Horizontal</v>
      </c>
      <c r="Q46" t="str">
        <f>_xlfn.XLOOKUP($A46,[1]Ag_2024!$A$2:$A$181,[1]Ag_2024!$I$2:$I$181,FALSE)</f>
        <v>Real del Valle</v>
      </c>
      <c r="R46" s="5">
        <v>45505</v>
      </c>
      <c r="S46">
        <f>_xlfn.XLOOKUP($A46,[2]Base_num_Ag_24!$A$2:$A$181,[2]Base_num_Ag_24!$D$2:$D$181,FALSE)</f>
        <v>23.238758605397098</v>
      </c>
      <c r="T46">
        <f>_xlfn.XLOOKUP($A46,[2]Base_num_Ag_24!$A$2:$A$181,[2]Base_num_Ag_24!$E$2:$E$181,FALSE)</f>
        <v>-106.42147034574501</v>
      </c>
      <c r="U46" s="6">
        <f>_xlfn.XLOOKUP($A46,[1]Ag_2024!$A$2:$A$181,[1]Ag_2024!$F$2:$F$181,FALSE)</f>
        <v>23081.761006289307</v>
      </c>
      <c r="V46" s="7">
        <f>_xlfn.XLOOKUP($A46,[1]Ag_2024!$A$2:$A$181,[1]Ag_2024!$D$2:$D$181,FALSE)</f>
        <v>318</v>
      </c>
    </row>
    <row r="47" spans="1:22">
      <c r="A47" t="s">
        <v>94</v>
      </c>
      <c r="B47" t="s">
        <v>95</v>
      </c>
      <c r="C47" s="1">
        <f>_xlfn.XLOOKUP(A47,[1]Ag_2024!$A$2:$A$181,[1]Ag_2024!$C$2:$C$181,FALSE)</f>
        <v>2580000</v>
      </c>
      <c r="D47" s="2">
        <f>_xlfn.XLOOKUP(A47,[1]Ag_2024!$A$2:$A$181,[1]Ag_2024!$L$2:$L$181,FALSE)</f>
        <v>0.62</v>
      </c>
      <c r="E47" s="2">
        <f>_xlfn.XLOOKUP($A47,[1]Ag_2024!$A$2:$A$181,[1]Ag_2024!$M$2:$M$181,FALSE)</f>
        <v>0</v>
      </c>
      <c r="F47" s="3">
        <f>_xlfn.XLOOKUP($A47,[1]Ag_2024!$A$2:$A$181,[1]Ag_2024!$J$2:$J$181,FALSE)</f>
        <v>22</v>
      </c>
      <c r="G47">
        <f>_xlfn.XLOOKUP(A47,[1]Ab_2024!$A$2:$A$176,[1]Ab_2024!$F$2:$F$176,FALSE)</f>
        <v>13</v>
      </c>
      <c r="H47">
        <f>_xlfn.XLOOKUP(A47,[2]Base_num_Ag_24!$A$2:$A$181,[2]Base_num_Ag_24!$H$2:$H$181,FALSE)</f>
        <v>15</v>
      </c>
      <c r="I47">
        <f>_xlfn.XLOOKUP($A47,[2]Base_num_Ag_24!$A$2:$A$181,[2]Base_num_Ag_24!$G$2:$G$181,FALSE)</f>
        <v>35</v>
      </c>
      <c r="J47">
        <f t="shared" si="0"/>
        <v>50</v>
      </c>
      <c r="K47" s="4">
        <f>_xlfn.XLOOKUP(A47,[1]Ag_2024!$A$2:$A$181,[1]Ag_2024!$E$2:$E$181,FALSE)</f>
        <v>0.7</v>
      </c>
      <c r="L47">
        <f t="shared" si="1"/>
        <v>186.67</v>
      </c>
      <c r="M47">
        <f t="shared" si="2"/>
        <v>0</v>
      </c>
      <c r="N47" s="8">
        <f t="shared" si="3"/>
        <v>13821.181764611347</v>
      </c>
      <c r="O47" s="1">
        <f t="shared" si="4"/>
        <v>0</v>
      </c>
      <c r="P47" t="str">
        <f>_xlfn.XLOOKUP($A47,[1]Ag_2024!$A$2:$A$181,[1]Ag_2024!$H$2:$H$181,FALSE)</f>
        <v>Lote</v>
      </c>
      <c r="Q47" t="str">
        <f>_xlfn.XLOOKUP($A47,[1]Ag_2024!$A$2:$A$181,[1]Ag_2024!$I$2:$I$181,FALSE)</f>
        <v>Real del Valle</v>
      </c>
      <c r="R47" s="5">
        <v>45505</v>
      </c>
      <c r="S47">
        <f>_xlfn.XLOOKUP($A47,[2]Base_num_Ag_24!$A$2:$A$181,[2]Base_num_Ag_24!$D$2:$D$181,FALSE)</f>
        <v>23.287800099374</v>
      </c>
      <c r="T47">
        <f>_xlfn.XLOOKUP($A47,[2]Base_num_Ag_24!$A$2:$A$181,[2]Base_num_Ag_24!$E$2:$E$181,FALSE)</f>
        <v>-106.433421701852</v>
      </c>
      <c r="U47" s="6">
        <f>_xlfn.XLOOKUP($A47,[1]Ag_2024!$A$2:$A$181,[1]Ag_2024!$F$2:$F$181,FALSE)</f>
        <v>13821.181764611347</v>
      </c>
      <c r="V47" s="7">
        <f>_xlfn.XLOOKUP($A47,[1]Ag_2024!$A$2:$A$181,[1]Ag_2024!$D$2:$D$181,FALSE)</f>
        <v>186.67</v>
      </c>
    </row>
    <row r="48" spans="1:22">
      <c r="A48" t="s">
        <v>96</v>
      </c>
      <c r="B48" t="s">
        <v>97</v>
      </c>
      <c r="C48" s="1">
        <f>_xlfn.XLOOKUP(A48,[1]Ag_2024!$A$2:$A$181,[1]Ag_2024!$C$2:$C$181,FALSE)</f>
        <v>2350000</v>
      </c>
      <c r="D48" s="2">
        <f>_xlfn.XLOOKUP(A48,[1]Ag_2024!$A$2:$A$181,[1]Ag_2024!$L$2:$L$181,FALSE)</f>
        <v>0.51</v>
      </c>
      <c r="E48" s="2">
        <f>_xlfn.XLOOKUP($A48,[1]Ag_2024!$A$2:$A$181,[1]Ag_2024!$M$2:$M$181,FALSE)</f>
        <v>0.33</v>
      </c>
      <c r="F48" s="3">
        <f>_xlfn.XLOOKUP($A48,[1]Ag_2024!$A$2:$A$181,[1]Ag_2024!$J$2:$J$181,FALSE)</f>
        <v>33</v>
      </c>
      <c r="G48">
        <f>_xlfn.XLOOKUP(A48,[1]Ab_2024!$A$2:$A$176,[1]Ab_2024!$F$2:$F$176,FALSE)</f>
        <v>5</v>
      </c>
      <c r="H48">
        <f>_xlfn.XLOOKUP(A48,[2]Base_num_Ag_24!$A$2:$A$181,[2]Base_num_Ag_24!$H$2:$H$181,FALSE)</f>
        <v>4</v>
      </c>
      <c r="I48">
        <f>_xlfn.XLOOKUP($A48,[2]Base_num_Ag_24!$A$2:$A$181,[2]Base_num_Ag_24!$G$2:$G$181,FALSE)</f>
        <v>17</v>
      </c>
      <c r="J48">
        <f t="shared" si="0"/>
        <v>21</v>
      </c>
      <c r="K48" s="4">
        <f>_xlfn.XLOOKUP(A48,[1]Ag_2024!$A$2:$A$181,[1]Ag_2024!$E$2:$E$181,FALSE)</f>
        <v>0.80952380952380953</v>
      </c>
      <c r="L48">
        <v>89</v>
      </c>
      <c r="M48">
        <f t="shared" si="2"/>
        <v>89</v>
      </c>
      <c r="N48" s="8">
        <f t="shared" si="3"/>
        <v>0</v>
      </c>
      <c r="O48" s="1">
        <f t="shared" si="4"/>
        <v>26404.494382022473</v>
      </c>
      <c r="P48" t="str">
        <f>_xlfn.XLOOKUP($A48,[1]Ag_2024!$A$2:$A$181,[1]Ag_2024!$H$2:$H$181,FALSE)</f>
        <v>Horizontal</v>
      </c>
      <c r="Q48" t="str">
        <f>_xlfn.XLOOKUP($A48,[1]Ag_2024!$A$2:$A$181,[1]Ag_2024!$I$2:$I$181,FALSE)</f>
        <v>Kraken</v>
      </c>
      <c r="R48" s="5">
        <v>45505</v>
      </c>
      <c r="S48">
        <f>_xlfn.XLOOKUP($A48,[2]Base_num_Ag_24!$A$2:$A$181,[2]Base_num_Ag_24!$D$2:$D$181,FALSE)</f>
        <v>23.277843977106301</v>
      </c>
      <c r="T48">
        <f>_xlfn.XLOOKUP($A48,[2]Base_num_Ag_24!$A$2:$A$181,[2]Base_num_Ag_24!$E$2:$E$181,FALSE)</f>
        <v>-106.406436730417</v>
      </c>
      <c r="U48" s="6">
        <f>_xlfn.XLOOKUP($A48,[1]Ag_2024!$A$2:$A$181,[1]Ag_2024!$F$2:$F$181,FALSE)</f>
        <v>26404.494382022473</v>
      </c>
      <c r="V48" s="7">
        <f>_xlfn.XLOOKUP($A48,[1]Ag_2024!$A$2:$A$181,[1]Ag_2024!$D$2:$D$181,FALSE)</f>
        <v>89</v>
      </c>
    </row>
    <row r="49" spans="1:22">
      <c r="A49" t="s">
        <v>98</v>
      </c>
      <c r="B49" t="s">
        <v>26</v>
      </c>
      <c r="C49" s="1">
        <f>_xlfn.XLOOKUP(A49,[1]Ag_2024!$A$2:$A$181,[1]Ag_2024!$C$2:$C$181,FALSE)</f>
        <v>862400</v>
      </c>
      <c r="D49" s="2">
        <f>_xlfn.XLOOKUP(A49,[1]Ag_2024!$A$2:$A$181,[1]Ag_2024!$L$2:$L$181,FALSE)</f>
        <v>1.96</v>
      </c>
      <c r="E49" s="2">
        <f>_xlfn.XLOOKUP($A49,[1]Ag_2024!$A$2:$A$181,[1]Ag_2024!$M$2:$M$181,FALSE)</f>
        <v>0.66</v>
      </c>
      <c r="F49" s="3">
        <f>_xlfn.XLOOKUP($A49,[1]Ag_2024!$A$2:$A$181,[1]Ag_2024!$J$2:$J$181,FALSE)</f>
        <v>31</v>
      </c>
      <c r="G49">
        <f>_xlfn.XLOOKUP(A49,[1]Ab_2024!$A$2:$A$176,[1]Ab_2024!$F$2:$F$176,FALSE)</f>
        <v>10</v>
      </c>
      <c r="H49">
        <f>_xlfn.XLOOKUP(A49,[2]Base_num_Ag_24!$A$2:$A$181,[2]Base_num_Ag_24!$H$2:$H$181,FALSE)</f>
        <v>8</v>
      </c>
      <c r="I49">
        <f>_xlfn.XLOOKUP($A49,[2]Base_num_Ag_24!$A$2:$A$181,[2]Base_num_Ag_24!$G$2:$G$181,FALSE)</f>
        <v>61</v>
      </c>
      <c r="J49">
        <f t="shared" si="0"/>
        <v>69</v>
      </c>
      <c r="K49" s="4">
        <f>_xlfn.XLOOKUP(A49,[1]Ag_2024!$A$2:$A$181,[1]Ag_2024!$E$2:$E$181,FALSE)</f>
        <v>0.88405797101449279</v>
      </c>
      <c r="L49">
        <f t="shared" si="1"/>
        <v>178</v>
      </c>
      <c r="M49">
        <f t="shared" si="2"/>
        <v>0</v>
      </c>
      <c r="N49" s="8">
        <f t="shared" si="3"/>
        <v>4844.9438202247193</v>
      </c>
      <c r="O49" s="1">
        <f t="shared" si="4"/>
        <v>0</v>
      </c>
      <c r="P49" t="str">
        <f>_xlfn.XLOOKUP($A49,[1]Ag_2024!$A$2:$A$181,[1]Ag_2024!$H$2:$H$181,FALSE)</f>
        <v>Lote</v>
      </c>
      <c r="Q49" t="str">
        <f>_xlfn.XLOOKUP($A49,[1]Ag_2024!$A$2:$A$181,[1]Ag_2024!$I$2:$I$181,FALSE)</f>
        <v>Cerritos ciudad</v>
      </c>
      <c r="R49" s="5">
        <v>45505</v>
      </c>
      <c r="S49">
        <f>_xlfn.XLOOKUP($A49,[2]Base_num_Ag_24!$A$2:$A$181,[2]Base_num_Ag_24!$D$2:$D$181,FALSE)</f>
        <v>23.298637322852802</v>
      </c>
      <c r="T49">
        <f>_xlfn.XLOOKUP($A49,[2]Base_num_Ag_24!$A$2:$A$181,[2]Base_num_Ag_24!$E$2:$E$181,FALSE)</f>
        <v>-106.470468770626</v>
      </c>
      <c r="U49" s="6">
        <f>_xlfn.XLOOKUP($A49,[1]Ag_2024!$A$2:$A$181,[1]Ag_2024!$F$2:$F$181,FALSE)</f>
        <v>4844.9438202247193</v>
      </c>
      <c r="V49" s="7">
        <f>_xlfn.XLOOKUP($A49,[1]Ag_2024!$A$2:$A$181,[1]Ag_2024!$D$2:$D$181,FALSE)</f>
        <v>178</v>
      </c>
    </row>
    <row r="50" spans="1:22">
      <c r="A50" t="s">
        <v>99</v>
      </c>
      <c r="B50" t="s">
        <v>100</v>
      </c>
      <c r="C50" s="1">
        <f>_xlfn.XLOOKUP(A50,[1]Ag_2024!$A$2:$A$181,[1]Ag_2024!$C$2:$C$181,FALSE)</f>
        <v>9568274.2200000007</v>
      </c>
      <c r="D50" s="2">
        <f>_xlfn.XLOOKUP(A50,[1]Ag_2024!$A$2:$A$181,[1]Ag_2024!$L$2:$L$181,FALSE)</f>
        <v>1.46</v>
      </c>
      <c r="E50" s="2">
        <f>_xlfn.XLOOKUP($A50,[1]Ag_2024!$A$2:$A$181,[1]Ag_2024!$M$2:$M$181,FALSE)</f>
        <v>0</v>
      </c>
      <c r="F50" s="3">
        <f>_xlfn.XLOOKUP($A50,[1]Ag_2024!$A$2:$A$181,[1]Ag_2024!$J$2:$J$181,FALSE)</f>
        <v>92</v>
      </c>
      <c r="G50">
        <f>_xlfn.XLOOKUP(A50,[1]Ab_2024!$A$2:$A$176,[1]Ab_2024!$F$2:$F$176,FALSE)</f>
        <v>3</v>
      </c>
      <c r="H50">
        <f>_xlfn.XLOOKUP(A50,[2]Base_num_Ag_24!$A$2:$A$181,[2]Base_num_Ag_24!$H$2:$H$181,FALSE)</f>
        <v>3</v>
      </c>
      <c r="I50">
        <f>_xlfn.XLOOKUP($A50,[2]Base_num_Ag_24!$A$2:$A$181,[2]Base_num_Ag_24!$G$2:$G$181,FALSE)</f>
        <v>135</v>
      </c>
      <c r="J50">
        <f t="shared" si="0"/>
        <v>138</v>
      </c>
      <c r="K50" s="4">
        <f>_xlfn.XLOOKUP(A50,[1]Ag_2024!$A$2:$A$181,[1]Ag_2024!$E$2:$E$181,FALSE)</f>
        <v>0.97826086956521741</v>
      </c>
      <c r="L50">
        <f t="shared" si="1"/>
        <v>0</v>
      </c>
      <c r="M50">
        <f t="shared" si="2"/>
        <v>176.71</v>
      </c>
      <c r="N50" s="8">
        <f t="shared" si="3"/>
        <v>0</v>
      </c>
      <c r="O50" s="1">
        <f t="shared" si="4"/>
        <v>54146.761473600818</v>
      </c>
      <c r="P50" t="str">
        <f>_xlfn.XLOOKUP($A50,[1]Ag_2024!$A$2:$A$181,[1]Ag_2024!$H$2:$H$181,FALSE)</f>
        <v>Vertical</v>
      </c>
      <c r="Q50" t="str">
        <f>_xlfn.XLOOKUP($A50,[1]Ag_2024!$A$2:$A$181,[1]Ag_2024!$I$2:$I$181,FALSE)</f>
        <v>Cerritos Ocean View</v>
      </c>
      <c r="R50" s="5">
        <v>45505</v>
      </c>
      <c r="S50">
        <f>_xlfn.XLOOKUP($A50,[2]Base_num_Ag_24!$A$2:$A$181,[2]Base_num_Ag_24!$D$2:$D$181,FALSE)</f>
        <v>23.277707811472599</v>
      </c>
      <c r="T50">
        <f>_xlfn.XLOOKUP($A50,[2]Base_num_Ag_24!$A$2:$A$181,[2]Base_num_Ag_24!$E$2:$E$181,FALSE)</f>
        <v>-106.467084116908</v>
      </c>
      <c r="U50" s="6">
        <f>_xlfn.XLOOKUP($A50,[1]Ag_2024!$A$2:$A$181,[1]Ag_2024!$F$2:$F$181,FALSE)</f>
        <v>54146.761473600818</v>
      </c>
      <c r="V50" s="7">
        <f>_xlfn.XLOOKUP($A50,[1]Ag_2024!$A$2:$A$181,[1]Ag_2024!$D$2:$D$181,FALSE)</f>
        <v>176.71</v>
      </c>
    </row>
    <row r="51" spans="1:22">
      <c r="A51" t="s">
        <v>101</v>
      </c>
      <c r="B51" t="s">
        <v>26</v>
      </c>
      <c r="C51" s="1">
        <f>_xlfn.XLOOKUP(A51,[1]Ag_2024!$A$2:$A$181,[1]Ag_2024!$C$2:$C$181,FALSE)</f>
        <v>1014600</v>
      </c>
      <c r="D51" s="2">
        <f>_xlfn.XLOOKUP(A51,[1]Ag_2024!$A$2:$A$181,[1]Ag_2024!$L$2:$L$181,FALSE)</f>
        <v>11.99</v>
      </c>
      <c r="E51" s="2">
        <f>_xlfn.XLOOKUP($A51,[1]Ag_2024!$A$2:$A$181,[1]Ag_2024!$M$2:$M$181,FALSE)</f>
        <v>2.33</v>
      </c>
      <c r="F51" s="3">
        <f>_xlfn.XLOOKUP($A51,[1]Ag_2024!$A$2:$A$181,[1]Ag_2024!$J$2:$J$181,FALSE)</f>
        <v>151</v>
      </c>
      <c r="G51">
        <f>_xlfn.XLOOKUP(A51,[1]Ab_2024!$A$2:$A$176,[1]Ab_2024!$F$2:$F$176,FALSE)</f>
        <v>696</v>
      </c>
      <c r="H51">
        <f>_xlfn.XLOOKUP(A51,[2]Base_num_Ag_24!$A$2:$A$181,[2]Base_num_Ag_24!$H$2:$H$181,FALSE)</f>
        <v>689</v>
      </c>
      <c r="I51">
        <f>_xlfn.XLOOKUP($A51,[2]Base_num_Ag_24!$A$2:$A$181,[2]Base_num_Ag_24!$G$2:$G$181,FALSE)</f>
        <v>1811</v>
      </c>
      <c r="J51">
        <f t="shared" si="0"/>
        <v>2500</v>
      </c>
      <c r="K51" s="4">
        <f>_xlfn.XLOOKUP(A51,[1]Ag_2024!$A$2:$A$181,[1]Ag_2024!$E$2:$E$181,FALSE)</f>
        <v>0.72440000000000004</v>
      </c>
      <c r="L51">
        <f t="shared" si="1"/>
        <v>160</v>
      </c>
      <c r="M51">
        <f t="shared" si="2"/>
        <v>0</v>
      </c>
      <c r="N51" s="8">
        <f t="shared" si="3"/>
        <v>6341.25</v>
      </c>
      <c r="O51" s="1">
        <f t="shared" si="4"/>
        <v>0</v>
      </c>
      <c r="P51" t="str">
        <f>_xlfn.XLOOKUP($A51,[1]Ag_2024!$A$2:$A$181,[1]Ag_2024!$H$2:$H$181,FALSE)</f>
        <v>Lote</v>
      </c>
      <c r="Q51" t="str">
        <f>_xlfn.XLOOKUP($A51,[1]Ag_2024!$A$2:$A$181,[1]Ag_2024!$I$2:$I$181,FALSE)</f>
        <v>Salida Norte</v>
      </c>
      <c r="R51" s="5">
        <v>45505</v>
      </c>
      <c r="S51">
        <f>_xlfn.XLOOKUP($A51,[2]Base_num_Ag_24!$A$2:$A$181,[2]Base_num_Ag_24!$D$2:$D$181,FALSE)</f>
        <v>23.3643244644745</v>
      </c>
      <c r="T51">
        <f>_xlfn.XLOOKUP($A51,[2]Base_num_Ag_24!$A$2:$A$181,[2]Base_num_Ag_24!$E$2:$E$181,FALSE)</f>
        <v>-106.48577753039901</v>
      </c>
      <c r="U51" s="6">
        <f>_xlfn.XLOOKUP($A51,[1]Ag_2024!$A$2:$A$181,[1]Ag_2024!$F$2:$F$181,FALSE)</f>
        <v>6341.25</v>
      </c>
      <c r="V51" s="7">
        <f>_xlfn.XLOOKUP($A51,[1]Ag_2024!$A$2:$A$181,[1]Ag_2024!$D$2:$D$181,FALSE)</f>
        <v>160</v>
      </c>
    </row>
    <row r="52" spans="1:22">
      <c r="A52" t="s">
        <v>102</v>
      </c>
      <c r="B52" t="s">
        <v>103</v>
      </c>
      <c r="C52" s="1">
        <f>_xlfn.XLOOKUP(A52,[1]Ag_2024!$A$2:$A$181,[1]Ag_2024!$C$2:$C$181,FALSE)</f>
        <v>8040000</v>
      </c>
      <c r="D52" s="2">
        <f>_xlfn.XLOOKUP(A52,[1]Ag_2024!$A$2:$A$181,[1]Ag_2024!$L$2:$L$181,FALSE)</f>
        <v>0.52</v>
      </c>
      <c r="E52" s="2">
        <f>_xlfn.XLOOKUP($A52,[1]Ag_2024!$A$2:$A$181,[1]Ag_2024!$M$2:$M$181,FALSE)</f>
        <v>0.33</v>
      </c>
      <c r="F52" s="3">
        <f>_xlfn.XLOOKUP($A52,[1]Ag_2024!$A$2:$A$181,[1]Ag_2024!$J$2:$J$181,FALSE)</f>
        <v>34</v>
      </c>
      <c r="G52">
        <f>_xlfn.XLOOKUP(A52,[1]Ab_2024!$A$2:$A$176,[1]Ab_2024!$F$2:$F$176,FALSE)</f>
        <v>15</v>
      </c>
      <c r="H52">
        <f>_xlfn.XLOOKUP(A52,[2]Base_num_Ag_24!$A$2:$A$181,[2]Base_num_Ag_24!$H$2:$H$181,FALSE)</f>
        <v>14</v>
      </c>
      <c r="I52">
        <f>_xlfn.XLOOKUP($A52,[2]Base_num_Ag_24!$A$2:$A$181,[2]Base_num_Ag_24!$G$2:$G$181,FALSE)</f>
        <v>18</v>
      </c>
      <c r="J52">
        <f t="shared" si="0"/>
        <v>32</v>
      </c>
      <c r="K52" s="4">
        <f>_xlfn.XLOOKUP(A52,[1]Ag_2024!$A$2:$A$181,[1]Ag_2024!$E$2:$E$181,FALSE)</f>
        <v>0.5625</v>
      </c>
      <c r="L52">
        <f t="shared" si="1"/>
        <v>0</v>
      </c>
      <c r="M52">
        <f t="shared" si="2"/>
        <v>122.5</v>
      </c>
      <c r="N52" s="8">
        <f t="shared" si="3"/>
        <v>0</v>
      </c>
      <c r="O52" s="1">
        <f t="shared" si="4"/>
        <v>65632.653061224497</v>
      </c>
      <c r="P52" t="str">
        <f>_xlfn.XLOOKUP($A52,[1]Ag_2024!$A$2:$A$181,[1]Ag_2024!$H$2:$H$181,FALSE)</f>
        <v>Vertical</v>
      </c>
      <c r="Q52" t="str">
        <f>_xlfn.XLOOKUP($A52,[1]Ag_2024!$A$2:$A$181,[1]Ag_2024!$I$2:$I$181,FALSE)</f>
        <v>Malecón ocean view</v>
      </c>
      <c r="R52" s="5">
        <v>45505</v>
      </c>
      <c r="S52">
        <f>_xlfn.XLOOKUP($A52,[2]Base_num_Ag_24!$A$2:$A$181,[2]Base_num_Ag_24!$D$2:$D$181,FALSE)</f>
        <v>23.206334408522299</v>
      </c>
      <c r="T52">
        <f>_xlfn.XLOOKUP($A52,[2]Base_num_Ag_24!$A$2:$A$181,[2]Base_num_Ag_24!$E$2:$E$181,FALSE)</f>
        <v>-106.428329316909</v>
      </c>
      <c r="U52" s="6">
        <f>_xlfn.XLOOKUP($A52,[1]Ag_2024!$A$2:$A$181,[1]Ag_2024!$F$2:$F$181,FALSE)</f>
        <v>65632.653061224497</v>
      </c>
      <c r="V52" s="7">
        <f>_xlfn.XLOOKUP($A52,[1]Ag_2024!$A$2:$A$181,[1]Ag_2024!$D$2:$D$181,FALSE)</f>
        <v>122.5</v>
      </c>
    </row>
    <row r="53" spans="1:22">
      <c r="A53" t="s">
        <v>104</v>
      </c>
      <c r="B53" t="s">
        <v>105</v>
      </c>
      <c r="C53" s="1">
        <f>_xlfn.XLOOKUP(A53,[1]Ag_2024!$A$2:$A$181,[1]Ag_2024!$C$2:$C$181,FALSE)</f>
        <v>3375000</v>
      </c>
      <c r="D53" s="2">
        <f>_xlfn.XLOOKUP(A53,[1]Ag_2024!$A$2:$A$181,[1]Ag_2024!$L$2:$L$181,FALSE)</f>
        <v>0.86</v>
      </c>
      <c r="E53" s="2">
        <f>_xlfn.XLOOKUP($A53,[1]Ag_2024!$A$2:$A$181,[1]Ag_2024!$M$2:$M$181,FALSE)</f>
        <v>0.33</v>
      </c>
      <c r="F53" s="3">
        <f>_xlfn.XLOOKUP($A53,[1]Ag_2024!$A$2:$A$181,[1]Ag_2024!$J$2:$J$181,FALSE)</f>
        <v>46</v>
      </c>
      <c r="G53">
        <f>_xlfn.XLOOKUP(A53,[1]Ab_2024!$A$2:$A$176,[1]Ab_2024!$F$2:$F$176,FALSE)</f>
        <v>9</v>
      </c>
      <c r="H53">
        <f>_xlfn.XLOOKUP(A53,[2]Base_num_Ag_24!$A$2:$A$181,[2]Base_num_Ag_24!$H$2:$H$181,FALSE)</f>
        <v>8</v>
      </c>
      <c r="I53">
        <f>_xlfn.XLOOKUP($A53,[2]Base_num_Ag_24!$A$2:$A$181,[2]Base_num_Ag_24!$G$2:$G$181,FALSE)</f>
        <v>40</v>
      </c>
      <c r="J53">
        <f t="shared" si="0"/>
        <v>48</v>
      </c>
      <c r="K53" s="4">
        <f>_xlfn.XLOOKUP(A53,[1]Ag_2024!$A$2:$A$181,[1]Ag_2024!$E$2:$E$181,FALSE)</f>
        <v>0.83333333333333337</v>
      </c>
      <c r="L53">
        <f t="shared" si="1"/>
        <v>0</v>
      </c>
      <c r="M53">
        <f t="shared" si="2"/>
        <v>83.99</v>
      </c>
      <c r="N53" s="8">
        <f t="shared" si="3"/>
        <v>0</v>
      </c>
      <c r="O53" s="1">
        <f t="shared" si="4"/>
        <v>40183.355161328735</v>
      </c>
      <c r="P53" t="str">
        <f>_xlfn.XLOOKUP($A53,[1]Ag_2024!$A$2:$A$181,[1]Ag_2024!$H$2:$H$181,FALSE)</f>
        <v>Vertical</v>
      </c>
      <c r="Q53" t="str">
        <f>_xlfn.XLOOKUP($A53,[1]Ag_2024!$A$2:$A$181,[1]Ag_2024!$I$2:$I$181,FALSE)</f>
        <v>Zona Dorada Ciudad</v>
      </c>
      <c r="R53" s="5">
        <v>45505</v>
      </c>
      <c r="S53">
        <f>_xlfn.XLOOKUP($A53,[2]Base_num_Ag_24!$A$2:$A$181,[2]Base_num_Ag_24!$D$2:$D$181,FALSE)</f>
        <v>23.2635990839789</v>
      </c>
      <c r="T53">
        <f>_xlfn.XLOOKUP($A53,[2]Base_num_Ag_24!$A$2:$A$181,[2]Base_num_Ag_24!$E$2:$E$181,FALSE)</f>
        <v>-106.460993976431</v>
      </c>
      <c r="U53" s="6">
        <f>_xlfn.XLOOKUP($A53,[1]Ag_2024!$A$2:$A$181,[1]Ag_2024!$F$2:$F$181,FALSE)</f>
        <v>40183.355161328735</v>
      </c>
      <c r="V53" s="7">
        <f>_xlfn.XLOOKUP($A53,[1]Ag_2024!$A$2:$A$181,[1]Ag_2024!$D$2:$D$181,FALSE)</f>
        <v>83.99</v>
      </c>
    </row>
    <row r="54" spans="1:22">
      <c r="A54" t="s">
        <v>106</v>
      </c>
      <c r="B54" t="s">
        <v>107</v>
      </c>
      <c r="C54" s="1">
        <f>_xlfn.XLOOKUP(A54,[1]Ag_2024!$A$2:$A$181,[1]Ag_2024!$C$2:$C$181,FALSE)</f>
        <v>2943333</v>
      </c>
      <c r="D54" s="2">
        <f>_xlfn.XLOOKUP(A54,[1]Ag_2024!$A$2:$A$181,[1]Ag_2024!$L$2:$L$181,FALSE)</f>
        <v>0.23</v>
      </c>
      <c r="E54" s="2">
        <f>_xlfn.XLOOKUP($A54,[1]Ag_2024!$A$2:$A$181,[1]Ag_2024!$M$2:$M$181,FALSE)</f>
        <v>0.66</v>
      </c>
      <c r="F54" s="3">
        <f>_xlfn.XLOOKUP($A54,[1]Ag_2024!$A$2:$A$181,[1]Ag_2024!$J$2:$J$181,FALSE)</f>
        <v>21</v>
      </c>
      <c r="G54">
        <f>_xlfn.XLOOKUP(A54,[1]Ab_2024!$A$2:$A$176,[1]Ab_2024!$F$2:$F$176,FALSE)</f>
        <v>29</v>
      </c>
      <c r="H54">
        <f>_xlfn.XLOOKUP(A54,[2]Base_num_Ag_24!$A$2:$A$181,[2]Base_num_Ag_24!$H$2:$H$181,FALSE)</f>
        <v>27</v>
      </c>
      <c r="I54">
        <f>_xlfn.XLOOKUP($A54,[2]Base_num_Ag_24!$A$2:$A$181,[2]Base_num_Ag_24!$G$2:$G$181,FALSE)</f>
        <v>5</v>
      </c>
      <c r="J54">
        <f t="shared" si="0"/>
        <v>32</v>
      </c>
      <c r="K54" s="4">
        <f>_xlfn.XLOOKUP(A54,[1]Ag_2024!$A$2:$A$181,[1]Ag_2024!$E$2:$E$181,FALSE)</f>
        <v>0.15625</v>
      </c>
      <c r="L54">
        <f t="shared" si="1"/>
        <v>0</v>
      </c>
      <c r="M54">
        <f t="shared" si="2"/>
        <v>44.4</v>
      </c>
      <c r="N54" s="8">
        <f t="shared" si="3"/>
        <v>0</v>
      </c>
      <c r="O54" s="1">
        <f t="shared" si="4"/>
        <v>66291.283783783787</v>
      </c>
      <c r="P54" t="str">
        <f>_xlfn.XLOOKUP($A54,[1]Ag_2024!$A$2:$A$181,[1]Ag_2024!$H$2:$H$181,FALSE)</f>
        <v>Vertical</v>
      </c>
      <c r="Q54" t="str">
        <f>_xlfn.XLOOKUP($A54,[1]Ag_2024!$A$2:$A$181,[1]Ag_2024!$I$2:$I$181,FALSE)</f>
        <v>Marina</v>
      </c>
      <c r="R54" s="5">
        <v>45505</v>
      </c>
      <c r="S54">
        <f>_xlfn.XLOOKUP($A54,[2]Base_num_Ag_24!$A$2:$A$181,[2]Base_num_Ag_24!$D$2:$D$181,FALSE)</f>
        <v>23.2790071983008</v>
      </c>
      <c r="T54">
        <f>_xlfn.XLOOKUP($A54,[2]Base_num_Ag_24!$A$2:$A$181,[2]Base_num_Ag_24!$E$2:$E$181,FALSE)</f>
        <v>-106.458708559236</v>
      </c>
      <c r="U54" s="6">
        <f>_xlfn.XLOOKUP($A54,[1]Ag_2024!$A$2:$A$181,[1]Ag_2024!$F$2:$F$181,FALSE)</f>
        <v>66291.283783783787</v>
      </c>
      <c r="V54" s="7">
        <f>_xlfn.XLOOKUP($A54,[1]Ag_2024!$A$2:$A$181,[1]Ag_2024!$D$2:$D$181,FALSE)</f>
        <v>44.4</v>
      </c>
    </row>
    <row r="55" spans="1:22">
      <c r="A55" t="s">
        <v>108</v>
      </c>
      <c r="B55" t="s">
        <v>107</v>
      </c>
      <c r="C55" s="1">
        <f>_xlfn.XLOOKUP(A55,[1]Ag_2024!$A$2:$A$181,[1]Ag_2024!$C$2:$C$181,FALSE)</f>
        <v>6990000</v>
      </c>
      <c r="D55" s="2">
        <f>_xlfn.XLOOKUP(A55,[1]Ag_2024!$A$2:$A$181,[1]Ag_2024!$L$2:$L$181,FALSE)</f>
        <v>0.9</v>
      </c>
      <c r="E55" s="2">
        <f>_xlfn.XLOOKUP($A55,[1]Ag_2024!$A$2:$A$181,[1]Ag_2024!$M$2:$M$181,FALSE)</f>
        <v>2</v>
      </c>
      <c r="F55" s="3">
        <f>_xlfn.XLOOKUP($A55,[1]Ag_2024!$A$2:$A$181,[1]Ag_2024!$J$2:$J$181,FALSE)</f>
        <v>21</v>
      </c>
      <c r="G55">
        <f>_xlfn.XLOOKUP(A55,[1]Ab_2024!$A$2:$A$176,[1]Ab_2024!$F$2:$F$176,FALSE)</f>
        <v>7</v>
      </c>
      <c r="H55">
        <f>_xlfn.XLOOKUP(A55,[2]Base_num_Ag_24!$A$2:$A$181,[2]Base_num_Ag_24!$H$2:$H$181,FALSE)</f>
        <v>1</v>
      </c>
      <c r="I55">
        <f>_xlfn.XLOOKUP($A55,[2]Base_num_Ag_24!$A$2:$A$181,[2]Base_num_Ag_24!$G$2:$G$181,FALSE)</f>
        <v>19</v>
      </c>
      <c r="J55">
        <f t="shared" si="0"/>
        <v>20</v>
      </c>
      <c r="K55" s="4">
        <f>_xlfn.XLOOKUP(A55,[1]Ag_2024!$A$2:$A$181,[1]Ag_2024!$E$2:$E$181,FALSE)</f>
        <v>0.95</v>
      </c>
      <c r="L55">
        <v>221.2</v>
      </c>
      <c r="M55">
        <f t="shared" si="2"/>
        <v>221.21</v>
      </c>
      <c r="N55" s="8">
        <f t="shared" si="3"/>
        <v>0</v>
      </c>
      <c r="O55" s="1">
        <f t="shared" si="4"/>
        <v>31598.93314045477</v>
      </c>
      <c r="P55" t="str">
        <f>_xlfn.XLOOKUP($A55,[1]Ag_2024!$A$2:$A$181,[1]Ag_2024!$H$2:$H$181,FALSE)</f>
        <v>Horizontal</v>
      </c>
      <c r="Q55" t="str">
        <f>_xlfn.XLOOKUP($A55,[1]Ag_2024!$A$2:$A$181,[1]Ag_2024!$I$2:$I$181,FALSE)</f>
        <v>Marina</v>
      </c>
      <c r="R55" s="5">
        <v>45505</v>
      </c>
      <c r="S55">
        <f>_xlfn.XLOOKUP($A55,[2]Base_num_Ag_24!$A$2:$A$181,[2]Base_num_Ag_24!$D$2:$D$181,FALSE)</f>
        <v>23.279036764541601</v>
      </c>
      <c r="T55">
        <f>_xlfn.XLOOKUP($A55,[2]Base_num_Ag_24!$A$2:$A$181,[2]Base_num_Ag_24!$E$2:$E$181,FALSE)</f>
        <v>-106.45875147458</v>
      </c>
      <c r="U55" s="6">
        <f>_xlfn.XLOOKUP($A55,[1]Ag_2024!$A$2:$A$181,[1]Ag_2024!$F$2:$F$181,FALSE)</f>
        <v>31598.93314045477</v>
      </c>
      <c r="V55" s="7">
        <f>_xlfn.XLOOKUP($A55,[1]Ag_2024!$A$2:$A$181,[1]Ag_2024!$D$2:$D$181,FALSE)</f>
        <v>221.21</v>
      </c>
    </row>
    <row r="56" spans="1:22">
      <c r="A56" t="s">
        <v>109</v>
      </c>
      <c r="B56" t="s">
        <v>110</v>
      </c>
      <c r="C56" s="1">
        <f>_xlfn.XLOOKUP(A56,[1]Ag_2024!$A$2:$A$181,[1]Ag_2024!$C$2:$C$181,FALSE)</f>
        <v>3876139</v>
      </c>
      <c r="D56" s="2">
        <f>_xlfn.XLOOKUP(A56,[1]Ag_2024!$A$2:$A$181,[1]Ag_2024!$L$2:$L$181,FALSE)</f>
        <v>0</v>
      </c>
      <c r="E56" s="2">
        <f>_xlfn.XLOOKUP($A56,[1]Ag_2024!$A$2:$A$181,[1]Ag_2024!$M$2:$M$181,FALSE)</f>
        <v>0</v>
      </c>
      <c r="F56" s="3">
        <f>_xlfn.XLOOKUP($A56,[1]Ag_2024!$A$2:$A$181,[1]Ag_2024!$J$2:$J$181,FALSE)</f>
        <v>22</v>
      </c>
      <c r="G56">
        <f>_xlfn.XLOOKUP(A56,[1]Ab_2024!$A$2:$A$176,[1]Ab_2024!$F$2:$F$176,FALSE)</f>
        <v>21</v>
      </c>
      <c r="H56">
        <f>_xlfn.XLOOKUP(A56,[2]Base_num_Ag_24!$A$2:$A$181,[2]Base_num_Ag_24!$H$2:$H$181,FALSE)</f>
        <v>21</v>
      </c>
      <c r="I56">
        <f>_xlfn.XLOOKUP($A56,[2]Base_num_Ag_24!$A$2:$A$181,[2]Base_num_Ag_24!$G$2:$G$181,FALSE)</f>
        <v>0</v>
      </c>
      <c r="J56">
        <f t="shared" si="0"/>
        <v>21</v>
      </c>
      <c r="K56" s="4">
        <f>_xlfn.XLOOKUP(A56,[1]Ag_2024!$A$2:$A$181,[1]Ag_2024!$E$2:$E$181,FALSE)</f>
        <v>0</v>
      </c>
      <c r="L56">
        <f t="shared" si="1"/>
        <v>0</v>
      </c>
      <c r="M56">
        <f t="shared" si="2"/>
        <v>80.400000000000006</v>
      </c>
      <c r="N56" s="8">
        <f t="shared" si="3"/>
        <v>0</v>
      </c>
      <c r="O56" s="1">
        <f t="shared" si="4"/>
        <v>48210.68407960199</v>
      </c>
      <c r="P56" t="str">
        <f>_xlfn.XLOOKUP($A56,[1]Ag_2024!$A$2:$A$181,[1]Ag_2024!$H$2:$H$181,FALSE)</f>
        <v>Vertical</v>
      </c>
      <c r="Q56" t="str">
        <f>_xlfn.XLOOKUP($A56,[1]Ag_2024!$A$2:$A$181,[1]Ag_2024!$I$2:$I$181,FALSE)</f>
        <v>Cerritos ciudad</v>
      </c>
      <c r="R56" s="5">
        <v>45505</v>
      </c>
      <c r="S56">
        <f>_xlfn.XLOOKUP($A56,[2]Base_num_Ag_24!$A$2:$A$181,[2]Base_num_Ag_24!$D$2:$D$181,FALSE)</f>
        <v>23.2808805293765</v>
      </c>
      <c r="T56">
        <f>_xlfn.XLOOKUP($A56,[2]Base_num_Ag_24!$A$2:$A$181,[2]Base_num_Ag_24!$E$2:$E$181,FALSE)</f>
        <v>-106.46796423225101</v>
      </c>
      <c r="U56" s="6">
        <f>_xlfn.XLOOKUP($A56,[1]Ag_2024!$A$2:$A$181,[1]Ag_2024!$F$2:$F$181,FALSE)</f>
        <v>48210.68407960199</v>
      </c>
      <c r="V56" s="7">
        <f>_xlfn.XLOOKUP($A56,[1]Ag_2024!$A$2:$A$181,[1]Ag_2024!$D$2:$D$181,FALSE)</f>
        <v>80.400000000000006</v>
      </c>
    </row>
    <row r="57" spans="1:22">
      <c r="A57" t="s">
        <v>111</v>
      </c>
      <c r="B57" t="s">
        <v>110</v>
      </c>
      <c r="C57" s="1">
        <f>_xlfn.XLOOKUP(A57,[1]Ag_2024!$A$2:$A$181,[1]Ag_2024!$C$2:$C$181,FALSE)</f>
        <v>3750000</v>
      </c>
      <c r="D57" s="2">
        <f>_xlfn.XLOOKUP(A57,[1]Ag_2024!$A$2:$A$181,[1]Ag_2024!$L$2:$L$181,FALSE)</f>
        <v>0.31</v>
      </c>
      <c r="E57" s="2">
        <f>_xlfn.XLOOKUP($A57,[1]Ag_2024!$A$2:$A$181,[1]Ag_2024!$M$2:$M$181,FALSE)</f>
        <v>0</v>
      </c>
      <c r="F57" s="3">
        <f>_xlfn.XLOOKUP($A57,[1]Ag_2024!$A$2:$A$181,[1]Ag_2024!$J$2:$J$181,FALSE)</f>
        <v>64</v>
      </c>
      <c r="G57">
        <f>_xlfn.XLOOKUP(A57,[1]Ab_2024!$A$2:$A$176,[1]Ab_2024!$F$2:$F$176,FALSE)</f>
        <v>3</v>
      </c>
      <c r="H57">
        <f>_xlfn.XLOOKUP(A57,[2]Base_num_Ag_24!$A$2:$A$181,[2]Base_num_Ag_24!$H$2:$H$181,FALSE)</f>
        <v>3</v>
      </c>
      <c r="I57">
        <f>_xlfn.XLOOKUP($A57,[2]Base_num_Ag_24!$A$2:$A$181,[2]Base_num_Ag_24!$G$2:$G$181,FALSE)</f>
        <v>20</v>
      </c>
      <c r="J57">
        <f t="shared" si="0"/>
        <v>23</v>
      </c>
      <c r="K57" s="4">
        <f>_xlfn.XLOOKUP(A57,[1]Ag_2024!$A$2:$A$181,[1]Ag_2024!$E$2:$E$181,FALSE)</f>
        <v>0.86956521739130432</v>
      </c>
      <c r="L57">
        <f t="shared" si="1"/>
        <v>0</v>
      </c>
      <c r="M57">
        <f t="shared" si="2"/>
        <v>78.8</v>
      </c>
      <c r="N57" s="8">
        <f t="shared" si="3"/>
        <v>0</v>
      </c>
      <c r="O57" s="1">
        <f t="shared" si="4"/>
        <v>47588.83248730965</v>
      </c>
      <c r="P57" t="str">
        <f>_xlfn.XLOOKUP($A57,[1]Ag_2024!$A$2:$A$181,[1]Ag_2024!$H$2:$H$181,FALSE)</f>
        <v>Vertical</v>
      </c>
      <c r="Q57" t="str">
        <f>_xlfn.XLOOKUP($A57,[1]Ag_2024!$A$2:$A$181,[1]Ag_2024!$I$2:$I$181,FALSE)</f>
        <v>Cerritos ciudad</v>
      </c>
      <c r="R57" s="5">
        <v>45505</v>
      </c>
      <c r="S57">
        <f>_xlfn.XLOOKUP($A57,[2]Base_num_Ag_24!$A$2:$A$181,[2]Base_num_Ag_24!$D$2:$D$181,FALSE)</f>
        <v>23.2808411082666</v>
      </c>
      <c r="T57">
        <f>_xlfn.XLOOKUP($A57,[2]Base_num_Ag_24!$A$2:$A$181,[2]Base_num_Ag_24!$E$2:$E$181,FALSE)</f>
        <v>-106.467899859236</v>
      </c>
      <c r="U57" s="6">
        <f>_xlfn.XLOOKUP($A57,[1]Ag_2024!$A$2:$A$181,[1]Ag_2024!$F$2:$F$181,FALSE)</f>
        <v>47588.83248730965</v>
      </c>
      <c r="V57" s="7">
        <f>_xlfn.XLOOKUP($A57,[1]Ag_2024!$A$2:$A$181,[1]Ag_2024!$D$2:$D$181,FALSE)</f>
        <v>78.8</v>
      </c>
    </row>
    <row r="58" spans="1:22">
      <c r="A58" t="s">
        <v>112</v>
      </c>
      <c r="B58" t="s">
        <v>113</v>
      </c>
      <c r="C58" s="1">
        <f>_xlfn.XLOOKUP(A58,[1]Ag_2024!$A$2:$A$181,[1]Ag_2024!$C$2:$C$181,FALSE)</f>
        <v>2518268.87</v>
      </c>
      <c r="D58" s="2">
        <f>_xlfn.XLOOKUP(A58,[1]Ag_2024!$A$2:$A$181,[1]Ag_2024!$L$2:$L$181,FALSE)</f>
        <v>0.81</v>
      </c>
      <c r="E58" s="2">
        <f>_xlfn.XLOOKUP($A58,[1]Ag_2024!$A$2:$A$181,[1]Ag_2024!$M$2:$M$181,FALSE)</f>
        <v>0.33</v>
      </c>
      <c r="F58" s="3">
        <f>_xlfn.XLOOKUP($A58,[1]Ag_2024!$A$2:$A$181,[1]Ag_2024!$J$2:$J$181,FALSE)</f>
        <v>27</v>
      </c>
      <c r="G58">
        <f>_xlfn.XLOOKUP(A58,[1]Ab_2024!$A$2:$A$176,[1]Ab_2024!$F$2:$F$176,FALSE)</f>
        <v>21</v>
      </c>
      <c r="H58">
        <f>_xlfn.XLOOKUP(A58,[2]Base_num_Ag_24!$A$2:$A$181,[2]Base_num_Ag_24!$H$2:$H$181,FALSE)</f>
        <v>20</v>
      </c>
      <c r="I58">
        <f>_xlfn.XLOOKUP($A58,[2]Base_num_Ag_24!$A$2:$A$181,[2]Base_num_Ag_24!$G$2:$G$181,FALSE)</f>
        <v>22</v>
      </c>
      <c r="J58">
        <f t="shared" si="0"/>
        <v>42</v>
      </c>
      <c r="K58" s="4">
        <f>_xlfn.XLOOKUP(A58,[1]Ag_2024!$A$2:$A$181,[1]Ag_2024!$E$2:$E$181,FALSE)</f>
        <v>0.52380952380952384</v>
      </c>
      <c r="L58">
        <f t="shared" si="1"/>
        <v>0</v>
      </c>
      <c r="M58">
        <f t="shared" si="2"/>
        <v>35.57</v>
      </c>
      <c r="N58" s="8">
        <f t="shared" si="3"/>
        <v>0</v>
      </c>
      <c r="O58" s="1">
        <f t="shared" si="4"/>
        <v>70797.550463874053</v>
      </c>
      <c r="P58" t="str">
        <f>_xlfn.XLOOKUP($A58,[1]Ag_2024!$A$2:$A$181,[1]Ag_2024!$H$2:$H$181,FALSE)</f>
        <v>Vertical</v>
      </c>
      <c r="Q58" t="str">
        <f>_xlfn.XLOOKUP($A58,[1]Ag_2024!$A$2:$A$181,[1]Ag_2024!$I$2:$I$181,FALSE)</f>
        <v>Zona Dorada Ciudad</v>
      </c>
      <c r="R58" s="5">
        <v>45505</v>
      </c>
      <c r="S58">
        <f>_xlfn.XLOOKUP($A58,[2]Base_num_Ag_24!$A$2:$A$181,[2]Base_num_Ag_24!$D$2:$D$181,FALSE)</f>
        <v>23.260409560854701</v>
      </c>
      <c r="T58">
        <f>_xlfn.XLOOKUP($A58,[2]Base_num_Ag_24!$A$2:$A$181,[2]Base_num_Ag_24!$E$2:$E$181,FALSE)</f>
        <v>-106.456479373015</v>
      </c>
      <c r="U58" s="6">
        <f>_xlfn.XLOOKUP($A58,[1]Ag_2024!$A$2:$A$181,[1]Ag_2024!$F$2:$F$181,FALSE)</f>
        <v>70797.550463874053</v>
      </c>
      <c r="V58" s="7">
        <f>_xlfn.XLOOKUP($A58,[1]Ag_2024!$A$2:$A$181,[1]Ag_2024!$D$2:$D$181,FALSE)</f>
        <v>35.57</v>
      </c>
    </row>
    <row r="59" spans="1:22">
      <c r="A59" t="s">
        <v>114</v>
      </c>
      <c r="B59" t="s">
        <v>115</v>
      </c>
      <c r="C59" s="1">
        <f>_xlfn.XLOOKUP(A59,[1]Ag_2024!$A$2:$A$181,[1]Ag_2024!$C$2:$C$181,FALSE)</f>
        <v>4163000</v>
      </c>
      <c r="D59" s="2">
        <f>_xlfn.XLOOKUP(A59,[1]Ag_2024!$A$2:$A$181,[1]Ag_2024!$L$2:$L$181,FALSE)</f>
        <v>0.17</v>
      </c>
      <c r="E59" s="2">
        <f>_xlfn.XLOOKUP($A59,[1]Ag_2024!$A$2:$A$181,[1]Ag_2024!$M$2:$M$181,FALSE)</f>
        <v>0</v>
      </c>
      <c r="F59" s="3">
        <f>_xlfn.XLOOKUP($A59,[1]Ag_2024!$A$2:$A$181,[1]Ag_2024!$J$2:$J$181,FALSE)</f>
        <v>78</v>
      </c>
      <c r="G59">
        <f>_xlfn.XLOOKUP(A59,[1]Ab_2024!$A$2:$A$176,[1]Ab_2024!$F$2:$F$176,FALSE)</f>
        <v>17</v>
      </c>
      <c r="H59">
        <f>_xlfn.XLOOKUP(A59,[2]Base_num_Ag_24!$A$2:$A$181,[2]Base_num_Ag_24!$H$2:$H$181,FALSE)</f>
        <v>17</v>
      </c>
      <c r="I59">
        <f>_xlfn.XLOOKUP($A59,[2]Base_num_Ag_24!$A$2:$A$181,[2]Base_num_Ag_24!$G$2:$G$181,FALSE)</f>
        <v>14</v>
      </c>
      <c r="J59">
        <f t="shared" si="0"/>
        <v>31</v>
      </c>
      <c r="K59" s="4">
        <f>_xlfn.XLOOKUP(A59,[1]Ag_2024!$A$2:$A$181,[1]Ag_2024!$E$2:$E$181,FALSE)</f>
        <v>0.45161290322580644</v>
      </c>
      <c r="L59">
        <v>232</v>
      </c>
      <c r="M59">
        <f t="shared" si="2"/>
        <v>232</v>
      </c>
      <c r="N59" s="8">
        <f t="shared" si="3"/>
        <v>0</v>
      </c>
      <c r="O59" s="1">
        <f t="shared" si="4"/>
        <v>17943.96551724138</v>
      </c>
      <c r="P59" t="str">
        <f>_xlfn.XLOOKUP($A59,[1]Ag_2024!$A$2:$A$181,[1]Ag_2024!$H$2:$H$181,FALSE)</f>
        <v>Horizontal</v>
      </c>
      <c r="Q59" t="str">
        <f>_xlfn.XLOOKUP($A59,[1]Ag_2024!$A$2:$A$181,[1]Ag_2024!$I$2:$I$181,FALSE)</f>
        <v>Peche Rice</v>
      </c>
      <c r="R59" s="5">
        <v>45505</v>
      </c>
      <c r="S59">
        <f>_xlfn.XLOOKUP($A59,[2]Base_num_Ag_24!$A$2:$A$181,[2]Base_num_Ag_24!$D$2:$D$181,FALSE)</f>
        <v>23.282915077943802</v>
      </c>
      <c r="T59">
        <f>_xlfn.XLOOKUP($A59,[2]Base_num_Ag_24!$A$2:$A$181,[2]Base_num_Ag_24!$E$2:$E$181,FALSE)</f>
        <v>-106.443063459236</v>
      </c>
      <c r="U59" s="6">
        <f>_xlfn.XLOOKUP($A59,[1]Ag_2024!$A$2:$A$181,[1]Ag_2024!$F$2:$F$181,FALSE)</f>
        <v>17943.96551724138</v>
      </c>
      <c r="V59" s="7">
        <f>_xlfn.XLOOKUP($A59,[1]Ag_2024!$A$2:$A$181,[1]Ag_2024!$D$2:$D$181,FALSE)</f>
        <v>232</v>
      </c>
    </row>
    <row r="60" spans="1:22">
      <c r="A60" t="s">
        <v>116</v>
      </c>
      <c r="B60" t="s">
        <v>115</v>
      </c>
      <c r="C60" s="1">
        <f>_xlfn.XLOOKUP(A60,[1]Ag_2024!$A$2:$A$181,[1]Ag_2024!$C$2:$C$181,FALSE)</f>
        <v>2860000</v>
      </c>
      <c r="D60" s="2">
        <f>_xlfn.XLOOKUP(A60,[1]Ag_2024!$A$2:$A$181,[1]Ag_2024!$L$2:$L$181,FALSE)</f>
        <v>0.18</v>
      </c>
      <c r="E60" s="2">
        <f>_xlfn.XLOOKUP($A60,[1]Ag_2024!$A$2:$A$181,[1]Ag_2024!$M$2:$M$181,FALSE)</f>
        <v>0</v>
      </c>
      <c r="F60" s="3">
        <f>_xlfn.XLOOKUP($A60,[1]Ag_2024!$A$2:$A$181,[1]Ag_2024!$J$2:$J$181,FALSE)</f>
        <v>75</v>
      </c>
      <c r="G60">
        <f>_xlfn.XLOOKUP(A60,[1]Ab_2024!$A$2:$A$176,[1]Ab_2024!$F$2:$F$176,FALSE)</f>
        <v>28</v>
      </c>
      <c r="H60">
        <f>_xlfn.XLOOKUP(A60,[2]Base_num_Ag_24!$A$2:$A$181,[2]Base_num_Ag_24!$H$2:$H$181,FALSE)</f>
        <v>28</v>
      </c>
      <c r="I60">
        <f>_xlfn.XLOOKUP($A60,[2]Base_num_Ag_24!$A$2:$A$181,[2]Base_num_Ag_24!$G$2:$G$181,FALSE)</f>
        <v>14</v>
      </c>
      <c r="J60">
        <f t="shared" si="0"/>
        <v>42</v>
      </c>
      <c r="K60" s="4">
        <f>_xlfn.XLOOKUP(A60,[1]Ag_2024!$A$2:$A$181,[1]Ag_2024!$E$2:$E$181,FALSE)</f>
        <v>0.33333333333333331</v>
      </c>
      <c r="L60">
        <f t="shared" si="1"/>
        <v>0</v>
      </c>
      <c r="M60">
        <f t="shared" si="2"/>
        <v>130.84</v>
      </c>
      <c r="N60" s="8">
        <f t="shared" si="3"/>
        <v>0</v>
      </c>
      <c r="O60" s="1">
        <f t="shared" si="4"/>
        <v>21858.758789361051</v>
      </c>
      <c r="P60" t="str">
        <f>_xlfn.XLOOKUP($A60,[1]Ag_2024!$A$2:$A$181,[1]Ag_2024!$H$2:$H$181,FALSE)</f>
        <v>Vertical</v>
      </c>
      <c r="Q60" t="str">
        <f>_xlfn.XLOOKUP($A60,[1]Ag_2024!$A$2:$A$181,[1]Ag_2024!$I$2:$I$181,FALSE)</f>
        <v>Peche Rice</v>
      </c>
      <c r="R60" s="5">
        <v>45505</v>
      </c>
      <c r="S60">
        <f>_xlfn.XLOOKUP($A60,[2]Base_num_Ag_24!$A$2:$A$181,[2]Base_num_Ag_24!$D$2:$D$181,FALSE)</f>
        <v>23.282915077943802</v>
      </c>
      <c r="T60">
        <f>_xlfn.XLOOKUP($A60,[2]Base_num_Ag_24!$A$2:$A$181,[2]Base_num_Ag_24!$E$2:$E$181,FALSE)</f>
        <v>-106.443063459236</v>
      </c>
      <c r="U60" s="6">
        <f>_xlfn.XLOOKUP($A60,[1]Ag_2024!$A$2:$A$181,[1]Ag_2024!$F$2:$F$181,FALSE)</f>
        <v>21858.758789361051</v>
      </c>
      <c r="V60" s="7">
        <f>_xlfn.XLOOKUP($A60,[1]Ag_2024!$A$2:$A$181,[1]Ag_2024!$D$2:$D$181,FALSE)</f>
        <v>130.84</v>
      </c>
    </row>
    <row r="61" spans="1:22">
      <c r="A61" t="s">
        <v>117</v>
      </c>
      <c r="B61" t="s">
        <v>118</v>
      </c>
      <c r="C61" s="1">
        <f>_xlfn.XLOOKUP(A61,[1]Ag_2024!$A$2:$A$181,[1]Ag_2024!$C$2:$C$181,FALSE)</f>
        <v>2776000</v>
      </c>
      <c r="D61" s="2">
        <f>_xlfn.XLOOKUP(A61,[1]Ag_2024!$A$2:$A$181,[1]Ag_2024!$L$2:$L$181,FALSE)</f>
        <v>9.1300000000000008</v>
      </c>
      <c r="E61" s="2">
        <f>_xlfn.XLOOKUP($A61,[1]Ag_2024!$A$2:$A$181,[1]Ag_2024!$M$2:$M$181,FALSE)</f>
        <v>0.33</v>
      </c>
      <c r="F61" s="3">
        <f>_xlfn.XLOOKUP($A61,[1]Ag_2024!$A$2:$A$181,[1]Ag_2024!$J$2:$J$181,FALSE)</f>
        <v>38</v>
      </c>
      <c r="G61">
        <f>_xlfn.XLOOKUP(A61,[1]Ab_2024!$A$2:$A$176,[1]Ab_2024!$F$2:$F$176,FALSE)</f>
        <v>54</v>
      </c>
      <c r="H61">
        <f>_xlfn.XLOOKUP(A61,[2]Base_num_Ag_24!$A$2:$A$181,[2]Base_num_Ag_24!$H$2:$H$181,FALSE)</f>
        <v>53</v>
      </c>
      <c r="I61">
        <f>_xlfn.XLOOKUP($A61,[2]Base_num_Ag_24!$A$2:$A$181,[2]Base_num_Ag_24!$G$2:$G$181,FALSE)</f>
        <v>347</v>
      </c>
      <c r="J61">
        <f t="shared" si="0"/>
        <v>400</v>
      </c>
      <c r="K61" s="4">
        <f>_xlfn.XLOOKUP(A61,[1]Ag_2024!$A$2:$A$181,[1]Ag_2024!$E$2:$E$181,FALSE)</f>
        <v>0.86750000000000005</v>
      </c>
      <c r="L61">
        <f t="shared" si="1"/>
        <v>0</v>
      </c>
      <c r="M61">
        <f t="shared" si="2"/>
        <v>45</v>
      </c>
      <c r="N61" s="8">
        <f t="shared" si="3"/>
        <v>0</v>
      </c>
      <c r="O61" s="1">
        <f t="shared" si="4"/>
        <v>61688.888888888891</v>
      </c>
      <c r="P61" t="str">
        <f>_xlfn.XLOOKUP($A61,[1]Ag_2024!$A$2:$A$181,[1]Ag_2024!$H$2:$H$181,FALSE)</f>
        <v>Vertical</v>
      </c>
      <c r="Q61" t="str">
        <f>_xlfn.XLOOKUP($A61,[1]Ag_2024!$A$2:$A$181,[1]Ag_2024!$I$2:$I$181,FALSE)</f>
        <v>Cerritos ciudad</v>
      </c>
      <c r="R61" s="5">
        <v>45505</v>
      </c>
      <c r="S61">
        <f>_xlfn.XLOOKUP($A61,[2]Base_num_Ag_24!$A$2:$A$181,[2]Base_num_Ag_24!$D$2:$D$181,FALSE)</f>
        <v>23.291897287040701</v>
      </c>
      <c r="T61">
        <f>_xlfn.XLOOKUP($A61,[2]Base_num_Ag_24!$A$2:$A$181,[2]Base_num_Ag_24!$E$2:$E$181,FALSE)</f>
        <v>-106.467266289923</v>
      </c>
      <c r="U61" s="6">
        <f>_xlfn.XLOOKUP($A61,[1]Ag_2024!$A$2:$A$181,[1]Ag_2024!$F$2:$F$181,FALSE)</f>
        <v>61688.888888888891</v>
      </c>
      <c r="V61" s="7">
        <f>_xlfn.XLOOKUP($A61,[1]Ag_2024!$A$2:$A$181,[1]Ag_2024!$D$2:$D$181,FALSE)</f>
        <v>45</v>
      </c>
    </row>
    <row r="62" spans="1:22">
      <c r="A62" t="s">
        <v>119</v>
      </c>
      <c r="B62" t="s">
        <v>66</v>
      </c>
      <c r="C62" s="1">
        <f>_xlfn.XLOOKUP(A62,[1]Ag_2024!$A$2:$A$181,[1]Ag_2024!$C$2:$C$181,FALSE)</f>
        <v>4903729.92</v>
      </c>
      <c r="D62" s="2">
        <f>_xlfn.XLOOKUP(A62,[1]Ag_2024!$A$2:$A$181,[1]Ag_2024!$L$2:$L$181,FALSE)</f>
        <v>1.98</v>
      </c>
      <c r="E62" s="2">
        <f>_xlfn.XLOOKUP($A62,[1]Ag_2024!$A$2:$A$181,[1]Ag_2024!$M$2:$M$181,FALSE)</f>
        <v>1</v>
      </c>
      <c r="F62" s="3">
        <f>_xlfn.XLOOKUP($A62,[1]Ag_2024!$A$2:$A$181,[1]Ag_2024!$J$2:$J$181,FALSE)</f>
        <v>199</v>
      </c>
      <c r="G62">
        <f>_xlfn.XLOOKUP(A62,[1]Ab_2024!$A$2:$A$176,[1]Ab_2024!$F$2:$F$176,FALSE)</f>
        <v>167</v>
      </c>
      <c r="H62">
        <f>_xlfn.XLOOKUP(A62,[2]Base_num_Ag_24!$A$2:$A$181,[2]Base_num_Ag_24!$H$2:$H$181,FALSE)</f>
        <v>164</v>
      </c>
      <c r="I62">
        <f>_xlfn.XLOOKUP($A62,[2]Base_num_Ag_24!$A$2:$A$181,[2]Base_num_Ag_24!$G$2:$G$181,FALSE)</f>
        <v>395</v>
      </c>
      <c r="J62">
        <f t="shared" si="0"/>
        <v>559</v>
      </c>
      <c r="K62" s="4">
        <f>_xlfn.XLOOKUP(A62,[1]Ag_2024!$A$2:$A$181,[1]Ag_2024!$E$2:$E$181,FALSE)</f>
        <v>0.70661896243291589</v>
      </c>
      <c r="L62">
        <f t="shared" si="1"/>
        <v>678.06</v>
      </c>
      <c r="M62">
        <f t="shared" si="2"/>
        <v>0</v>
      </c>
      <c r="N62" s="8">
        <f t="shared" si="3"/>
        <v>7232.0000000000009</v>
      </c>
      <c r="O62" s="1">
        <f t="shared" si="4"/>
        <v>0</v>
      </c>
      <c r="P62" t="str">
        <f>_xlfn.XLOOKUP($A62,[1]Ag_2024!$A$2:$A$181,[1]Ag_2024!$H$2:$H$181,FALSE)</f>
        <v>Lote</v>
      </c>
      <c r="Q62" t="str">
        <f>_xlfn.XLOOKUP($A62,[1]Ag_2024!$A$2:$A$181,[1]Ag_2024!$I$2:$I$181,FALSE)</f>
        <v>Marina</v>
      </c>
      <c r="R62" s="5">
        <v>45505</v>
      </c>
      <c r="S62">
        <f>_xlfn.XLOOKUP($A62,[2]Base_num_Ag_24!$A$2:$A$181,[2]Base_num_Ag_24!$D$2:$D$181,FALSE)</f>
        <v>23.286059841721201</v>
      </c>
      <c r="T62">
        <f>_xlfn.XLOOKUP($A62,[2]Base_num_Ag_24!$A$2:$A$181,[2]Base_num_Ag_24!$E$2:$E$181,FALSE)</f>
        <v>-106.459254145744</v>
      </c>
      <c r="U62" s="6">
        <f>_xlfn.XLOOKUP($A62,[1]Ag_2024!$A$2:$A$181,[1]Ag_2024!$F$2:$F$181,FALSE)</f>
        <v>7232.0000000000009</v>
      </c>
      <c r="V62" s="7">
        <f>_xlfn.XLOOKUP($A62,[1]Ag_2024!$A$2:$A$181,[1]Ag_2024!$D$2:$D$181,FALSE)</f>
        <v>678.06</v>
      </c>
    </row>
    <row r="63" spans="1:22">
      <c r="A63" t="s">
        <v>120</v>
      </c>
      <c r="B63" t="s">
        <v>26</v>
      </c>
      <c r="C63" s="1">
        <f>_xlfn.XLOOKUP(A63,[1]Ag_2024!$A$2:$A$181,[1]Ag_2024!$C$2:$C$181,FALSE)</f>
        <v>3730000</v>
      </c>
      <c r="D63" s="2">
        <f>_xlfn.XLOOKUP(A63,[1]Ag_2024!$A$2:$A$181,[1]Ag_2024!$L$2:$L$181,FALSE)</f>
        <v>1.5</v>
      </c>
      <c r="E63" s="2">
        <f>_xlfn.XLOOKUP($A63,[1]Ag_2024!$A$2:$A$181,[1]Ag_2024!$M$2:$M$181,FALSE)</f>
        <v>1.66</v>
      </c>
      <c r="F63" s="3">
        <f>_xlfn.XLOOKUP($A63,[1]Ag_2024!$A$2:$A$181,[1]Ag_2024!$J$2:$J$181,FALSE)</f>
        <v>22</v>
      </c>
      <c r="G63">
        <f>_xlfn.XLOOKUP(A63,[1]Ab_2024!$A$2:$A$176,[1]Ab_2024!$F$2:$F$176,FALSE)</f>
        <v>68</v>
      </c>
      <c r="H63">
        <f>_xlfn.XLOOKUP(A63,[2]Base_num_Ag_24!$A$2:$A$181,[2]Base_num_Ag_24!$H$2:$H$181,FALSE)</f>
        <v>63</v>
      </c>
      <c r="I63">
        <f>_xlfn.XLOOKUP($A63,[2]Base_num_Ag_24!$A$2:$A$181,[2]Base_num_Ag_24!$G$2:$G$181,FALSE)</f>
        <v>33</v>
      </c>
      <c r="J63">
        <f t="shared" si="0"/>
        <v>96</v>
      </c>
      <c r="K63" s="4">
        <f>_xlfn.XLOOKUP(A63,[1]Ag_2024!$A$2:$A$181,[1]Ag_2024!$E$2:$E$181,FALSE)</f>
        <v>0.34375</v>
      </c>
      <c r="L63">
        <f t="shared" si="1"/>
        <v>0</v>
      </c>
      <c r="M63">
        <f t="shared" si="2"/>
        <v>45.69</v>
      </c>
      <c r="N63" s="8">
        <f t="shared" si="3"/>
        <v>0</v>
      </c>
      <c r="O63" s="1">
        <f t="shared" si="4"/>
        <v>81637.11971985118</v>
      </c>
      <c r="P63" t="str">
        <f>_xlfn.XLOOKUP($A63,[1]Ag_2024!$A$2:$A$181,[1]Ag_2024!$H$2:$H$181,FALSE)</f>
        <v>Vertical</v>
      </c>
      <c r="Q63" t="str">
        <f>_xlfn.XLOOKUP($A63,[1]Ag_2024!$A$2:$A$181,[1]Ag_2024!$I$2:$I$181,FALSE)</f>
        <v>Zona Dorada Ciudad</v>
      </c>
      <c r="R63" s="5">
        <v>45505</v>
      </c>
      <c r="S63">
        <f>_xlfn.XLOOKUP($A63,[2]Base_num_Ag_24!$A$2:$A$181,[2]Base_num_Ag_24!$D$2:$D$181,FALSE)</f>
        <v>23.245611289478202</v>
      </c>
      <c r="T63">
        <f>_xlfn.XLOOKUP($A63,[2]Base_num_Ag_24!$A$2:$A$181,[2]Base_num_Ag_24!$E$2:$E$181,FALSE)</f>
        <v>-106.45277420156501</v>
      </c>
      <c r="U63" s="6">
        <f>_xlfn.XLOOKUP($A63,[1]Ag_2024!$A$2:$A$181,[1]Ag_2024!$F$2:$F$181,FALSE)</f>
        <v>81637.11971985118</v>
      </c>
      <c r="V63" s="7">
        <f>_xlfn.XLOOKUP($A63,[1]Ag_2024!$A$2:$A$181,[1]Ag_2024!$D$2:$D$181,FALSE)</f>
        <v>45.69</v>
      </c>
    </row>
    <row r="64" spans="1:22">
      <c r="A64" t="s">
        <v>121</v>
      </c>
      <c r="B64" t="s">
        <v>122</v>
      </c>
      <c r="C64" s="1">
        <f>_xlfn.XLOOKUP(A64,[1]Ag_2024!$A$2:$A$181,[1]Ag_2024!$C$2:$C$181,FALSE)</f>
        <v>2606429</v>
      </c>
      <c r="D64" s="2">
        <f>_xlfn.XLOOKUP(A64,[1]Ag_2024!$A$2:$A$181,[1]Ag_2024!$L$2:$L$181,FALSE)</f>
        <v>0.11</v>
      </c>
      <c r="E64" s="2">
        <f>_xlfn.XLOOKUP($A64,[1]Ag_2024!$A$2:$A$181,[1]Ag_2024!$M$2:$M$181,FALSE)</f>
        <v>0</v>
      </c>
      <c r="F64" s="3">
        <f>_xlfn.XLOOKUP($A64,[1]Ag_2024!$A$2:$A$181,[1]Ag_2024!$J$2:$J$181,FALSE)</f>
        <v>52</v>
      </c>
      <c r="G64">
        <f>_xlfn.XLOOKUP(A64,[1]Ab_2024!$A$2:$A$176,[1]Ab_2024!$F$2:$F$176,FALSE)</f>
        <v>1</v>
      </c>
      <c r="H64">
        <f>_xlfn.XLOOKUP(A64,[2]Base_num_Ag_24!$A$2:$A$181,[2]Base_num_Ag_24!$H$2:$H$181,FALSE)</f>
        <v>1</v>
      </c>
      <c r="I64">
        <f>_xlfn.XLOOKUP($A64,[2]Base_num_Ag_24!$A$2:$A$181,[2]Base_num_Ag_24!$G$2:$G$181,FALSE)</f>
        <v>6</v>
      </c>
      <c r="J64">
        <f t="shared" si="0"/>
        <v>7</v>
      </c>
      <c r="K64" s="4">
        <f>_xlfn.XLOOKUP(A64,[1]Ag_2024!$A$2:$A$181,[1]Ag_2024!$E$2:$E$181,FALSE)</f>
        <v>0.8571428571428571</v>
      </c>
      <c r="L64">
        <f t="shared" si="1"/>
        <v>0</v>
      </c>
      <c r="M64">
        <f t="shared" si="2"/>
        <v>77.400000000000006</v>
      </c>
      <c r="N64" s="8">
        <f t="shared" si="3"/>
        <v>0</v>
      </c>
      <c r="O64" s="1">
        <f t="shared" si="4"/>
        <v>33674.793281653743</v>
      </c>
      <c r="P64" t="str">
        <f>_xlfn.XLOOKUP($A64,[1]Ag_2024!$A$2:$A$181,[1]Ag_2024!$H$2:$H$181,FALSE)</f>
        <v>Vertical</v>
      </c>
      <c r="Q64" t="str">
        <f>_xlfn.XLOOKUP($A64,[1]Ag_2024!$A$2:$A$181,[1]Ag_2024!$I$2:$I$181,FALSE)</f>
        <v>Centro Playa Sur</v>
      </c>
      <c r="R64" s="5">
        <v>45505</v>
      </c>
      <c r="S64">
        <f>_xlfn.XLOOKUP($A64,[2]Base_num_Ag_24!$A$2:$A$181,[2]Base_num_Ag_24!$D$2:$D$181,FALSE)</f>
        <v>23.190690256031299</v>
      </c>
      <c r="T64">
        <f>_xlfn.XLOOKUP($A64,[2]Base_num_Ag_24!$A$2:$A$181,[2]Base_num_Ag_24!$E$2:$E$181,FALSE)</f>
        <v>-106.420745661089</v>
      </c>
      <c r="U64" s="6">
        <f>_xlfn.XLOOKUP($A64,[1]Ag_2024!$A$2:$A$181,[1]Ag_2024!$F$2:$F$181,FALSE)</f>
        <v>33674.793281653743</v>
      </c>
      <c r="V64" s="7">
        <f>_xlfn.XLOOKUP($A64,[1]Ag_2024!$A$2:$A$181,[1]Ag_2024!$D$2:$D$181,FALSE)</f>
        <v>77.400000000000006</v>
      </c>
    </row>
    <row r="65" spans="1:22">
      <c r="A65" t="s">
        <v>123</v>
      </c>
      <c r="B65" t="s">
        <v>124</v>
      </c>
      <c r="C65" s="1">
        <f>_xlfn.XLOOKUP(A65,[1]Ag_2024!$A$2:$A$181,[1]Ag_2024!$C$2:$C$181,FALSE)</f>
        <v>5660000</v>
      </c>
      <c r="D65" s="2">
        <f>_xlfn.XLOOKUP(A65,[1]Ag_2024!$A$2:$A$181,[1]Ag_2024!$L$2:$L$181,FALSE)</f>
        <v>2.88</v>
      </c>
      <c r="E65" s="2">
        <f>_xlfn.XLOOKUP($A65,[1]Ag_2024!$A$2:$A$181,[1]Ag_2024!$M$2:$M$181,FALSE)</f>
        <v>1</v>
      </c>
      <c r="F65" s="3">
        <f>_xlfn.XLOOKUP($A65,[1]Ag_2024!$A$2:$A$181,[1]Ag_2024!$J$2:$J$181,FALSE)</f>
        <v>54</v>
      </c>
      <c r="G65">
        <f>_xlfn.XLOOKUP(A65,[1]Ab_2024!$A$2:$A$176,[1]Ab_2024!$F$2:$F$176,FALSE)</f>
        <v>23</v>
      </c>
      <c r="H65">
        <f>_xlfn.XLOOKUP(A65,[2]Base_num_Ag_24!$A$2:$A$181,[2]Base_num_Ag_24!$H$2:$H$181,FALSE)</f>
        <v>20</v>
      </c>
      <c r="I65">
        <f>_xlfn.XLOOKUP($A65,[2]Base_num_Ag_24!$A$2:$A$181,[2]Base_num_Ag_24!$G$2:$G$181,FALSE)</f>
        <v>156</v>
      </c>
      <c r="J65">
        <f t="shared" si="0"/>
        <v>176</v>
      </c>
      <c r="K65" s="4">
        <f>_xlfn.XLOOKUP(A65,[1]Ag_2024!$A$2:$A$181,[1]Ag_2024!$E$2:$E$181,FALSE)</f>
        <v>0.88636363636363635</v>
      </c>
      <c r="L65">
        <f t="shared" si="1"/>
        <v>0</v>
      </c>
      <c r="M65">
        <f t="shared" si="2"/>
        <v>100</v>
      </c>
      <c r="N65" s="8">
        <f t="shared" si="3"/>
        <v>0</v>
      </c>
      <c r="O65" s="1">
        <f t="shared" si="4"/>
        <v>56600</v>
      </c>
      <c r="P65" t="str">
        <f>_xlfn.XLOOKUP($A65,[1]Ag_2024!$A$2:$A$181,[1]Ag_2024!$H$2:$H$181,FALSE)</f>
        <v>Vertical</v>
      </c>
      <c r="Q65" t="str">
        <f>_xlfn.XLOOKUP($A65,[1]Ag_2024!$A$2:$A$181,[1]Ag_2024!$I$2:$I$181,FALSE)</f>
        <v>Marina</v>
      </c>
      <c r="R65" s="5">
        <v>45505</v>
      </c>
      <c r="S65">
        <f>_xlfn.XLOOKUP($A65,[2]Base_num_Ag_24!$A$2:$A$181,[2]Base_num_Ag_24!$D$2:$D$181,FALSE)</f>
        <v>23.274025394817201</v>
      </c>
      <c r="T65">
        <f>_xlfn.XLOOKUP($A65,[2]Base_num_Ag_24!$A$2:$A$181,[2]Base_num_Ag_24!$E$2:$E$181,FALSE)</f>
        <v>-106.461137188072</v>
      </c>
      <c r="U65" s="6">
        <f>_xlfn.XLOOKUP($A65,[1]Ag_2024!$A$2:$A$181,[1]Ag_2024!$F$2:$F$181,FALSE)</f>
        <v>56600</v>
      </c>
      <c r="V65" s="7">
        <f>_xlfn.XLOOKUP($A65,[1]Ag_2024!$A$2:$A$181,[1]Ag_2024!$D$2:$D$181,FALSE)</f>
        <v>100</v>
      </c>
    </row>
    <row r="66" spans="1:22">
      <c r="A66" t="s">
        <v>125</v>
      </c>
      <c r="B66" t="s">
        <v>126</v>
      </c>
      <c r="C66" s="1">
        <f>_xlfn.XLOOKUP(A66,[1]Ag_2024!$A$2:$A$181,[1]Ag_2024!$C$2:$C$181,FALSE)</f>
        <v>3242100</v>
      </c>
      <c r="D66" s="2">
        <f>_xlfn.XLOOKUP(A66,[1]Ag_2024!$A$2:$A$181,[1]Ag_2024!$L$2:$L$181,FALSE)</f>
        <v>3.73</v>
      </c>
      <c r="E66" s="2">
        <f>_xlfn.XLOOKUP($A66,[1]Ag_2024!$A$2:$A$181,[1]Ag_2024!$M$2:$M$181,FALSE)</f>
        <v>15</v>
      </c>
      <c r="F66" s="3">
        <f>_xlfn.XLOOKUP($A66,[1]Ag_2024!$A$2:$A$181,[1]Ag_2024!$J$2:$J$181,FALSE)</f>
        <v>34</v>
      </c>
      <c r="G66">
        <f>_xlfn.XLOOKUP(A66,[1]Ab_2024!$A$2:$A$176,[1]Ab_2024!$F$2:$F$176,FALSE)</f>
        <v>206</v>
      </c>
      <c r="H66">
        <f>_xlfn.XLOOKUP(A66,[2]Base_num_Ag_24!$A$2:$A$181,[2]Base_num_Ag_24!$H$2:$H$181,FALSE)</f>
        <v>161</v>
      </c>
      <c r="I66">
        <f>_xlfn.XLOOKUP($A66,[2]Base_num_Ag_24!$A$2:$A$181,[2]Base_num_Ag_24!$G$2:$G$181,FALSE)</f>
        <v>127</v>
      </c>
      <c r="J66">
        <f t="shared" si="0"/>
        <v>288</v>
      </c>
      <c r="K66" s="4">
        <f>_xlfn.XLOOKUP(A66,[1]Ag_2024!$A$2:$A$181,[1]Ag_2024!$E$2:$E$181,FALSE)</f>
        <v>0.44097222222222221</v>
      </c>
      <c r="L66">
        <f t="shared" si="1"/>
        <v>0</v>
      </c>
      <c r="M66">
        <f t="shared" si="2"/>
        <v>50</v>
      </c>
      <c r="N66" s="8">
        <f t="shared" si="3"/>
        <v>0</v>
      </c>
      <c r="O66" s="1">
        <f t="shared" si="4"/>
        <v>64842</v>
      </c>
      <c r="P66" t="str">
        <f>_xlfn.XLOOKUP($A66,[1]Ag_2024!$A$2:$A$181,[1]Ag_2024!$H$2:$H$181,FALSE)</f>
        <v>Vertical</v>
      </c>
      <c r="Q66" t="str">
        <f>_xlfn.XLOOKUP($A66,[1]Ag_2024!$A$2:$A$181,[1]Ag_2024!$I$2:$I$181,FALSE)</f>
        <v>Malecón ocean view</v>
      </c>
      <c r="R66" s="5">
        <v>45505</v>
      </c>
      <c r="S66">
        <f>_xlfn.XLOOKUP($A66,[2]Base_num_Ag_24!$A$2:$A$181,[2]Base_num_Ag_24!$D$2:$D$181,FALSE)</f>
        <v>23.2161562203163</v>
      </c>
      <c r="T66">
        <f>_xlfn.XLOOKUP($A66,[2]Base_num_Ag_24!$A$2:$A$181,[2]Base_num_Ag_24!$E$2:$E$181,FALSE)</f>
        <v>-106.421127359238</v>
      </c>
      <c r="U66" s="6">
        <f>_xlfn.XLOOKUP($A66,[1]Ag_2024!$A$2:$A$181,[1]Ag_2024!$F$2:$F$181,FALSE)</f>
        <v>64842</v>
      </c>
      <c r="V66" s="7">
        <f>_xlfn.XLOOKUP($A66,[1]Ag_2024!$A$2:$A$181,[1]Ag_2024!$D$2:$D$181,FALSE)</f>
        <v>50</v>
      </c>
    </row>
    <row r="67" spans="1:22">
      <c r="A67" t="s">
        <v>127</v>
      </c>
      <c r="B67" t="s">
        <v>128</v>
      </c>
      <c r="C67" s="1">
        <f>_xlfn.XLOOKUP(A67,[1]Ag_2024!$A$2:$A$181,[1]Ag_2024!$C$2:$C$181,FALSE)</f>
        <v>5810230</v>
      </c>
      <c r="D67" s="2">
        <f>_xlfn.XLOOKUP(A67,[1]Ag_2024!$A$2:$A$181,[1]Ag_2024!$L$2:$L$181,FALSE)</f>
        <v>4.6500000000000004</v>
      </c>
      <c r="E67" s="2">
        <f>_xlfn.XLOOKUP($A67,[1]Ag_2024!$A$2:$A$181,[1]Ag_2024!$M$2:$M$181,FALSE)</f>
        <v>0.33</v>
      </c>
      <c r="F67" s="3">
        <f>_xlfn.XLOOKUP($A67,[1]Ag_2024!$A$2:$A$181,[1]Ag_2024!$J$2:$J$181,FALSE)</f>
        <v>20</v>
      </c>
      <c r="G67">
        <f>_xlfn.XLOOKUP(A67,[1]Ab_2024!$A$2:$A$176,[1]Ab_2024!$F$2:$F$176,FALSE)</f>
        <v>11</v>
      </c>
      <c r="H67">
        <f>_xlfn.XLOOKUP(A67,[2]Base_num_Ag_24!$A$2:$A$181,[2]Base_num_Ag_24!$H$2:$H$181,FALSE)</f>
        <v>10</v>
      </c>
      <c r="I67">
        <f>_xlfn.XLOOKUP($A67,[2]Base_num_Ag_24!$A$2:$A$181,[2]Base_num_Ag_24!$G$2:$G$181,FALSE)</f>
        <v>93</v>
      </c>
      <c r="J67">
        <f t="shared" ref="J67:J130" si="5">SUM(H67:I67)</f>
        <v>103</v>
      </c>
      <c r="K67" s="4">
        <f>_xlfn.XLOOKUP(A67,[1]Ag_2024!$A$2:$A$181,[1]Ag_2024!$E$2:$E$181,FALSE)</f>
        <v>0.90291262135922334</v>
      </c>
      <c r="L67">
        <v>144</v>
      </c>
      <c r="M67">
        <f t="shared" ref="M67:M130" si="6">IF(OR(P67="Vertical", P67="Horizontal"), V67, 0)</f>
        <v>194</v>
      </c>
      <c r="N67" s="8">
        <f t="shared" ref="N67:N130" si="7">IF(OR(P67="Lote"), U67, 0)</f>
        <v>0</v>
      </c>
      <c r="O67" s="1">
        <f t="shared" ref="O67:O130" si="8">IF(OR(P67="Vertical", P67="Horizontal"), U67, 0)</f>
        <v>29949.639175257733</v>
      </c>
      <c r="P67" t="str">
        <f>_xlfn.XLOOKUP($A67,[1]Ag_2024!$A$2:$A$181,[1]Ag_2024!$H$2:$H$181,FALSE)</f>
        <v>Horizontal</v>
      </c>
      <c r="Q67" t="str">
        <f>_xlfn.XLOOKUP($A67,[1]Ag_2024!$A$2:$A$181,[1]Ag_2024!$I$2:$I$181,FALSE)</f>
        <v>Peche Rice</v>
      </c>
      <c r="R67" s="5">
        <v>45505</v>
      </c>
      <c r="S67">
        <f>_xlfn.XLOOKUP($A67,[2]Base_num_Ag_24!$A$2:$A$181,[2]Base_num_Ag_24!$D$2:$D$181,FALSE)</f>
        <v>23.2945337444195</v>
      </c>
      <c r="T67">
        <f>_xlfn.XLOOKUP($A67,[2]Base_num_Ag_24!$A$2:$A$181,[2]Base_num_Ag_24!$E$2:$E$181,FALSE)</f>
        <v>-106.436091316908</v>
      </c>
      <c r="U67" s="6">
        <f>_xlfn.XLOOKUP($A67,[1]Ag_2024!$A$2:$A$181,[1]Ag_2024!$F$2:$F$181,FALSE)</f>
        <v>29949.639175257733</v>
      </c>
      <c r="V67" s="7">
        <f>_xlfn.XLOOKUP($A67,[1]Ag_2024!$A$2:$A$181,[1]Ag_2024!$D$2:$D$181,FALSE)</f>
        <v>194</v>
      </c>
    </row>
    <row r="68" spans="1:22">
      <c r="A68" t="s">
        <v>129</v>
      </c>
      <c r="B68" t="s">
        <v>130</v>
      </c>
      <c r="C68" s="1">
        <f>_xlfn.XLOOKUP(A68,[1]Ag_2024!$A$2:$A$181,[1]Ag_2024!$C$2:$C$181,FALSE)</f>
        <v>6268331.5</v>
      </c>
      <c r="D68" s="2">
        <f>_xlfn.XLOOKUP(A68,[1]Ag_2024!$A$2:$A$181,[1]Ag_2024!$L$2:$L$181,FALSE)</f>
        <v>0.96</v>
      </c>
      <c r="E68" s="2">
        <f>_xlfn.XLOOKUP($A68,[1]Ag_2024!$A$2:$A$181,[1]Ag_2024!$M$2:$M$181,FALSE)</f>
        <v>0</v>
      </c>
      <c r="F68" s="3">
        <f>_xlfn.XLOOKUP($A68,[1]Ag_2024!$A$2:$A$181,[1]Ag_2024!$J$2:$J$181,FALSE)</f>
        <v>52</v>
      </c>
      <c r="G68">
        <v>10</v>
      </c>
      <c r="H68">
        <f>_xlfn.XLOOKUP(A68,[2]Base_num_Ag_24!$A$2:$A$181,[2]Base_num_Ag_24!$H$2:$H$181,FALSE)</f>
        <v>10</v>
      </c>
      <c r="I68">
        <f>_xlfn.XLOOKUP($A68,[2]Base_num_Ag_24!$A$2:$A$181,[2]Base_num_Ag_24!$G$2:$G$181,FALSE)</f>
        <v>50</v>
      </c>
      <c r="J68">
        <f t="shared" si="5"/>
        <v>60</v>
      </c>
      <c r="K68" s="4">
        <f>_xlfn.XLOOKUP(A68,[1]Ag_2024!$A$2:$A$181,[1]Ag_2024!$E$2:$E$181,FALSE)</f>
        <v>0.83333333333333337</v>
      </c>
      <c r="L68">
        <f t="shared" ref="L68:L131" si="9">IF(OR(P68="Lote"), V68, 0)</f>
        <v>0</v>
      </c>
      <c r="M68">
        <f t="shared" si="6"/>
        <v>79.5</v>
      </c>
      <c r="N68" s="8">
        <f t="shared" si="7"/>
        <v>0</v>
      </c>
      <c r="O68" s="1">
        <f t="shared" si="8"/>
        <v>78846.937106918238</v>
      </c>
      <c r="P68" t="str">
        <f>_xlfn.XLOOKUP($A68,[1]Ag_2024!$A$2:$A$181,[1]Ag_2024!$H$2:$H$181,FALSE)</f>
        <v>Vertical</v>
      </c>
      <c r="Q68" t="str">
        <f>_xlfn.XLOOKUP($A68,[1]Ag_2024!$A$2:$A$181,[1]Ag_2024!$I$2:$I$181,FALSE)</f>
        <v>Malecón ocean view</v>
      </c>
      <c r="R68" s="5">
        <v>45505</v>
      </c>
      <c r="S68">
        <f>_xlfn.XLOOKUP($A68,[2]Base_num_Ag_24!$A$2:$A$181,[2]Base_num_Ag_24!$D$2:$D$181,FALSE)</f>
        <v>23.2210948730953</v>
      </c>
      <c r="T68">
        <f>_xlfn.XLOOKUP($A68,[2]Base_num_Ag_24!$A$2:$A$181,[2]Base_num_Ag_24!$E$2:$E$181,FALSE)</f>
        <v>-106.423238861088</v>
      </c>
      <c r="U68" s="6">
        <f>_xlfn.XLOOKUP($A68,[1]Ag_2024!$A$2:$A$181,[1]Ag_2024!$F$2:$F$181,FALSE)</f>
        <v>78846.937106918238</v>
      </c>
      <c r="V68" s="7">
        <f>_xlfn.XLOOKUP($A68,[1]Ag_2024!$A$2:$A$181,[1]Ag_2024!$D$2:$D$181,FALSE)</f>
        <v>79.5</v>
      </c>
    </row>
    <row r="69" spans="1:22">
      <c r="A69" t="s">
        <v>131</v>
      </c>
      <c r="B69" t="s">
        <v>66</v>
      </c>
      <c r="C69" s="1">
        <f>_xlfn.XLOOKUP(A69,[1]Ag_2024!$A$2:$A$181,[1]Ag_2024!$C$2:$C$181,FALSE)</f>
        <v>5216893.5999999996</v>
      </c>
      <c r="D69" s="2">
        <f>_xlfn.XLOOKUP(A69,[1]Ag_2024!$A$2:$A$181,[1]Ag_2024!$L$2:$L$181,FALSE)</f>
        <v>0.75</v>
      </c>
      <c r="E69" s="2">
        <f>_xlfn.XLOOKUP($A69,[1]Ag_2024!$A$2:$A$181,[1]Ag_2024!$M$2:$M$181,FALSE)</f>
        <v>0.33</v>
      </c>
      <c r="F69" s="3">
        <f>_xlfn.XLOOKUP($A69,[1]Ag_2024!$A$2:$A$181,[1]Ag_2024!$J$2:$J$181,FALSE)</f>
        <v>32</v>
      </c>
      <c r="G69">
        <f>_xlfn.XLOOKUP(A69,[1]Ab_2024!$A$2:$A$176,[1]Ab_2024!$F$2:$F$176,FALSE)</f>
        <v>9</v>
      </c>
      <c r="H69">
        <f>_xlfn.XLOOKUP(A69,[2]Base_num_Ag_24!$A$2:$A$181,[2]Base_num_Ag_24!$H$2:$H$181,FALSE)</f>
        <v>8</v>
      </c>
      <c r="I69">
        <f>_xlfn.XLOOKUP($A69,[2]Base_num_Ag_24!$A$2:$A$181,[2]Base_num_Ag_24!$G$2:$G$181,FALSE)</f>
        <v>24</v>
      </c>
      <c r="J69">
        <f t="shared" si="5"/>
        <v>32</v>
      </c>
      <c r="K69" s="4">
        <f>_xlfn.XLOOKUP(A69,[1]Ag_2024!$A$2:$A$181,[1]Ag_2024!$E$2:$E$181,FALSE)</f>
        <v>0.75</v>
      </c>
      <c r="L69">
        <f t="shared" si="9"/>
        <v>577.09</v>
      </c>
      <c r="M69">
        <f t="shared" si="6"/>
        <v>0</v>
      </c>
      <c r="N69" s="8">
        <f t="shared" si="7"/>
        <v>9039.9999999999982</v>
      </c>
      <c r="O69" s="1">
        <f t="shared" si="8"/>
        <v>0</v>
      </c>
      <c r="P69" t="str">
        <f>_xlfn.XLOOKUP($A69,[1]Ag_2024!$A$2:$A$181,[1]Ag_2024!$H$2:$H$181,FALSE)</f>
        <v>Lote</v>
      </c>
      <c r="Q69" t="str">
        <f>_xlfn.XLOOKUP($A69,[1]Ag_2024!$A$2:$A$181,[1]Ag_2024!$I$2:$I$181,FALSE)</f>
        <v>Marina</v>
      </c>
      <c r="R69" s="5">
        <v>45505</v>
      </c>
      <c r="S69">
        <f>_xlfn.XLOOKUP($A69,[2]Base_num_Ag_24!$A$2:$A$181,[2]Base_num_Ag_24!$D$2:$D$181,FALSE)</f>
        <v>23.285416987859499</v>
      </c>
      <c r="T69">
        <f>_xlfn.XLOOKUP($A69,[2]Base_num_Ag_24!$A$2:$A$181,[2]Base_num_Ag_24!$E$2:$E$181,FALSE)</f>
        <v>-106.45760093040001</v>
      </c>
      <c r="U69" s="6">
        <f>_xlfn.XLOOKUP($A69,[1]Ag_2024!$A$2:$A$181,[1]Ag_2024!$F$2:$F$181,FALSE)</f>
        <v>9039.9999999999982</v>
      </c>
      <c r="V69" s="7">
        <f>_xlfn.XLOOKUP($A69,[1]Ag_2024!$A$2:$A$181,[1]Ag_2024!$D$2:$D$181,FALSE)</f>
        <v>577.09</v>
      </c>
    </row>
    <row r="70" spans="1:22">
      <c r="A70" t="s">
        <v>132</v>
      </c>
      <c r="B70" t="s">
        <v>133</v>
      </c>
      <c r="C70" s="1">
        <f>_xlfn.XLOOKUP(A70,[1]Ag_2024!$A$2:$A$181,[1]Ag_2024!$C$2:$C$181,FALSE)</f>
        <v>1820000</v>
      </c>
      <c r="D70" s="2">
        <f>_xlfn.XLOOKUP(A70,[1]Ag_2024!$A$2:$A$181,[1]Ag_2024!$L$2:$L$181,FALSE)</f>
        <v>0.28000000000000003</v>
      </c>
      <c r="E70" s="2">
        <f>_xlfn.XLOOKUP($A70,[1]Ag_2024!$A$2:$A$181,[1]Ag_2024!$M$2:$M$181,FALSE)</f>
        <v>0</v>
      </c>
      <c r="F70" s="3">
        <f>_xlfn.XLOOKUP($A70,[1]Ag_2024!$A$2:$A$181,[1]Ag_2024!$J$2:$J$181,FALSE)</f>
        <v>21</v>
      </c>
      <c r="G70">
        <f>_xlfn.XLOOKUP(A70,[1]Ab_2024!$A$2:$A$176,[1]Ab_2024!$F$2:$F$176,FALSE)</f>
        <v>22</v>
      </c>
      <c r="H70">
        <f>_xlfn.XLOOKUP(A70,[2]Base_num_Ag_24!$A$2:$A$181,[2]Base_num_Ag_24!$H$2:$H$181,FALSE)</f>
        <v>22</v>
      </c>
      <c r="I70">
        <f>_xlfn.XLOOKUP($A70,[2]Base_num_Ag_24!$A$2:$A$181,[2]Base_num_Ag_24!$G$2:$G$181,FALSE)</f>
        <v>6</v>
      </c>
      <c r="J70">
        <f t="shared" si="5"/>
        <v>28</v>
      </c>
      <c r="K70" s="4">
        <f>_xlfn.XLOOKUP(A70,[1]Ag_2024!$A$2:$A$181,[1]Ag_2024!$E$2:$E$181,FALSE)</f>
        <v>0.21428571428571427</v>
      </c>
      <c r="L70">
        <f t="shared" si="9"/>
        <v>0</v>
      </c>
      <c r="M70">
        <f t="shared" si="6"/>
        <v>77.150000000000006</v>
      </c>
      <c r="N70" s="8">
        <f t="shared" si="7"/>
        <v>0</v>
      </c>
      <c r="O70" s="1">
        <f t="shared" si="8"/>
        <v>23590.408295528188</v>
      </c>
      <c r="P70" t="str">
        <f>_xlfn.XLOOKUP($A70,[1]Ag_2024!$A$2:$A$181,[1]Ag_2024!$H$2:$H$181,FALSE)</f>
        <v>Vertical</v>
      </c>
      <c r="Q70" t="str">
        <f>_xlfn.XLOOKUP($A70,[1]Ag_2024!$A$2:$A$181,[1]Ag_2024!$I$2:$I$181,FALSE)</f>
        <v>Real del Valle</v>
      </c>
      <c r="R70" s="5">
        <v>45505</v>
      </c>
      <c r="S70">
        <f>_xlfn.XLOOKUP($A70,[2]Base_num_Ag_24!$A$2:$A$181,[2]Base_num_Ag_24!$D$2:$D$181,FALSE)</f>
        <v>23.283708220307101</v>
      </c>
      <c r="T70">
        <f>_xlfn.XLOOKUP($A70,[2]Base_num_Ag_24!$A$2:$A$181,[2]Base_num_Ag_24!$E$2:$E$181,FALSE)</f>
        <v>-106.431346494631</v>
      </c>
      <c r="U70" s="6">
        <f>_xlfn.XLOOKUP($A70,[1]Ag_2024!$A$2:$A$181,[1]Ag_2024!$F$2:$F$181,FALSE)</f>
        <v>23590.408295528188</v>
      </c>
      <c r="V70" s="7">
        <f>_xlfn.XLOOKUP($A70,[1]Ag_2024!$A$2:$A$181,[1]Ag_2024!$D$2:$D$181,FALSE)</f>
        <v>77.150000000000006</v>
      </c>
    </row>
    <row r="71" spans="1:22">
      <c r="A71" t="s">
        <v>134</v>
      </c>
      <c r="B71" t="s">
        <v>135</v>
      </c>
      <c r="C71" s="1">
        <f>_xlfn.XLOOKUP(A71,[1]Ag_2024!$A$2:$A$181,[1]Ag_2024!$C$2:$C$181,FALSE)</f>
        <v>14452491.67</v>
      </c>
      <c r="D71" s="2">
        <f>_xlfn.XLOOKUP(A71,[1]Ag_2024!$A$2:$A$181,[1]Ag_2024!$L$2:$L$181,FALSE)</f>
        <v>4.93</v>
      </c>
      <c r="E71" s="2">
        <f>_xlfn.XLOOKUP($A71,[1]Ag_2024!$A$2:$A$181,[1]Ag_2024!$M$2:$M$181,FALSE)</f>
        <v>3.33</v>
      </c>
      <c r="F71" s="3">
        <f>_xlfn.XLOOKUP($A71,[1]Ag_2024!$A$2:$A$181,[1]Ag_2024!$J$2:$J$181,FALSE)</f>
        <v>29</v>
      </c>
      <c r="G71">
        <f>_xlfn.XLOOKUP(A71,[1]Ab_2024!$A$2:$A$176,[1]Ab_2024!$F$2:$F$176,FALSE)</f>
        <v>110</v>
      </c>
      <c r="H71">
        <f>_xlfn.XLOOKUP(A71,[2]Base_num_Ag_24!$A$2:$A$181,[2]Base_num_Ag_24!$H$2:$H$181,FALSE)</f>
        <v>100</v>
      </c>
      <c r="I71">
        <f>_xlfn.XLOOKUP($A71,[2]Base_num_Ag_24!$A$2:$A$181,[2]Base_num_Ag_24!$G$2:$G$181,FALSE)</f>
        <v>143</v>
      </c>
      <c r="J71">
        <f t="shared" si="5"/>
        <v>243</v>
      </c>
      <c r="K71" s="4">
        <f>_xlfn.XLOOKUP(A71,[1]Ag_2024!$A$2:$A$181,[1]Ag_2024!$E$2:$E$181,FALSE)</f>
        <v>0.58847736625514402</v>
      </c>
      <c r="L71">
        <f t="shared" si="9"/>
        <v>0</v>
      </c>
      <c r="M71">
        <f t="shared" si="6"/>
        <v>145.72</v>
      </c>
      <c r="N71" s="8">
        <f t="shared" si="7"/>
        <v>0</v>
      </c>
      <c r="O71" s="1">
        <f t="shared" si="8"/>
        <v>99179.876955805652</v>
      </c>
      <c r="P71" t="str">
        <f>_xlfn.XLOOKUP($A71,[1]Ag_2024!$A$2:$A$181,[1]Ag_2024!$H$2:$H$181,FALSE)</f>
        <v>Vertical</v>
      </c>
      <c r="Q71" t="str">
        <f>_xlfn.XLOOKUP($A71,[1]Ag_2024!$A$2:$A$181,[1]Ag_2024!$I$2:$I$181,FALSE)</f>
        <v>Cerritos Ocean View</v>
      </c>
      <c r="R71" s="5">
        <v>45505</v>
      </c>
      <c r="S71">
        <f>_xlfn.XLOOKUP($A71,[2]Base_num_Ag_24!$A$2:$A$181,[2]Base_num_Ag_24!$D$2:$D$181,FALSE)</f>
        <v>23.297446260502099</v>
      </c>
      <c r="T71">
        <f>_xlfn.XLOOKUP($A71,[2]Base_num_Ag_24!$A$2:$A$181,[2]Base_num_Ag_24!$E$2:$E$181,FALSE)</f>
        <v>-106.482262189742</v>
      </c>
      <c r="U71" s="6">
        <f>_xlfn.XLOOKUP($A71,[1]Ag_2024!$A$2:$A$181,[1]Ag_2024!$F$2:$F$181,FALSE)</f>
        <v>99179.876955805652</v>
      </c>
      <c r="V71" s="7">
        <f>_xlfn.XLOOKUP($A71,[1]Ag_2024!$A$2:$A$181,[1]Ag_2024!$D$2:$D$181,FALSE)</f>
        <v>145.72</v>
      </c>
    </row>
    <row r="72" spans="1:22">
      <c r="A72" t="s">
        <v>136</v>
      </c>
      <c r="B72" t="s">
        <v>82</v>
      </c>
      <c r="C72" s="1">
        <f>_xlfn.XLOOKUP(A72,[1]Ag_2024!$A$2:$A$181,[1]Ag_2024!$C$2:$C$181,FALSE)</f>
        <v>5225000</v>
      </c>
      <c r="D72" s="2">
        <f>_xlfn.XLOOKUP(A72,[1]Ag_2024!$A$2:$A$181,[1]Ag_2024!$L$2:$L$181,FALSE)</f>
        <v>1.47</v>
      </c>
      <c r="E72" s="2">
        <f>_xlfn.XLOOKUP($A72,[1]Ag_2024!$A$2:$A$181,[1]Ag_2024!$M$2:$M$181,FALSE)</f>
        <v>0</v>
      </c>
      <c r="F72" s="3">
        <f>_xlfn.XLOOKUP($A72,[1]Ag_2024!$A$2:$A$181,[1]Ag_2024!$J$2:$J$181,FALSE)</f>
        <v>23</v>
      </c>
      <c r="G72">
        <f>_xlfn.XLOOKUP(A72,[1]Ab_2024!$A$2:$A$176,[1]Ab_2024!$F$2:$F$176,FALSE)</f>
        <v>9</v>
      </c>
      <c r="H72">
        <f>_xlfn.XLOOKUP(A72,[2]Base_num_Ag_24!$A$2:$A$181,[2]Base_num_Ag_24!$H$2:$H$181,FALSE)</f>
        <v>10</v>
      </c>
      <c r="I72">
        <f>_xlfn.XLOOKUP($A72,[2]Base_num_Ag_24!$A$2:$A$181,[2]Base_num_Ag_24!$G$2:$G$181,FALSE)</f>
        <v>34</v>
      </c>
      <c r="J72">
        <f t="shared" si="5"/>
        <v>44</v>
      </c>
      <c r="K72" s="4">
        <f>_xlfn.XLOOKUP(A72,[1]Ag_2024!$A$2:$A$181,[1]Ag_2024!$E$2:$E$181,FALSE)</f>
        <v>0.77272727272727271</v>
      </c>
      <c r="L72">
        <f t="shared" si="9"/>
        <v>0</v>
      </c>
      <c r="M72">
        <f t="shared" si="6"/>
        <v>97</v>
      </c>
      <c r="N72" s="8">
        <f t="shared" si="7"/>
        <v>0</v>
      </c>
      <c r="O72" s="1">
        <f t="shared" si="8"/>
        <v>53865.9793814433</v>
      </c>
      <c r="P72" t="str">
        <f>_xlfn.XLOOKUP($A72,[1]Ag_2024!$A$2:$A$181,[1]Ag_2024!$H$2:$H$181,FALSE)</f>
        <v>Vertical</v>
      </c>
      <c r="Q72" t="str">
        <f>_xlfn.XLOOKUP($A72,[1]Ag_2024!$A$2:$A$181,[1]Ag_2024!$I$2:$I$181,FALSE)</f>
        <v>Malecón ocean view</v>
      </c>
      <c r="R72" s="5">
        <v>45505</v>
      </c>
      <c r="S72">
        <f>_xlfn.XLOOKUP($A72,[2]Base_num_Ag_24!$A$2:$A$181,[2]Base_num_Ag_24!$D$2:$D$181,FALSE)</f>
        <v>23.2635581146154</v>
      </c>
      <c r="T72">
        <f>_xlfn.XLOOKUP($A72,[2]Base_num_Ag_24!$A$2:$A$181,[2]Base_num_Ag_24!$E$2:$E$181,FALSE)</f>
        <v>-106.46365791536</v>
      </c>
      <c r="U72" s="6">
        <f>_xlfn.XLOOKUP($A72,[1]Ag_2024!$A$2:$A$181,[1]Ag_2024!$F$2:$F$181,FALSE)</f>
        <v>53865.9793814433</v>
      </c>
      <c r="V72" s="7">
        <f>_xlfn.XLOOKUP($A72,[1]Ag_2024!$A$2:$A$181,[1]Ag_2024!$D$2:$D$181,FALSE)</f>
        <v>97</v>
      </c>
    </row>
    <row r="73" spans="1:22">
      <c r="A73" t="s">
        <v>137</v>
      </c>
      <c r="B73" t="s">
        <v>46</v>
      </c>
      <c r="C73" s="1">
        <f>_xlfn.XLOOKUP(A73,[1]Ag_2024!$A$2:$A$181,[1]Ag_2024!$C$2:$C$181,FALSE)</f>
        <v>1700000</v>
      </c>
      <c r="D73" s="2">
        <f>_xlfn.XLOOKUP(A73,[1]Ag_2024!$A$2:$A$181,[1]Ag_2024!$L$2:$L$181,FALSE)</f>
        <v>0.45</v>
      </c>
      <c r="E73" s="2">
        <f>_xlfn.XLOOKUP($A73,[1]Ag_2024!$A$2:$A$181,[1]Ag_2024!$M$2:$M$181,FALSE)</f>
        <v>0</v>
      </c>
      <c r="F73" s="3">
        <f>_xlfn.XLOOKUP($A73,[1]Ag_2024!$A$2:$A$181,[1]Ag_2024!$J$2:$J$181,FALSE)</f>
        <v>31</v>
      </c>
      <c r="G73">
        <f>_xlfn.XLOOKUP(A73,[1]Ab_2024!$A$2:$A$176,[1]Ab_2024!$F$2:$F$176,FALSE)</f>
        <v>2</v>
      </c>
      <c r="H73">
        <f>_xlfn.XLOOKUP(A73,[2]Base_num_Ag_24!$A$2:$A$181,[2]Base_num_Ag_24!$H$2:$H$181,FALSE)</f>
        <v>2</v>
      </c>
      <c r="I73">
        <f>_xlfn.XLOOKUP($A73,[2]Base_num_Ag_24!$A$2:$A$181,[2]Base_num_Ag_24!$G$2:$G$181,FALSE)</f>
        <v>14</v>
      </c>
      <c r="J73">
        <f t="shared" si="5"/>
        <v>16</v>
      </c>
      <c r="K73" s="4">
        <f>_xlfn.XLOOKUP(A73,[1]Ag_2024!$A$2:$A$181,[1]Ag_2024!$E$2:$E$181,FALSE)</f>
        <v>0.875</v>
      </c>
      <c r="L73">
        <f t="shared" si="9"/>
        <v>0</v>
      </c>
      <c r="M73">
        <f t="shared" si="6"/>
        <v>64.87</v>
      </c>
      <c r="N73" s="8">
        <f t="shared" si="7"/>
        <v>0</v>
      </c>
      <c r="O73" s="1">
        <f t="shared" si="8"/>
        <v>26206.258671188531</v>
      </c>
      <c r="P73" t="str">
        <f>_xlfn.XLOOKUP($A73,[1]Ag_2024!$A$2:$A$181,[1]Ag_2024!$H$2:$H$181,FALSE)</f>
        <v>Vertical</v>
      </c>
      <c r="Q73" t="str">
        <f>_xlfn.XLOOKUP($A73,[1]Ag_2024!$A$2:$A$181,[1]Ag_2024!$I$2:$I$181,FALSE)</f>
        <v>Kraken</v>
      </c>
      <c r="R73" s="5">
        <v>45505</v>
      </c>
      <c r="S73">
        <f>_xlfn.XLOOKUP($A73,[2]Base_num_Ag_24!$A$2:$A$181,[2]Base_num_Ag_24!$D$2:$D$181,FALSE)</f>
        <v>23.2625706988098</v>
      </c>
      <c r="T73">
        <f>_xlfn.XLOOKUP($A73,[2]Base_num_Ag_24!$A$2:$A$181,[2]Base_num_Ag_24!$E$2:$E$181,FALSE)</f>
        <v>-106.409790938664</v>
      </c>
      <c r="U73" s="6">
        <f>_xlfn.XLOOKUP($A73,[1]Ag_2024!$A$2:$A$181,[1]Ag_2024!$F$2:$F$181,FALSE)</f>
        <v>26206.258671188531</v>
      </c>
      <c r="V73" s="7">
        <f>_xlfn.XLOOKUP($A73,[1]Ag_2024!$A$2:$A$181,[1]Ag_2024!$D$2:$D$181,FALSE)</f>
        <v>64.87</v>
      </c>
    </row>
    <row r="74" spans="1:22">
      <c r="A74" t="s">
        <v>138</v>
      </c>
      <c r="B74" t="s">
        <v>139</v>
      </c>
      <c r="C74" s="1">
        <f>_xlfn.XLOOKUP(A74,[1]Ag_2024!$A$2:$A$181,[1]Ag_2024!$C$2:$C$181,FALSE)</f>
        <v>5458110.5499999998</v>
      </c>
      <c r="D74" s="2">
        <f>_xlfn.XLOOKUP(A74,[1]Ag_2024!$A$2:$A$181,[1]Ag_2024!$L$2:$L$181,FALSE)</f>
        <v>1.72</v>
      </c>
      <c r="E74" s="2">
        <f>_xlfn.XLOOKUP($A74,[1]Ag_2024!$A$2:$A$181,[1]Ag_2024!$M$2:$M$181,FALSE)</f>
        <v>1.33</v>
      </c>
      <c r="F74" s="3">
        <f>_xlfn.XLOOKUP($A74,[1]Ag_2024!$A$2:$A$181,[1]Ag_2024!$J$2:$J$181,FALSE)</f>
        <v>11</v>
      </c>
      <c r="G74">
        <f>_xlfn.XLOOKUP(A74,[1]Ab_2024!$A$2:$A$176,[1]Ab_2024!$F$2:$F$176,FALSE)</f>
        <v>96</v>
      </c>
      <c r="H74">
        <f>_xlfn.XLOOKUP(A74,[2]Base_num_Ag_24!$A$2:$A$181,[2]Base_num_Ag_24!$H$2:$H$181,FALSE)</f>
        <v>92</v>
      </c>
      <c r="I74">
        <f>_xlfn.XLOOKUP($A74,[2]Base_num_Ag_24!$A$2:$A$181,[2]Base_num_Ag_24!$G$2:$G$181,FALSE)</f>
        <v>19</v>
      </c>
      <c r="J74">
        <f t="shared" si="5"/>
        <v>111</v>
      </c>
      <c r="K74" s="4">
        <f>_xlfn.XLOOKUP(A74,[1]Ag_2024!$A$2:$A$181,[1]Ag_2024!$E$2:$E$181,FALSE)</f>
        <v>0.17117117117117117</v>
      </c>
      <c r="L74">
        <f t="shared" si="9"/>
        <v>0</v>
      </c>
      <c r="M74">
        <f t="shared" si="6"/>
        <v>64.239999999999995</v>
      </c>
      <c r="N74" s="8">
        <f t="shared" si="7"/>
        <v>0</v>
      </c>
      <c r="O74" s="1">
        <f t="shared" si="8"/>
        <v>84964.36099003737</v>
      </c>
      <c r="P74" t="str">
        <f>_xlfn.XLOOKUP($A74,[1]Ag_2024!$A$2:$A$181,[1]Ag_2024!$H$2:$H$181,FALSE)</f>
        <v>Vertical</v>
      </c>
      <c r="Q74" t="str">
        <f>_xlfn.XLOOKUP($A74,[1]Ag_2024!$A$2:$A$181,[1]Ag_2024!$I$2:$I$181,FALSE)</f>
        <v>Malecón ocean view</v>
      </c>
      <c r="R74" s="5">
        <v>45505</v>
      </c>
      <c r="S74">
        <f>_xlfn.XLOOKUP($A74,[2]Base_num_Ag_24!$A$2:$A$181,[2]Base_num_Ag_24!$D$2:$D$181,FALSE)</f>
        <v>23.214400782983201</v>
      </c>
      <c r="T74">
        <f>_xlfn.XLOOKUP($A74,[2]Base_num_Ag_24!$A$2:$A$181,[2]Base_num_Ag_24!$E$2:$E$181,FALSE)</f>
        <v>-106.42085887272999</v>
      </c>
      <c r="U74" s="6">
        <f>_xlfn.XLOOKUP($A74,[1]Ag_2024!$A$2:$A$181,[1]Ag_2024!$F$2:$F$181,FALSE)</f>
        <v>84964.36099003737</v>
      </c>
      <c r="V74" s="7">
        <f>_xlfn.XLOOKUP($A74,[1]Ag_2024!$A$2:$A$181,[1]Ag_2024!$D$2:$D$181,FALSE)</f>
        <v>64.239999999999995</v>
      </c>
    </row>
    <row r="75" spans="1:22">
      <c r="A75" t="s">
        <v>140</v>
      </c>
      <c r="B75" t="s">
        <v>50</v>
      </c>
      <c r="C75" s="1">
        <f>_xlfn.XLOOKUP(A75,[1]Ag_2024!$A$2:$A$181,[1]Ag_2024!$C$2:$C$181,FALSE)</f>
        <v>7042912</v>
      </c>
      <c r="D75" s="2">
        <f>_xlfn.XLOOKUP(A75,[1]Ag_2024!$A$2:$A$181,[1]Ag_2024!$L$2:$L$181,FALSE)</f>
        <v>1.1200000000000001</v>
      </c>
      <c r="E75" s="2">
        <f>_xlfn.XLOOKUP($A75,[1]Ag_2024!$A$2:$A$181,[1]Ag_2024!$M$2:$M$181,FALSE)</f>
        <v>0</v>
      </c>
      <c r="F75" s="3">
        <f>_xlfn.XLOOKUP($A75,[1]Ag_2024!$A$2:$A$181,[1]Ag_2024!$J$2:$J$181,FALSE)</f>
        <v>16</v>
      </c>
      <c r="G75">
        <f>_xlfn.XLOOKUP(A75,[1]Ab_2024!$A$2:$A$176,[1]Ab_2024!$F$2:$F$176,FALSE)</f>
        <v>3</v>
      </c>
      <c r="H75">
        <f>_xlfn.XLOOKUP(A75,[2]Base_num_Ag_24!$A$2:$A$181,[2]Base_num_Ag_24!$H$2:$H$181,FALSE)</f>
        <v>3</v>
      </c>
      <c r="I75">
        <f>_xlfn.XLOOKUP($A75,[2]Base_num_Ag_24!$A$2:$A$181,[2]Base_num_Ag_24!$G$2:$G$181,FALSE)</f>
        <v>18</v>
      </c>
      <c r="J75">
        <f t="shared" si="5"/>
        <v>21</v>
      </c>
      <c r="K75" s="4">
        <f>_xlfn.XLOOKUP(A75,[1]Ag_2024!$A$2:$A$181,[1]Ag_2024!$E$2:$E$181,FALSE)</f>
        <v>0.8571428571428571</v>
      </c>
      <c r="L75">
        <f t="shared" si="9"/>
        <v>554.55999999999995</v>
      </c>
      <c r="M75">
        <f t="shared" si="6"/>
        <v>0</v>
      </c>
      <c r="N75" s="8">
        <f t="shared" si="7"/>
        <v>12700.000000000002</v>
      </c>
      <c r="O75" s="1">
        <f t="shared" si="8"/>
        <v>0</v>
      </c>
      <c r="P75" t="str">
        <f>_xlfn.XLOOKUP($A75,[1]Ag_2024!$A$2:$A$181,[1]Ag_2024!$H$2:$H$181,FALSE)</f>
        <v>Lote</v>
      </c>
      <c r="Q75" t="str">
        <f>_xlfn.XLOOKUP($A75,[1]Ag_2024!$A$2:$A$181,[1]Ag_2024!$I$2:$I$181,FALSE)</f>
        <v>Zona Dorada Ciudad</v>
      </c>
      <c r="R75" s="5">
        <v>45505</v>
      </c>
      <c r="S75">
        <f>_xlfn.XLOOKUP($A75,[2]Base_num_Ag_24!$A$2:$A$181,[2]Base_num_Ag_24!$D$2:$D$181,FALSE)</f>
        <v>23.265296494851999</v>
      </c>
      <c r="T75">
        <f>_xlfn.XLOOKUP($A75,[2]Base_num_Ag_24!$A$2:$A$181,[2]Base_num_Ag_24!$E$2:$E$181,FALSE)</f>
        <v>-106.459803861087</v>
      </c>
      <c r="U75" s="6">
        <f>_xlfn.XLOOKUP($A75,[1]Ag_2024!$A$2:$A$181,[1]Ag_2024!$F$2:$F$181,FALSE)</f>
        <v>12700.000000000002</v>
      </c>
      <c r="V75" s="7">
        <f>_xlfn.XLOOKUP($A75,[1]Ag_2024!$A$2:$A$181,[1]Ag_2024!$D$2:$D$181,FALSE)</f>
        <v>554.55999999999995</v>
      </c>
    </row>
    <row r="76" spans="1:22">
      <c r="A76" t="s">
        <v>141</v>
      </c>
      <c r="B76" t="s">
        <v>142</v>
      </c>
      <c r="C76" s="1">
        <f>_xlfn.XLOOKUP(A76,[1]Ag_2024!$A$2:$A$181,[1]Ag_2024!$C$2:$C$181,FALSE)</f>
        <v>6800000</v>
      </c>
      <c r="D76" s="2">
        <f>_xlfn.XLOOKUP(A76,[1]Ag_2024!$A$2:$A$181,[1]Ag_2024!$L$2:$L$181,FALSE)</f>
        <v>0.91</v>
      </c>
      <c r="E76" s="2">
        <f>_xlfn.XLOOKUP($A76,[1]Ag_2024!$A$2:$A$181,[1]Ag_2024!$M$2:$M$181,FALSE)</f>
        <v>0.33</v>
      </c>
      <c r="F76" s="3">
        <f>_xlfn.XLOOKUP($A76,[1]Ag_2024!$A$2:$A$181,[1]Ag_2024!$J$2:$J$181,FALSE)</f>
        <v>45</v>
      </c>
      <c r="G76">
        <f>_xlfn.XLOOKUP(A76,[1]Ab_2024!$A$2:$A$176,[1]Ab_2024!$F$2:$F$176,FALSE)</f>
        <v>2</v>
      </c>
      <c r="H76">
        <f>_xlfn.XLOOKUP(A76,[2]Base_num_Ag_24!$A$2:$A$181,[2]Base_num_Ag_24!$H$2:$H$181,FALSE)</f>
        <v>1</v>
      </c>
      <c r="I76">
        <f>_xlfn.XLOOKUP($A76,[2]Base_num_Ag_24!$A$2:$A$181,[2]Base_num_Ag_24!$G$2:$G$181,FALSE)</f>
        <v>41</v>
      </c>
      <c r="J76">
        <f t="shared" si="5"/>
        <v>42</v>
      </c>
      <c r="K76" s="4">
        <f>_xlfn.XLOOKUP(A76,[1]Ag_2024!$A$2:$A$181,[1]Ag_2024!$E$2:$E$181,FALSE)</f>
        <v>0.97619047619047616</v>
      </c>
      <c r="L76">
        <f t="shared" si="9"/>
        <v>0</v>
      </c>
      <c r="M76">
        <f t="shared" si="6"/>
        <v>92.7</v>
      </c>
      <c r="N76" s="8">
        <f t="shared" si="7"/>
        <v>0</v>
      </c>
      <c r="O76" s="1">
        <f t="shared" si="8"/>
        <v>73354.90830636461</v>
      </c>
      <c r="P76" t="str">
        <f>_xlfn.XLOOKUP($A76,[1]Ag_2024!$A$2:$A$181,[1]Ag_2024!$H$2:$H$181,FALSE)</f>
        <v>Vertical</v>
      </c>
      <c r="Q76" t="str">
        <f>_xlfn.XLOOKUP($A76,[1]Ag_2024!$A$2:$A$181,[1]Ag_2024!$I$2:$I$181,FALSE)</f>
        <v>Malecón ocean view</v>
      </c>
      <c r="R76" s="5">
        <v>45505</v>
      </c>
      <c r="S76">
        <f>_xlfn.XLOOKUP($A76,[2]Base_num_Ag_24!$A$2:$A$181,[2]Base_num_Ag_24!$D$2:$D$181,FALSE)</f>
        <v>23.207995535155099</v>
      </c>
      <c r="T76">
        <f>_xlfn.XLOOKUP($A76,[2]Base_num_Ag_24!$A$2:$A$181,[2]Base_num_Ag_24!$E$2:$E$181,FALSE)</f>
        <v>-106.42751844574499</v>
      </c>
      <c r="U76" s="6">
        <f>_xlfn.XLOOKUP($A76,[1]Ag_2024!$A$2:$A$181,[1]Ag_2024!$F$2:$F$181,FALSE)</f>
        <v>73354.90830636461</v>
      </c>
      <c r="V76" s="7">
        <f>_xlfn.XLOOKUP($A76,[1]Ag_2024!$A$2:$A$181,[1]Ag_2024!$D$2:$D$181,FALSE)</f>
        <v>92.7</v>
      </c>
    </row>
    <row r="77" spans="1:22">
      <c r="A77" t="s">
        <v>143</v>
      </c>
      <c r="B77" t="s">
        <v>144</v>
      </c>
      <c r="C77" s="1">
        <f>_xlfn.XLOOKUP(A77,[1]Ag_2024!$A$2:$A$181,[1]Ag_2024!$C$2:$C$181,FALSE)</f>
        <v>3560426</v>
      </c>
      <c r="D77" s="2">
        <f>_xlfn.XLOOKUP(A77,[1]Ag_2024!$A$2:$A$181,[1]Ag_2024!$L$2:$L$181,FALSE)</f>
        <v>0.73</v>
      </c>
      <c r="E77" s="2">
        <f>_xlfn.XLOOKUP($A77,[1]Ag_2024!$A$2:$A$181,[1]Ag_2024!$M$2:$M$181,FALSE)</f>
        <v>0</v>
      </c>
      <c r="F77" s="3">
        <f>_xlfn.XLOOKUP($A77,[1]Ag_2024!$A$2:$A$181,[1]Ag_2024!$J$2:$J$181,FALSE)</f>
        <v>23</v>
      </c>
      <c r="G77">
        <f>_xlfn.XLOOKUP(A77,[1]Ab_2024!$A$2:$A$176,[1]Ab_2024!$F$2:$F$176,FALSE)</f>
        <v>2</v>
      </c>
      <c r="H77">
        <f>_xlfn.XLOOKUP(A77,[2]Base_num_Ag_24!$A$2:$A$181,[2]Base_num_Ag_24!$H$2:$H$181,FALSE)</f>
        <v>2</v>
      </c>
      <c r="I77">
        <f>_xlfn.XLOOKUP($A77,[2]Base_num_Ag_24!$A$2:$A$181,[2]Base_num_Ag_24!$G$2:$G$181,FALSE)</f>
        <v>17</v>
      </c>
      <c r="J77">
        <f t="shared" si="5"/>
        <v>19</v>
      </c>
      <c r="K77" s="4">
        <f>_xlfn.XLOOKUP(A77,[1]Ag_2024!$A$2:$A$181,[1]Ag_2024!$E$2:$E$181,FALSE)</f>
        <v>0.89473684210526316</v>
      </c>
      <c r="L77">
        <f t="shared" si="9"/>
        <v>0</v>
      </c>
      <c r="M77">
        <f t="shared" si="6"/>
        <v>47.86</v>
      </c>
      <c r="N77" s="8">
        <f t="shared" si="7"/>
        <v>0</v>
      </c>
      <c r="O77" s="1">
        <f t="shared" si="8"/>
        <v>74392.519849561228</v>
      </c>
      <c r="P77" t="str">
        <f>_xlfn.XLOOKUP($A77,[1]Ag_2024!$A$2:$A$181,[1]Ag_2024!$H$2:$H$181,FALSE)</f>
        <v>Vertical</v>
      </c>
      <c r="Q77" t="str">
        <f>_xlfn.XLOOKUP($A77,[1]Ag_2024!$A$2:$A$181,[1]Ag_2024!$I$2:$I$181,FALSE)</f>
        <v>El delfín</v>
      </c>
      <c r="R77" s="5">
        <v>45505</v>
      </c>
      <c r="S77">
        <f>_xlfn.XLOOKUP($A77,[2]Base_num_Ag_24!$A$2:$A$181,[2]Base_num_Ag_24!$D$2:$D$181,FALSE)</f>
        <v>23.3208581254165</v>
      </c>
      <c r="T77">
        <f>_xlfn.XLOOKUP($A77,[2]Base_num_Ag_24!$A$2:$A$181,[2]Base_num_Ag_24!$E$2:$E$181,FALSE)</f>
        <v>-106.47870264759401</v>
      </c>
      <c r="U77" s="6">
        <f>_xlfn.XLOOKUP($A77,[1]Ag_2024!$A$2:$A$181,[1]Ag_2024!$F$2:$F$181,FALSE)</f>
        <v>74392.519849561228</v>
      </c>
      <c r="V77" s="7">
        <f>_xlfn.XLOOKUP($A77,[1]Ag_2024!$A$2:$A$181,[1]Ag_2024!$D$2:$D$181,FALSE)</f>
        <v>47.86</v>
      </c>
    </row>
    <row r="78" spans="1:22">
      <c r="A78" t="s">
        <v>145</v>
      </c>
      <c r="B78" t="s">
        <v>144</v>
      </c>
      <c r="C78" s="1">
        <f>_xlfn.XLOOKUP(A78,[1]Ag_2024!$A$2:$A$181,[1]Ag_2024!$C$2:$C$181,FALSE)</f>
        <v>5741304</v>
      </c>
      <c r="D78" s="2">
        <f>_xlfn.XLOOKUP(A78,[1]Ag_2024!$A$2:$A$181,[1]Ag_2024!$L$2:$L$181,FALSE)</f>
        <v>0.39</v>
      </c>
      <c r="E78" s="2">
        <f>_xlfn.XLOOKUP($A78,[1]Ag_2024!$A$2:$A$181,[1]Ag_2024!$M$2:$M$181,FALSE)</f>
        <v>0</v>
      </c>
      <c r="F78" s="3">
        <f>_xlfn.XLOOKUP($A78,[1]Ag_2024!$A$2:$A$181,[1]Ag_2024!$J$2:$J$181,FALSE)</f>
        <v>23</v>
      </c>
      <c r="G78">
        <f>_xlfn.XLOOKUP(A78,[1]Ab_2024!$A$2:$A$176,[1]Ab_2024!$F$2:$F$176,FALSE)</f>
        <v>7</v>
      </c>
      <c r="H78">
        <f>_xlfn.XLOOKUP(A78,[2]Base_num_Ag_24!$A$2:$A$181,[2]Base_num_Ag_24!$H$2:$H$181,FALSE)</f>
        <v>7</v>
      </c>
      <c r="I78">
        <f>_xlfn.XLOOKUP($A78,[2]Base_num_Ag_24!$A$2:$A$181,[2]Base_num_Ag_24!$G$2:$G$181,FALSE)</f>
        <v>9</v>
      </c>
      <c r="J78">
        <f t="shared" si="5"/>
        <v>16</v>
      </c>
      <c r="K78" s="4">
        <f>_xlfn.XLOOKUP(A78,[1]Ag_2024!$A$2:$A$181,[1]Ag_2024!$E$2:$E$181,FALSE)</f>
        <v>0.5625</v>
      </c>
      <c r="L78">
        <f t="shared" si="9"/>
        <v>0</v>
      </c>
      <c r="M78">
        <f t="shared" si="6"/>
        <v>108.11</v>
      </c>
      <c r="N78" s="8">
        <f t="shared" si="7"/>
        <v>0</v>
      </c>
      <c r="O78" s="1">
        <f t="shared" si="8"/>
        <v>53106.132642678756</v>
      </c>
      <c r="P78" t="str">
        <f>_xlfn.XLOOKUP($A78,[1]Ag_2024!$A$2:$A$181,[1]Ag_2024!$H$2:$H$181,FALSE)</f>
        <v>Vertical</v>
      </c>
      <c r="Q78" t="str">
        <f>_xlfn.XLOOKUP($A78,[1]Ag_2024!$A$2:$A$181,[1]Ag_2024!$I$2:$I$181,FALSE)</f>
        <v>El delfín</v>
      </c>
      <c r="R78" s="5">
        <v>45505</v>
      </c>
      <c r="S78">
        <f>_xlfn.XLOOKUP($A78,[2]Base_num_Ag_24!$A$2:$A$181,[2]Base_num_Ag_24!$D$2:$D$181,FALSE)</f>
        <v>23.3208581254165</v>
      </c>
      <c r="T78">
        <f>_xlfn.XLOOKUP($A78,[2]Base_num_Ag_24!$A$2:$A$181,[2]Base_num_Ag_24!$E$2:$E$181,FALSE)</f>
        <v>-106.47870264759401</v>
      </c>
      <c r="U78" s="6">
        <f>_xlfn.XLOOKUP($A78,[1]Ag_2024!$A$2:$A$181,[1]Ag_2024!$F$2:$F$181,FALSE)</f>
        <v>53106.132642678756</v>
      </c>
      <c r="V78" s="7">
        <f>_xlfn.XLOOKUP($A78,[1]Ag_2024!$A$2:$A$181,[1]Ag_2024!$D$2:$D$181,FALSE)</f>
        <v>108.11</v>
      </c>
    </row>
    <row r="79" spans="1:22">
      <c r="A79" t="s">
        <v>146</v>
      </c>
      <c r="B79" t="s">
        <v>147</v>
      </c>
      <c r="C79" s="1">
        <f>_xlfn.XLOOKUP(A79,[1]Ag_2024!$A$2:$A$181,[1]Ag_2024!$C$2:$C$181,FALSE)</f>
        <v>2883068</v>
      </c>
      <c r="D79" s="2">
        <f>_xlfn.XLOOKUP(A79,[1]Ag_2024!$A$2:$A$181,[1]Ag_2024!$L$2:$L$181,FALSE)</f>
        <v>3.33</v>
      </c>
      <c r="E79" s="2">
        <f>_xlfn.XLOOKUP($A79,[1]Ag_2024!$A$2:$A$181,[1]Ag_2024!$M$2:$M$181,FALSE)</f>
        <v>0.33</v>
      </c>
      <c r="F79" s="3">
        <f>_xlfn.XLOOKUP($A79,[1]Ag_2024!$A$2:$A$181,[1]Ag_2024!$J$2:$J$181,FALSE)</f>
        <v>21</v>
      </c>
      <c r="G79">
        <f>_xlfn.XLOOKUP(A79,[1]Ab_2024!$A$2:$A$176,[1]Ab_2024!$F$2:$F$176,FALSE)</f>
        <v>29</v>
      </c>
      <c r="H79">
        <f>_xlfn.XLOOKUP(A79,[2]Base_num_Ag_24!$A$2:$A$181,[2]Base_num_Ag_24!$H$2:$H$181,FALSE)</f>
        <v>28</v>
      </c>
      <c r="I79">
        <f>_xlfn.XLOOKUP($A79,[2]Base_num_Ag_24!$A$2:$A$181,[2]Base_num_Ag_24!$G$2:$G$181,FALSE)</f>
        <v>70</v>
      </c>
      <c r="J79">
        <f t="shared" si="5"/>
        <v>98</v>
      </c>
      <c r="K79" s="4">
        <f>_xlfn.XLOOKUP(A79,[1]Ag_2024!$A$2:$A$181,[1]Ag_2024!$E$2:$E$181,FALSE)</f>
        <v>0.7142857142857143</v>
      </c>
      <c r="L79">
        <f t="shared" si="9"/>
        <v>0</v>
      </c>
      <c r="M79">
        <f t="shared" si="6"/>
        <v>72</v>
      </c>
      <c r="N79" s="8">
        <f t="shared" si="7"/>
        <v>0</v>
      </c>
      <c r="O79" s="1">
        <f t="shared" si="8"/>
        <v>40042.611111111109</v>
      </c>
      <c r="P79" t="str">
        <f>_xlfn.XLOOKUP($A79,[1]Ag_2024!$A$2:$A$181,[1]Ag_2024!$H$2:$H$181,FALSE)</f>
        <v>Vertical</v>
      </c>
      <c r="Q79" t="str">
        <f>_xlfn.XLOOKUP($A79,[1]Ag_2024!$A$2:$A$181,[1]Ag_2024!$I$2:$I$181,FALSE)</f>
        <v>Malecón Ciudad</v>
      </c>
      <c r="R79" s="5">
        <v>45505</v>
      </c>
      <c r="S79">
        <f>_xlfn.XLOOKUP($A79,[2]Base_num_Ag_24!$A$2:$A$181,[2]Base_num_Ag_24!$D$2:$D$181,FALSE)</f>
        <v>23.212240630248701</v>
      </c>
      <c r="T79">
        <f>_xlfn.XLOOKUP($A79,[2]Base_num_Ag_24!$A$2:$A$181,[2]Base_num_Ag_24!$E$2:$E$181,FALSE)</f>
        <v>-106.41924698173899</v>
      </c>
      <c r="U79" s="6">
        <f>_xlfn.XLOOKUP($A79,[1]Ag_2024!$A$2:$A$181,[1]Ag_2024!$F$2:$F$181,FALSE)</f>
        <v>40042.611111111109</v>
      </c>
      <c r="V79" s="7">
        <f>_xlfn.XLOOKUP($A79,[1]Ag_2024!$A$2:$A$181,[1]Ag_2024!$D$2:$D$181,FALSE)</f>
        <v>72</v>
      </c>
    </row>
    <row r="80" spans="1:22">
      <c r="A80" t="s">
        <v>148</v>
      </c>
      <c r="B80" t="s">
        <v>103</v>
      </c>
      <c r="C80" s="1">
        <f>_xlfn.XLOOKUP(A80,[1]Ag_2024!$A$2:$A$181,[1]Ag_2024!$C$2:$C$181,FALSE)</f>
        <v>2899000</v>
      </c>
      <c r="D80" s="2">
        <f>_xlfn.XLOOKUP(A80,[1]Ag_2024!$A$2:$A$181,[1]Ag_2024!$L$2:$L$181,FALSE)</f>
        <v>0.94</v>
      </c>
      <c r="E80" s="2">
        <f>_xlfn.XLOOKUP($A80,[1]Ag_2024!$A$2:$A$181,[1]Ag_2024!$M$2:$M$181,FALSE)</f>
        <v>0.66</v>
      </c>
      <c r="F80" s="3">
        <f>_xlfn.XLOOKUP($A80,[1]Ag_2024!$A$2:$A$181,[1]Ag_2024!$J$2:$J$181,FALSE)</f>
        <v>19</v>
      </c>
      <c r="G80">
        <f>_xlfn.XLOOKUP(A80,[1]Ab_2024!$A$2:$A$176,[1]Ab_2024!$F$2:$F$176,FALSE)</f>
        <v>7</v>
      </c>
      <c r="H80">
        <f>_xlfn.XLOOKUP(A80,[2]Base_num_Ag_24!$A$2:$A$181,[2]Base_num_Ag_24!$H$2:$H$181,FALSE)</f>
        <v>5</v>
      </c>
      <c r="I80">
        <f>_xlfn.XLOOKUP($A80,[2]Base_num_Ag_24!$A$2:$A$181,[2]Base_num_Ag_24!$G$2:$G$181,FALSE)</f>
        <v>18</v>
      </c>
      <c r="J80">
        <f t="shared" si="5"/>
        <v>23</v>
      </c>
      <c r="K80" s="4">
        <f>_xlfn.XLOOKUP(A80,[1]Ag_2024!$A$2:$A$181,[1]Ag_2024!$E$2:$E$181,FALSE)</f>
        <v>0.78260869565217395</v>
      </c>
      <c r="L80">
        <f t="shared" si="9"/>
        <v>0</v>
      </c>
      <c r="M80">
        <f t="shared" si="6"/>
        <v>64</v>
      </c>
      <c r="N80" s="8">
        <f t="shared" si="7"/>
        <v>0</v>
      </c>
      <c r="O80" s="1">
        <f t="shared" si="8"/>
        <v>45296.875</v>
      </c>
      <c r="P80" t="str">
        <f>_xlfn.XLOOKUP($A80,[1]Ag_2024!$A$2:$A$181,[1]Ag_2024!$H$2:$H$181,FALSE)</f>
        <v>Vertical</v>
      </c>
      <c r="Q80" t="str">
        <f>_xlfn.XLOOKUP($A80,[1]Ag_2024!$A$2:$A$181,[1]Ag_2024!$I$2:$I$181,FALSE)</f>
        <v>Zona Dorada Ciudad</v>
      </c>
      <c r="R80" s="5">
        <v>45505</v>
      </c>
      <c r="S80">
        <f>_xlfn.XLOOKUP($A80,[2]Base_num_Ag_24!$A$2:$A$181,[2]Base_num_Ag_24!$D$2:$D$181,FALSE)</f>
        <v>23.248784023458001</v>
      </c>
      <c r="T80">
        <f>_xlfn.XLOOKUP($A80,[2]Base_num_Ag_24!$A$2:$A$181,[2]Base_num_Ag_24!$E$2:$E$181,FALSE)</f>
        <v>-106.452854744501</v>
      </c>
      <c r="U80" s="6">
        <f>_xlfn.XLOOKUP($A80,[1]Ag_2024!$A$2:$A$181,[1]Ag_2024!$F$2:$F$181,FALSE)</f>
        <v>45296.875</v>
      </c>
      <c r="V80" s="7">
        <f>_xlfn.XLOOKUP($A80,[1]Ag_2024!$A$2:$A$181,[1]Ag_2024!$D$2:$D$181,FALSE)</f>
        <v>64</v>
      </c>
    </row>
    <row r="81" spans="1:22">
      <c r="A81" t="s">
        <v>149</v>
      </c>
      <c r="B81" t="s">
        <v>26</v>
      </c>
      <c r="C81" s="1">
        <f>_xlfn.XLOOKUP(A81,[1]Ag_2024!$A$2:$A$181,[1]Ag_2024!$C$2:$C$181,FALSE)</f>
        <v>420000</v>
      </c>
      <c r="D81" s="2">
        <f>_xlfn.XLOOKUP(A81,[1]Ag_2024!$A$2:$A$181,[1]Ag_2024!$L$2:$L$181,FALSE)</f>
        <v>4.6399999999999997</v>
      </c>
      <c r="E81" s="2">
        <f>_xlfn.XLOOKUP($A81,[1]Ag_2024!$A$2:$A$181,[1]Ag_2024!$M$2:$M$181,FALSE)</f>
        <v>1.33</v>
      </c>
      <c r="F81" s="3">
        <f>_xlfn.XLOOKUP($A81,[1]Ag_2024!$A$2:$A$181,[1]Ag_2024!$J$2:$J$181,FALSE)</f>
        <v>37</v>
      </c>
      <c r="G81">
        <f>_xlfn.XLOOKUP(A81,[1]Ab_2024!$A$2:$A$176,[1]Ab_2024!$F$2:$F$176,FALSE)</f>
        <v>479</v>
      </c>
      <c r="H81">
        <f>_xlfn.XLOOKUP(A81,[2]Base_num_Ag_24!$A$2:$A$181,[2]Base_num_Ag_24!$H$2:$H$181,FALSE)</f>
        <v>475</v>
      </c>
      <c r="I81">
        <f>_xlfn.XLOOKUP($A81,[2]Base_num_Ag_24!$A$2:$A$181,[2]Base_num_Ag_24!$G$2:$G$181,FALSE)</f>
        <v>172</v>
      </c>
      <c r="J81">
        <f t="shared" si="5"/>
        <v>647</v>
      </c>
      <c r="K81" s="4">
        <f>_xlfn.XLOOKUP(A81,[1]Ag_2024!$A$2:$A$181,[1]Ag_2024!$E$2:$E$181,FALSE)</f>
        <v>0.26584234930448225</v>
      </c>
      <c r="L81">
        <f t="shared" si="9"/>
        <v>112</v>
      </c>
      <c r="M81">
        <f t="shared" si="6"/>
        <v>0</v>
      </c>
      <c r="N81" s="8">
        <f t="shared" si="7"/>
        <v>3750</v>
      </c>
      <c r="O81" s="1">
        <f t="shared" si="8"/>
        <v>0</v>
      </c>
      <c r="P81" t="str">
        <f>_xlfn.XLOOKUP($A81,[1]Ag_2024!$A$2:$A$181,[1]Ag_2024!$H$2:$H$181,FALSE)</f>
        <v>Lote</v>
      </c>
      <c r="Q81" t="str">
        <f>_xlfn.XLOOKUP($A81,[1]Ag_2024!$A$2:$A$181,[1]Ag_2024!$I$2:$I$181,FALSE)</f>
        <v>Kraken</v>
      </c>
      <c r="R81" s="5">
        <v>45505</v>
      </c>
      <c r="S81">
        <f>_xlfn.XLOOKUP($A81,[2]Base_num_Ag_24!$A$2:$A$181,[2]Base_num_Ag_24!$D$2:$D$181,FALSE)</f>
        <v>23.269861457087501</v>
      </c>
      <c r="T81">
        <f>_xlfn.XLOOKUP($A81,[2]Base_num_Ag_24!$A$2:$A$181,[2]Base_num_Ag_24!$E$2:$E$181,FALSE)</f>
        <v>-106.35799807458</v>
      </c>
      <c r="U81" s="6">
        <f>_xlfn.XLOOKUP($A81,[1]Ag_2024!$A$2:$A$181,[1]Ag_2024!$F$2:$F$181,FALSE)</f>
        <v>3750</v>
      </c>
      <c r="V81" s="7">
        <f>_xlfn.XLOOKUP($A81,[1]Ag_2024!$A$2:$A$181,[1]Ag_2024!$D$2:$D$181,FALSE)</f>
        <v>112</v>
      </c>
    </row>
    <row r="82" spans="1:22">
      <c r="A82" t="s">
        <v>150</v>
      </c>
      <c r="B82" t="s">
        <v>139</v>
      </c>
      <c r="C82" s="1">
        <f>_xlfn.XLOOKUP(A82,[1]Ag_2024!$A$2:$A$181,[1]Ag_2024!$C$2:$C$181,FALSE)</f>
        <v>6805735</v>
      </c>
      <c r="D82" s="2">
        <f>_xlfn.XLOOKUP(A82,[1]Ag_2024!$A$2:$A$181,[1]Ag_2024!$L$2:$L$181,FALSE)</f>
        <v>0.6</v>
      </c>
      <c r="E82" s="2">
        <f>_xlfn.XLOOKUP($A82,[1]Ag_2024!$A$2:$A$181,[1]Ag_2024!$M$2:$M$181,FALSE)</f>
        <v>0.33</v>
      </c>
      <c r="F82" s="3">
        <f>_xlfn.XLOOKUP($A82,[1]Ag_2024!$A$2:$A$181,[1]Ag_2024!$J$2:$J$181,FALSE)</f>
        <v>22</v>
      </c>
      <c r="G82">
        <f>_xlfn.XLOOKUP(A82,[1]Ab_2024!$A$2:$A$176,[1]Ab_2024!$F$2:$F$176,FALSE)</f>
        <v>7</v>
      </c>
      <c r="H82">
        <f>_xlfn.XLOOKUP(A82,[2]Base_num_Ag_24!$A$2:$A$181,[2]Base_num_Ag_24!$H$2:$H$181,FALSE)</f>
        <v>6</v>
      </c>
      <c r="I82">
        <f>_xlfn.XLOOKUP($A82,[2]Base_num_Ag_24!$A$2:$A$181,[2]Base_num_Ag_24!$G$2:$G$181,FALSE)</f>
        <v>14</v>
      </c>
      <c r="J82">
        <f t="shared" si="5"/>
        <v>20</v>
      </c>
      <c r="K82" s="4">
        <f>_xlfn.XLOOKUP(A82,[1]Ag_2024!$A$2:$A$181,[1]Ag_2024!$E$2:$E$181,FALSE)</f>
        <v>0.7</v>
      </c>
      <c r="L82">
        <f t="shared" si="9"/>
        <v>0</v>
      </c>
      <c r="M82">
        <f t="shared" si="6"/>
        <v>127.21</v>
      </c>
      <c r="N82" s="8">
        <f t="shared" si="7"/>
        <v>0</v>
      </c>
      <c r="O82" s="1">
        <f t="shared" si="8"/>
        <v>53500</v>
      </c>
      <c r="P82" t="str">
        <f>_xlfn.XLOOKUP($A82,[1]Ag_2024!$A$2:$A$181,[1]Ag_2024!$H$2:$H$181,FALSE)</f>
        <v>Vertical</v>
      </c>
      <c r="Q82" t="str">
        <f>_xlfn.XLOOKUP($A82,[1]Ag_2024!$A$2:$A$181,[1]Ag_2024!$I$2:$I$181,FALSE)</f>
        <v>Zona Dorada Ciudad</v>
      </c>
      <c r="R82" s="5">
        <v>45505</v>
      </c>
      <c r="S82">
        <f>_xlfn.XLOOKUP($A82,[2]Base_num_Ag_24!$A$2:$A$181,[2]Base_num_Ag_24!$D$2:$D$181,FALSE)</f>
        <v>23.275107673922101</v>
      </c>
      <c r="T82">
        <f>_xlfn.XLOOKUP($A82,[2]Base_num_Ag_24!$A$2:$A$181,[2]Base_num_Ag_24!$E$2:$E$181,FALSE)</f>
        <v>-106.45434339478</v>
      </c>
      <c r="U82" s="6">
        <f>_xlfn.XLOOKUP($A82,[1]Ag_2024!$A$2:$A$181,[1]Ag_2024!$F$2:$F$181,FALSE)</f>
        <v>53500</v>
      </c>
      <c r="V82" s="7">
        <f>_xlfn.XLOOKUP($A82,[1]Ag_2024!$A$2:$A$181,[1]Ag_2024!$D$2:$D$181,FALSE)</f>
        <v>127.21</v>
      </c>
    </row>
    <row r="83" spans="1:22">
      <c r="A83" t="s">
        <v>151</v>
      </c>
      <c r="B83" t="s">
        <v>152</v>
      </c>
      <c r="C83" s="1">
        <f>_xlfn.XLOOKUP(A83,[1]Ag_2024!$A$2:$A$181,[1]Ag_2024!$C$2:$C$181,FALSE)</f>
        <v>1407575</v>
      </c>
      <c r="D83" s="2">
        <f>_xlfn.XLOOKUP(A83,[1]Ag_2024!$A$2:$A$181,[1]Ag_2024!$L$2:$L$181,FALSE)</f>
        <v>25.15</v>
      </c>
      <c r="E83" s="2">
        <f>_xlfn.XLOOKUP($A83,[1]Ag_2024!$A$2:$A$181,[1]Ag_2024!$M$2:$M$181,FALSE)</f>
        <v>0</v>
      </c>
      <c r="F83" s="3">
        <f>_xlfn.XLOOKUP($A83,[1]Ag_2024!$A$2:$A$181,[1]Ag_2024!$J$2:$J$181,FALSE)</f>
        <v>32</v>
      </c>
      <c r="G83">
        <f>_xlfn.XLOOKUP(A83,[1]Ab_2024!$A$2:$A$176,[1]Ab_2024!$F$2:$F$176,FALSE)</f>
        <v>9</v>
      </c>
      <c r="H83">
        <f>_xlfn.XLOOKUP(A83,[2]Base_num_Ag_24!$A$2:$A$181,[2]Base_num_Ag_24!$H$2:$H$181,FALSE)</f>
        <v>9</v>
      </c>
      <c r="I83">
        <f>_xlfn.XLOOKUP($A83,[2]Base_num_Ag_24!$A$2:$A$181,[2]Base_num_Ag_24!$G$2:$G$181,FALSE)</f>
        <v>805</v>
      </c>
      <c r="J83">
        <f t="shared" si="5"/>
        <v>814</v>
      </c>
      <c r="K83" s="4">
        <f>_xlfn.XLOOKUP(A83,[1]Ag_2024!$A$2:$A$181,[1]Ag_2024!$E$2:$E$181,FALSE)</f>
        <v>0.98894348894348894</v>
      </c>
      <c r="L83">
        <f t="shared" si="9"/>
        <v>198.25</v>
      </c>
      <c r="M83">
        <f t="shared" si="6"/>
        <v>0</v>
      </c>
      <c r="N83" s="8">
        <f t="shared" si="7"/>
        <v>7100</v>
      </c>
      <c r="O83" s="1">
        <f t="shared" si="8"/>
        <v>0</v>
      </c>
      <c r="P83" t="str">
        <f>_xlfn.XLOOKUP($A83,[1]Ag_2024!$A$2:$A$181,[1]Ag_2024!$H$2:$H$181,FALSE)</f>
        <v>Lote</v>
      </c>
      <c r="Q83" t="str">
        <f>_xlfn.XLOOKUP($A83,[1]Ag_2024!$A$2:$A$181,[1]Ag_2024!$I$2:$I$181,FALSE)</f>
        <v>Peche Rice</v>
      </c>
      <c r="R83" s="5">
        <v>45505</v>
      </c>
      <c r="S83">
        <f>_xlfn.XLOOKUP($A83,[2]Base_num_Ag_24!$A$2:$A$181,[2]Base_num_Ag_24!$D$2:$D$181,FALSE)</f>
        <v>23.296779893117701</v>
      </c>
      <c r="T83">
        <f>_xlfn.XLOOKUP($A83,[2]Base_num_Ag_24!$A$2:$A$181,[2]Base_num_Ag_24!$E$2:$E$181,FALSE)</f>
        <v>-106.434513783856</v>
      </c>
      <c r="U83" s="6">
        <f>_xlfn.XLOOKUP($A83,[1]Ag_2024!$A$2:$A$181,[1]Ag_2024!$F$2:$F$181,FALSE)</f>
        <v>7100</v>
      </c>
      <c r="V83" s="7">
        <f>_xlfn.XLOOKUP($A83,[1]Ag_2024!$A$2:$A$181,[1]Ag_2024!$D$2:$D$181,FALSE)</f>
        <v>198.25</v>
      </c>
    </row>
    <row r="84" spans="1:22">
      <c r="A84" t="s">
        <v>153</v>
      </c>
      <c r="B84" t="s">
        <v>34</v>
      </c>
      <c r="C84" s="1">
        <f>_xlfn.XLOOKUP(A84,[1]Ag_2024!$A$2:$A$181,[1]Ag_2024!$C$2:$C$181,FALSE)</f>
        <v>4247000</v>
      </c>
      <c r="D84" s="2">
        <f>_xlfn.XLOOKUP(A84,[1]Ag_2024!$A$2:$A$181,[1]Ag_2024!$L$2:$L$181,FALSE)</f>
        <v>4.42</v>
      </c>
      <c r="E84" s="2">
        <f>_xlfn.XLOOKUP($A84,[1]Ag_2024!$A$2:$A$181,[1]Ag_2024!$M$2:$M$181,FALSE)</f>
        <v>4.33</v>
      </c>
      <c r="F84" s="3">
        <f>_xlfn.XLOOKUP($A84,[1]Ag_2024!$A$2:$A$181,[1]Ag_2024!$J$2:$J$181,FALSE)</f>
        <v>21</v>
      </c>
      <c r="G84">
        <f>_xlfn.XLOOKUP(A84,[1]Ab_2024!$A$2:$A$176,[1]Ab_2024!$F$2:$F$176,FALSE)</f>
        <v>45</v>
      </c>
      <c r="H84">
        <f>_xlfn.XLOOKUP(A84,[2]Base_num_Ag_24!$A$2:$A$181,[2]Base_num_Ag_24!$H$2:$H$181,FALSE)</f>
        <v>32</v>
      </c>
      <c r="I84">
        <f>_xlfn.XLOOKUP($A84,[2]Base_num_Ag_24!$A$2:$A$181,[2]Base_num_Ag_24!$G$2:$G$181,FALSE)</f>
        <v>93</v>
      </c>
      <c r="J84">
        <f t="shared" si="5"/>
        <v>125</v>
      </c>
      <c r="K84" s="4">
        <f>_xlfn.XLOOKUP(A84,[1]Ag_2024!$A$2:$A$181,[1]Ag_2024!$E$2:$E$181,FALSE)</f>
        <v>0.74399999999999999</v>
      </c>
      <c r="L84">
        <v>144</v>
      </c>
      <c r="M84">
        <f t="shared" si="6"/>
        <v>140</v>
      </c>
      <c r="N84" s="8">
        <f t="shared" si="7"/>
        <v>0</v>
      </c>
      <c r="O84" s="1">
        <f t="shared" si="8"/>
        <v>30335.714285714286</v>
      </c>
      <c r="P84" t="str">
        <f>_xlfn.XLOOKUP($A84,[1]Ag_2024!$A$2:$A$181,[1]Ag_2024!$H$2:$H$181,FALSE)</f>
        <v>Horizontal</v>
      </c>
      <c r="Q84" t="str">
        <f>_xlfn.XLOOKUP($A84,[1]Ag_2024!$A$2:$A$181,[1]Ag_2024!$I$2:$I$181,FALSE)</f>
        <v>Peche Rice</v>
      </c>
      <c r="R84" s="5">
        <v>45505</v>
      </c>
      <c r="S84">
        <f>_xlfn.XLOOKUP($A84,[2]Base_num_Ag_24!$A$2:$A$181,[2]Base_num_Ag_24!$D$2:$D$181,FALSE)</f>
        <v>23.284716940786002</v>
      </c>
      <c r="T84">
        <f>_xlfn.XLOOKUP($A84,[2]Base_num_Ag_24!$A$2:$A$181,[2]Base_num_Ag_24!$E$2:$E$181,FALSE)</f>
        <v>-106.44418865952601</v>
      </c>
      <c r="U84" s="6">
        <f>_xlfn.XLOOKUP($A84,[1]Ag_2024!$A$2:$A$181,[1]Ag_2024!$F$2:$F$181,FALSE)</f>
        <v>30335.714285714286</v>
      </c>
      <c r="V84" s="7">
        <f>_xlfn.XLOOKUP($A84,[1]Ag_2024!$A$2:$A$181,[1]Ag_2024!$D$2:$D$181,FALSE)</f>
        <v>140</v>
      </c>
    </row>
    <row r="85" spans="1:22">
      <c r="A85" t="s">
        <v>154</v>
      </c>
      <c r="B85" t="s">
        <v>155</v>
      </c>
      <c r="C85" s="1">
        <f>_xlfn.XLOOKUP(A85,[1]Ag_2024!$A$2:$A$181,[1]Ag_2024!$C$2:$C$181,FALSE)</f>
        <v>7950000</v>
      </c>
      <c r="D85" s="2">
        <f>_xlfn.XLOOKUP(A85,[1]Ag_2024!$A$2:$A$181,[1]Ag_2024!$L$2:$L$181,FALSE)</f>
        <v>3.0699999999999799</v>
      </c>
      <c r="E85" s="2">
        <f>_xlfn.XLOOKUP($A85,[1]Ag_2024!$A$2:$A$181,[1]Ag_2024!$M$2:$M$181,FALSE)</f>
        <v>1.66</v>
      </c>
      <c r="F85" s="3">
        <f>_xlfn.XLOOKUP($A85,[1]Ag_2024!$A$2:$A$181,[1]Ag_2024!$J$2:$J$181,FALSE)</f>
        <v>39</v>
      </c>
      <c r="G85">
        <f>_xlfn.XLOOKUP(A85,[1]Ab_2024!$A$2:$A$176,[1]Ab_2024!$F$2:$F$176,FALSE)</f>
        <v>79</v>
      </c>
      <c r="H85">
        <f>_xlfn.XLOOKUP(A85,[2]Base_num_Ag_24!$A$2:$A$181,[2]Base_num_Ag_24!$H$2:$H$181,FALSE)</f>
        <v>74</v>
      </c>
      <c r="I85">
        <f>_xlfn.XLOOKUP($A85,[2]Base_num_Ag_24!$A$2:$A$181,[2]Base_num_Ag_24!$G$2:$G$181,FALSE)</f>
        <v>120</v>
      </c>
      <c r="J85">
        <f t="shared" si="5"/>
        <v>194</v>
      </c>
      <c r="K85" s="4">
        <f>_xlfn.XLOOKUP(A85,[1]Ag_2024!$A$2:$A$181,[1]Ag_2024!$E$2:$E$181,FALSE)</f>
        <v>0.61855670103092786</v>
      </c>
      <c r="L85">
        <f t="shared" si="9"/>
        <v>0</v>
      </c>
      <c r="M85">
        <f t="shared" si="6"/>
        <v>109.15</v>
      </c>
      <c r="N85" s="8">
        <f t="shared" si="7"/>
        <v>0</v>
      </c>
      <c r="O85" s="1">
        <f t="shared" si="8"/>
        <v>72835.547411818596</v>
      </c>
      <c r="P85" t="str">
        <f>_xlfn.XLOOKUP($A85,[1]Ag_2024!$A$2:$A$181,[1]Ag_2024!$H$2:$H$181,FALSE)</f>
        <v>Vertical</v>
      </c>
      <c r="Q85" t="str">
        <f>_xlfn.XLOOKUP($A85,[1]Ag_2024!$A$2:$A$181,[1]Ag_2024!$I$2:$I$181,FALSE)</f>
        <v>Malecón ocean view</v>
      </c>
      <c r="R85" s="5">
        <v>45505</v>
      </c>
      <c r="S85">
        <f>_xlfn.XLOOKUP($A85,[2]Base_num_Ag_24!$A$2:$A$181,[2]Base_num_Ag_24!$D$2:$D$181,FALSE)</f>
        <v>23.217494778543699</v>
      </c>
      <c r="T85">
        <f>_xlfn.XLOOKUP($A85,[2]Base_num_Ag_24!$A$2:$A$181,[2]Base_num_Ag_24!$E$2:$E$181,FALSE)</f>
        <v>-106.421538945745</v>
      </c>
      <c r="U85" s="6">
        <f>_xlfn.XLOOKUP($A85,[1]Ag_2024!$A$2:$A$181,[1]Ag_2024!$F$2:$F$181,FALSE)</f>
        <v>72835.547411818596</v>
      </c>
      <c r="V85" s="7">
        <f>_xlfn.XLOOKUP($A85,[1]Ag_2024!$A$2:$A$181,[1]Ag_2024!$D$2:$D$181,FALSE)</f>
        <v>109.15</v>
      </c>
    </row>
    <row r="86" spans="1:22">
      <c r="A86" t="s">
        <v>156</v>
      </c>
      <c r="B86" t="s">
        <v>26</v>
      </c>
      <c r="C86" s="1">
        <f>_xlfn.XLOOKUP(A86,[1]Ag_2024!$A$2:$A$181,[1]Ag_2024!$C$2:$C$181,FALSE)</f>
        <v>1850000</v>
      </c>
      <c r="D86" s="2">
        <f>_xlfn.XLOOKUP(A86,[1]Ag_2024!$A$2:$A$181,[1]Ag_2024!$L$2:$L$181,FALSE)</f>
        <v>0.13</v>
      </c>
      <c r="E86" s="2">
        <f>_xlfn.XLOOKUP($A86,[1]Ag_2024!$A$2:$A$181,[1]Ag_2024!$M$2:$M$181,FALSE)</f>
        <v>0</v>
      </c>
      <c r="F86" s="3">
        <f>_xlfn.XLOOKUP($A86,[1]Ag_2024!$A$2:$A$181,[1]Ag_2024!$J$2:$J$181,FALSE)</f>
        <v>38</v>
      </c>
      <c r="G86">
        <f>_xlfn.XLOOKUP(A86,[1]Ab_2024!$A$2:$A$176,[1]Ab_2024!$F$2:$F$176,FALSE)</f>
        <v>2</v>
      </c>
      <c r="H86">
        <f>_xlfn.XLOOKUP(A86,[2]Base_num_Ag_24!$A$2:$A$181,[2]Base_num_Ag_24!$H$2:$H$181,FALSE)</f>
        <v>2</v>
      </c>
      <c r="I86">
        <f>_xlfn.XLOOKUP($A86,[2]Base_num_Ag_24!$A$2:$A$181,[2]Base_num_Ag_24!$G$2:$G$181,FALSE)</f>
        <v>5</v>
      </c>
      <c r="J86">
        <f t="shared" si="5"/>
        <v>7</v>
      </c>
      <c r="K86" s="4">
        <f>_xlfn.XLOOKUP(A86,[1]Ag_2024!$A$2:$A$181,[1]Ag_2024!$E$2:$E$181,FALSE)</f>
        <v>0.7142857142857143</v>
      </c>
      <c r="L86">
        <f t="shared" si="9"/>
        <v>0</v>
      </c>
      <c r="M86">
        <f t="shared" si="6"/>
        <v>41</v>
      </c>
      <c r="N86" s="8">
        <f t="shared" si="7"/>
        <v>0</v>
      </c>
      <c r="O86" s="1">
        <f t="shared" si="8"/>
        <v>45121.951219512193</v>
      </c>
      <c r="P86" t="str">
        <f>_xlfn.XLOOKUP($A86,[1]Ag_2024!$A$2:$A$181,[1]Ag_2024!$H$2:$H$181,FALSE)</f>
        <v>Vertical</v>
      </c>
      <c r="Q86" t="str">
        <f>_xlfn.XLOOKUP($A86,[1]Ag_2024!$A$2:$A$181,[1]Ag_2024!$I$2:$I$181,FALSE)</f>
        <v>Malecón Ciudad</v>
      </c>
      <c r="R86" s="5">
        <v>45505</v>
      </c>
      <c r="S86">
        <f>_xlfn.XLOOKUP($A86,[2]Base_num_Ag_24!$A$2:$A$181,[2]Base_num_Ag_24!$D$2:$D$181,FALSE)</f>
        <v>23.237162881187501</v>
      </c>
      <c r="T86">
        <f>_xlfn.XLOOKUP($A86,[2]Base_num_Ag_24!$A$2:$A$181,[2]Base_num_Ag_24!$E$2:$E$181,FALSE)</f>
        <v>-106.43549381875999</v>
      </c>
      <c r="U86" s="6">
        <f>_xlfn.XLOOKUP($A86,[1]Ag_2024!$A$2:$A$181,[1]Ag_2024!$F$2:$F$181,FALSE)</f>
        <v>45121.951219512193</v>
      </c>
      <c r="V86" s="7">
        <f>_xlfn.XLOOKUP($A86,[1]Ag_2024!$A$2:$A$181,[1]Ag_2024!$D$2:$D$181,FALSE)</f>
        <v>41</v>
      </c>
    </row>
    <row r="87" spans="1:22">
      <c r="A87" t="s">
        <v>157</v>
      </c>
      <c r="B87" t="s">
        <v>158</v>
      </c>
      <c r="C87" s="1">
        <f>_xlfn.XLOOKUP(A87,[1]Ag_2024!$A$2:$A$181,[1]Ag_2024!$C$2:$C$181,FALSE)</f>
        <v>8075000</v>
      </c>
      <c r="D87" s="2">
        <f>_xlfn.XLOOKUP(A87,[1]Ag_2024!$A$2:$A$181,[1]Ag_2024!$L$2:$L$181,FALSE)</f>
        <v>1.02</v>
      </c>
      <c r="E87" s="2">
        <f>_xlfn.XLOOKUP($A87,[1]Ag_2024!$A$2:$A$181,[1]Ag_2024!$M$2:$M$181,FALSE)</f>
        <v>0</v>
      </c>
      <c r="F87" s="3">
        <f>_xlfn.XLOOKUP($A87,[1]Ag_2024!$A$2:$A$181,[1]Ag_2024!$J$2:$J$181,FALSE)</f>
        <v>35</v>
      </c>
      <c r="G87">
        <f>_xlfn.XLOOKUP(A87,[1]Ab_2024!$A$2:$A$176,[1]Ab_2024!$F$2:$F$176,FALSE)</f>
        <v>26</v>
      </c>
      <c r="H87">
        <f>_xlfn.XLOOKUP(A87,[2]Base_num_Ag_24!$A$2:$A$181,[2]Base_num_Ag_24!$H$2:$H$181,FALSE)</f>
        <v>32</v>
      </c>
      <c r="I87">
        <f>_xlfn.XLOOKUP($A87,[2]Base_num_Ag_24!$A$2:$A$181,[2]Base_num_Ag_24!$G$2:$G$181,FALSE)</f>
        <v>36</v>
      </c>
      <c r="J87">
        <f t="shared" si="5"/>
        <v>68</v>
      </c>
      <c r="K87" s="4">
        <f>_xlfn.XLOOKUP(A87,[1]Ag_2024!$A$2:$A$181,[1]Ag_2024!$E$2:$E$181,FALSE)</f>
        <v>0.52941176470588236</v>
      </c>
      <c r="L87">
        <f t="shared" si="9"/>
        <v>0</v>
      </c>
      <c r="M87">
        <f t="shared" si="6"/>
        <v>140</v>
      </c>
      <c r="N87" s="8">
        <f t="shared" si="7"/>
        <v>0</v>
      </c>
      <c r="O87" s="1">
        <f t="shared" si="8"/>
        <v>57678.571428571428</v>
      </c>
      <c r="P87" t="str">
        <f>_xlfn.XLOOKUP($A87,[1]Ag_2024!$A$2:$A$181,[1]Ag_2024!$H$2:$H$181,FALSE)</f>
        <v>Vertical</v>
      </c>
      <c r="Q87" t="str">
        <f>_xlfn.XLOOKUP($A87,[1]Ag_2024!$A$2:$A$181,[1]Ag_2024!$I$2:$I$181,FALSE)</f>
        <v>Malecón ocean view</v>
      </c>
      <c r="R87" s="5">
        <v>45505</v>
      </c>
      <c r="S87">
        <f>_xlfn.XLOOKUP($A87,[2]Base_num_Ag_24!$A$2:$A$181,[2]Base_num_Ag_24!$D$2:$D$181,FALSE)</f>
        <v>23.235882253020101</v>
      </c>
      <c r="T87">
        <f>_xlfn.XLOOKUP($A87,[2]Base_num_Ag_24!$A$2:$A$181,[2]Base_num_Ag_24!$E$2:$E$181,FALSE)</f>
        <v>-106.439402071633</v>
      </c>
      <c r="U87" s="6">
        <f>_xlfn.XLOOKUP($A87,[1]Ag_2024!$A$2:$A$181,[1]Ag_2024!$F$2:$F$181,FALSE)</f>
        <v>57678.571428571428</v>
      </c>
      <c r="V87" s="7">
        <f>_xlfn.XLOOKUP($A87,[1]Ag_2024!$A$2:$A$181,[1]Ag_2024!$D$2:$D$181,FALSE)</f>
        <v>140</v>
      </c>
    </row>
    <row r="88" spans="1:22">
      <c r="A88" t="s">
        <v>159</v>
      </c>
      <c r="B88" t="s">
        <v>160</v>
      </c>
      <c r="C88" s="1">
        <f>_xlfn.XLOOKUP(A88,[1]Ag_2024!$A$2:$A$181,[1]Ag_2024!$C$2:$C$181,FALSE)</f>
        <v>3546789.11</v>
      </c>
      <c r="D88" s="2">
        <f>_xlfn.XLOOKUP(A88,[1]Ag_2024!$A$2:$A$181,[1]Ag_2024!$L$2:$L$181,FALSE)</f>
        <v>4.63</v>
      </c>
      <c r="E88" s="2">
        <f>_xlfn.XLOOKUP($A88,[1]Ag_2024!$A$2:$A$181,[1]Ag_2024!$M$2:$M$181,FALSE)</f>
        <v>6.33</v>
      </c>
      <c r="F88" s="3">
        <f>_xlfn.XLOOKUP($A88,[1]Ag_2024!$A$2:$A$181,[1]Ag_2024!$J$2:$J$181,FALSE)</f>
        <v>38</v>
      </c>
      <c r="G88">
        <f>_xlfn.XLOOKUP(A88,[1]Ab_2024!$A$2:$A$176,[1]Ab_2024!$F$2:$F$176,FALSE)</f>
        <v>68</v>
      </c>
      <c r="H88">
        <f>_xlfn.XLOOKUP(A88,[2]Base_num_Ag_24!$A$2:$A$181,[2]Base_num_Ag_24!$H$2:$H$181,FALSE)</f>
        <v>49</v>
      </c>
      <c r="I88">
        <f>_xlfn.XLOOKUP($A88,[2]Base_num_Ag_24!$A$2:$A$181,[2]Base_num_Ag_24!$G$2:$G$181,FALSE)</f>
        <v>176</v>
      </c>
      <c r="J88">
        <f t="shared" si="5"/>
        <v>225</v>
      </c>
      <c r="K88" s="4">
        <f>_xlfn.XLOOKUP(A88,[1]Ag_2024!$A$2:$A$181,[1]Ag_2024!$E$2:$E$181,FALSE)</f>
        <v>0.78222222222222226</v>
      </c>
      <c r="L88">
        <f t="shared" si="9"/>
        <v>0</v>
      </c>
      <c r="M88">
        <f t="shared" si="6"/>
        <v>67</v>
      </c>
      <c r="N88" s="8">
        <f t="shared" si="7"/>
        <v>0</v>
      </c>
      <c r="O88" s="1">
        <f t="shared" si="8"/>
        <v>52937.150895522384</v>
      </c>
      <c r="P88" t="str">
        <f>_xlfn.XLOOKUP($A88,[1]Ag_2024!$A$2:$A$181,[1]Ag_2024!$H$2:$H$181,FALSE)</f>
        <v>Vertical</v>
      </c>
      <c r="Q88" t="str">
        <f>_xlfn.XLOOKUP($A88,[1]Ag_2024!$A$2:$A$181,[1]Ag_2024!$I$2:$I$181,FALSE)</f>
        <v>Peche Rice</v>
      </c>
      <c r="R88" s="5">
        <v>45505</v>
      </c>
      <c r="S88">
        <f>_xlfn.XLOOKUP($A88,[2]Base_num_Ag_24!$A$2:$A$181,[2]Base_num_Ag_24!$D$2:$D$181,FALSE)</f>
        <v>23.293380572067299</v>
      </c>
      <c r="T88">
        <f>_xlfn.XLOOKUP($A88,[2]Base_num_Ag_24!$A$2:$A$181,[2]Base_num_Ag_24!$E$2:$E$181,FALSE)</f>
        <v>-106.437241002015</v>
      </c>
      <c r="U88" s="6">
        <f>_xlfn.XLOOKUP($A88,[1]Ag_2024!$A$2:$A$181,[1]Ag_2024!$F$2:$F$181,FALSE)</f>
        <v>52937.150895522384</v>
      </c>
      <c r="V88" s="7">
        <f>_xlfn.XLOOKUP($A88,[1]Ag_2024!$A$2:$A$181,[1]Ag_2024!$D$2:$D$181,FALSE)</f>
        <v>67</v>
      </c>
    </row>
    <row r="89" spans="1:22">
      <c r="A89" t="s">
        <v>161</v>
      </c>
      <c r="B89" t="s">
        <v>162</v>
      </c>
      <c r="C89" s="1">
        <f>_xlfn.XLOOKUP(A89,[1]Ag_2024!$A$2:$A$181,[1]Ag_2024!$C$2:$C$181,FALSE)</f>
        <v>6942500</v>
      </c>
      <c r="D89" s="2">
        <f>_xlfn.XLOOKUP(A89,[1]Ag_2024!$A$2:$A$181,[1]Ag_2024!$L$2:$L$181,FALSE)</f>
        <v>1.03</v>
      </c>
      <c r="E89" s="2">
        <f>_xlfn.XLOOKUP($A89,[1]Ag_2024!$A$2:$A$181,[1]Ag_2024!$M$2:$M$181,FALSE)</f>
        <v>1</v>
      </c>
      <c r="F89" s="3">
        <f>_xlfn.XLOOKUP($A89,[1]Ag_2024!$A$2:$A$181,[1]Ag_2024!$J$2:$J$181,FALSE)</f>
        <v>31</v>
      </c>
      <c r="G89">
        <f>_xlfn.XLOOKUP(A89,[1]Ab_2024!$A$2:$A$176,[1]Ab_2024!$F$2:$F$176,FALSE)</f>
        <v>5</v>
      </c>
      <c r="H89">
        <f>_xlfn.XLOOKUP(A89,[2]Base_num_Ag_24!$A$2:$A$181,[2]Base_num_Ag_24!$H$2:$H$181,FALSE)</f>
        <v>2</v>
      </c>
      <c r="I89">
        <f>_xlfn.XLOOKUP($A89,[2]Base_num_Ag_24!$A$2:$A$181,[2]Base_num_Ag_24!$G$2:$G$181,FALSE)</f>
        <v>32</v>
      </c>
      <c r="J89">
        <f t="shared" si="5"/>
        <v>34</v>
      </c>
      <c r="K89" s="4">
        <f>_xlfn.XLOOKUP(A89,[1]Ag_2024!$A$2:$A$181,[1]Ag_2024!$E$2:$E$181,FALSE)</f>
        <v>0.94117647058823528</v>
      </c>
      <c r="L89">
        <f t="shared" si="9"/>
        <v>0</v>
      </c>
      <c r="M89">
        <f t="shared" si="6"/>
        <v>108.43</v>
      </c>
      <c r="N89" s="8">
        <f t="shared" si="7"/>
        <v>0</v>
      </c>
      <c r="O89" s="1">
        <f t="shared" si="8"/>
        <v>64027.483168864703</v>
      </c>
      <c r="P89" t="str">
        <f>_xlfn.XLOOKUP($A89,[1]Ag_2024!$A$2:$A$181,[1]Ag_2024!$H$2:$H$181,FALSE)</f>
        <v>Vertical</v>
      </c>
      <c r="Q89" t="str">
        <f>_xlfn.XLOOKUP($A89,[1]Ag_2024!$A$2:$A$181,[1]Ag_2024!$I$2:$I$181,FALSE)</f>
        <v>Malecón ocean view</v>
      </c>
      <c r="R89" s="5">
        <v>45505</v>
      </c>
      <c r="S89">
        <f>_xlfn.XLOOKUP($A89,[2]Base_num_Ag_24!$A$2:$A$181,[2]Base_num_Ag_24!$D$2:$D$181,FALSE)</f>
        <v>23.223443229162999</v>
      </c>
      <c r="T89">
        <f>_xlfn.XLOOKUP($A89,[2]Base_num_Ag_24!$A$2:$A$181,[2]Base_num_Ag_24!$E$2:$E$181,FALSE)</f>
        <v>-106.42477577458099</v>
      </c>
      <c r="U89" s="6">
        <f>_xlfn.XLOOKUP($A89,[1]Ag_2024!$A$2:$A$181,[1]Ag_2024!$F$2:$F$181,FALSE)</f>
        <v>64027.483168864703</v>
      </c>
      <c r="V89" s="7">
        <f>_xlfn.XLOOKUP($A89,[1]Ag_2024!$A$2:$A$181,[1]Ag_2024!$D$2:$D$181,FALSE)</f>
        <v>108.43</v>
      </c>
    </row>
    <row r="90" spans="1:22">
      <c r="A90" t="s">
        <v>163</v>
      </c>
      <c r="B90" t="s">
        <v>93</v>
      </c>
      <c r="C90" s="1">
        <f>_xlfn.XLOOKUP(A90,[1]Ag_2024!$A$2:$A$181,[1]Ag_2024!$C$2:$C$181,FALSE)</f>
        <v>3350000</v>
      </c>
      <c r="D90" s="2">
        <f>_xlfn.XLOOKUP(A90,[1]Ag_2024!$A$2:$A$181,[1]Ag_2024!$L$2:$L$181,FALSE)</f>
        <v>0.61</v>
      </c>
      <c r="E90" s="2">
        <f>_xlfn.XLOOKUP($A90,[1]Ag_2024!$A$2:$A$181,[1]Ag_2024!$M$2:$M$181,FALSE)</f>
        <v>0.33</v>
      </c>
      <c r="F90" s="3">
        <f>_xlfn.XLOOKUP($A90,[1]Ag_2024!$A$2:$A$181,[1]Ag_2024!$J$2:$J$181,FALSE)</f>
        <v>39</v>
      </c>
      <c r="G90">
        <f>_xlfn.XLOOKUP(A90,[1]Ab_2024!$A$2:$A$176,[1]Ab_2024!$F$2:$F$176,FALSE)</f>
        <v>4</v>
      </c>
      <c r="H90">
        <f>_xlfn.XLOOKUP(A90,[2]Base_num_Ag_24!$A$2:$A$181,[2]Base_num_Ag_24!$H$2:$H$181,FALSE)</f>
        <v>3</v>
      </c>
      <c r="I90">
        <f>_xlfn.XLOOKUP($A90,[2]Base_num_Ag_24!$A$2:$A$181,[2]Base_num_Ag_24!$G$2:$G$181,FALSE)</f>
        <v>24</v>
      </c>
      <c r="J90">
        <f t="shared" si="5"/>
        <v>27</v>
      </c>
      <c r="K90" s="4">
        <f>_xlfn.XLOOKUP(A90,[1]Ag_2024!$A$2:$A$181,[1]Ag_2024!$E$2:$E$181,FALSE)</f>
        <v>0.88888888888888884</v>
      </c>
      <c r="L90">
        <f t="shared" si="9"/>
        <v>0</v>
      </c>
      <c r="M90">
        <f t="shared" si="6"/>
        <v>90.04</v>
      </c>
      <c r="N90" s="8">
        <f t="shared" si="7"/>
        <v>0</v>
      </c>
      <c r="O90" s="1">
        <f t="shared" si="8"/>
        <v>37205.686361617059</v>
      </c>
      <c r="P90" t="str">
        <f>_xlfn.XLOOKUP($A90,[1]Ag_2024!$A$2:$A$181,[1]Ag_2024!$H$2:$H$181,FALSE)</f>
        <v>Vertical</v>
      </c>
      <c r="Q90" t="str">
        <f>_xlfn.XLOOKUP($A90,[1]Ag_2024!$A$2:$A$181,[1]Ag_2024!$I$2:$I$181,FALSE)</f>
        <v>Real del Valle</v>
      </c>
      <c r="R90" s="5">
        <v>45505</v>
      </c>
      <c r="S90">
        <f>_xlfn.XLOOKUP($A90,[2]Base_num_Ag_24!$A$2:$A$181,[2]Base_num_Ag_24!$D$2:$D$181,FALSE)</f>
        <v>23.287721464967699</v>
      </c>
      <c r="T90">
        <f>_xlfn.XLOOKUP($A90,[2]Base_num_Ag_24!$A$2:$A$181,[2]Base_num_Ag_24!$E$2:$E$181,FALSE)</f>
        <v>-106.434991189923</v>
      </c>
      <c r="U90" s="6">
        <f>_xlfn.XLOOKUP($A90,[1]Ag_2024!$A$2:$A$181,[1]Ag_2024!$F$2:$F$181,FALSE)</f>
        <v>37205.686361617059</v>
      </c>
      <c r="V90" s="7">
        <f>_xlfn.XLOOKUP($A90,[1]Ag_2024!$A$2:$A$181,[1]Ag_2024!$D$2:$D$181,FALSE)</f>
        <v>90.04</v>
      </c>
    </row>
    <row r="91" spans="1:22">
      <c r="A91" t="s">
        <v>164</v>
      </c>
      <c r="B91" t="s">
        <v>26</v>
      </c>
      <c r="C91" s="1">
        <f>_xlfn.XLOOKUP(A91,[1]Ag_2024!$A$2:$A$181,[1]Ag_2024!$C$2:$C$181,FALSE)</f>
        <v>3520000</v>
      </c>
      <c r="D91" s="2">
        <f>_xlfn.XLOOKUP(A91,[1]Ag_2024!$A$2:$A$181,[1]Ag_2024!$L$2:$L$181,FALSE)</f>
        <v>0.85</v>
      </c>
      <c r="E91" s="2">
        <f>_xlfn.XLOOKUP($A91,[1]Ag_2024!$A$2:$A$181,[1]Ag_2024!$M$2:$M$181,FALSE)</f>
        <v>0.66</v>
      </c>
      <c r="F91" s="3">
        <f>_xlfn.XLOOKUP($A91,[1]Ag_2024!$A$2:$A$181,[1]Ag_2024!$J$2:$J$181,FALSE)</f>
        <v>28</v>
      </c>
      <c r="G91">
        <f>_xlfn.XLOOKUP(A91,[1]Ab_2024!$A$2:$A$176,[1]Ab_2024!$F$2:$F$176,FALSE)</f>
        <v>18</v>
      </c>
      <c r="H91">
        <f>_xlfn.XLOOKUP(A91,[2]Base_num_Ag_24!$A$2:$A$181,[2]Base_num_Ag_24!$H$2:$H$181,FALSE)</f>
        <v>16</v>
      </c>
      <c r="I91">
        <f>_xlfn.XLOOKUP($A91,[2]Base_num_Ag_24!$A$2:$A$181,[2]Base_num_Ag_24!$G$2:$G$181,FALSE)</f>
        <v>24</v>
      </c>
      <c r="J91">
        <f t="shared" si="5"/>
        <v>40</v>
      </c>
      <c r="K91" s="4">
        <f>_xlfn.XLOOKUP(A91,[1]Ag_2024!$A$2:$A$181,[1]Ag_2024!$E$2:$E$181,FALSE)</f>
        <v>0.6</v>
      </c>
      <c r="L91">
        <f t="shared" si="9"/>
        <v>0</v>
      </c>
      <c r="M91">
        <f t="shared" si="6"/>
        <v>87.22</v>
      </c>
      <c r="N91" s="8">
        <f t="shared" si="7"/>
        <v>0</v>
      </c>
      <c r="O91" s="1">
        <f t="shared" si="8"/>
        <v>40357.716120155928</v>
      </c>
      <c r="P91" t="str">
        <f>_xlfn.XLOOKUP($A91,[1]Ag_2024!$A$2:$A$181,[1]Ag_2024!$H$2:$H$181,FALSE)</f>
        <v>Vertical</v>
      </c>
      <c r="Q91" t="str">
        <f>_xlfn.XLOOKUP($A91,[1]Ag_2024!$A$2:$A$181,[1]Ag_2024!$I$2:$I$181,FALSE)</f>
        <v>Real del Valle</v>
      </c>
      <c r="R91" s="5">
        <v>45505</v>
      </c>
      <c r="S91">
        <f>_xlfn.XLOOKUP($A91,[2]Base_num_Ag_24!$A$2:$A$181,[2]Base_num_Ag_24!$D$2:$D$181,FALSE)</f>
        <v>23.280290606883401</v>
      </c>
      <c r="T91">
        <f>_xlfn.XLOOKUP($A91,[2]Base_num_Ag_24!$A$2:$A$181,[2]Base_num_Ag_24!$E$2:$E$181,FALSE)</f>
        <v>-106.437933645744</v>
      </c>
      <c r="U91" s="6">
        <f>_xlfn.XLOOKUP($A91,[1]Ag_2024!$A$2:$A$181,[1]Ag_2024!$F$2:$F$181,FALSE)</f>
        <v>40357.716120155928</v>
      </c>
      <c r="V91" s="7">
        <f>_xlfn.XLOOKUP($A91,[1]Ag_2024!$A$2:$A$181,[1]Ag_2024!$D$2:$D$181,FALSE)</f>
        <v>87.22</v>
      </c>
    </row>
    <row r="92" spans="1:22">
      <c r="A92" t="s">
        <v>165</v>
      </c>
      <c r="B92" t="s">
        <v>50</v>
      </c>
      <c r="C92" s="1">
        <f>_xlfn.XLOOKUP(A92,[1]Ag_2024!$A$2:$A$181,[1]Ag_2024!$C$2:$C$181,FALSE)</f>
        <v>3900000</v>
      </c>
      <c r="D92" s="2">
        <f>_xlfn.XLOOKUP(A92,[1]Ag_2024!$A$2:$A$181,[1]Ag_2024!$L$2:$L$181,FALSE)</f>
        <v>0.75</v>
      </c>
      <c r="E92" s="2">
        <f>_xlfn.XLOOKUP($A92,[1]Ag_2024!$A$2:$A$181,[1]Ag_2024!$M$2:$M$181,FALSE)</f>
        <v>0</v>
      </c>
      <c r="F92" s="3">
        <f>_xlfn.XLOOKUP($A92,[1]Ag_2024!$A$2:$A$181,[1]Ag_2024!$J$2:$J$181,FALSE)</f>
        <v>89</v>
      </c>
      <c r="G92">
        <f>_xlfn.XLOOKUP(A92,[1]Ab_2024!$A$2:$A$176,[1]Ab_2024!$F$2:$F$176,FALSE)</f>
        <v>3</v>
      </c>
      <c r="H92">
        <f>_xlfn.XLOOKUP(A92,[2]Base_num_Ag_24!$A$2:$A$181,[2]Base_num_Ag_24!$H$2:$H$181,FALSE)</f>
        <v>3</v>
      </c>
      <c r="I92">
        <f>_xlfn.XLOOKUP($A92,[2]Base_num_Ag_24!$A$2:$A$181,[2]Base_num_Ag_24!$G$2:$G$181,FALSE)</f>
        <v>67</v>
      </c>
      <c r="J92">
        <f t="shared" si="5"/>
        <v>70</v>
      </c>
      <c r="K92" s="4">
        <f>_xlfn.XLOOKUP(A92,[1]Ag_2024!$A$2:$A$181,[1]Ag_2024!$E$2:$E$181,FALSE)</f>
        <v>0.95714285714285718</v>
      </c>
      <c r="L92">
        <f t="shared" si="9"/>
        <v>0</v>
      </c>
      <c r="M92">
        <f t="shared" si="6"/>
        <v>58.02</v>
      </c>
      <c r="N92" s="8">
        <f t="shared" si="7"/>
        <v>0</v>
      </c>
      <c r="O92" s="1">
        <f t="shared" si="8"/>
        <v>67218.200620475691</v>
      </c>
      <c r="P92" t="str">
        <f>_xlfn.XLOOKUP($A92,[1]Ag_2024!$A$2:$A$181,[1]Ag_2024!$H$2:$H$181,FALSE)</f>
        <v>Vertical</v>
      </c>
      <c r="Q92" t="str">
        <f>_xlfn.XLOOKUP($A92,[1]Ag_2024!$A$2:$A$181,[1]Ag_2024!$I$2:$I$181,FALSE)</f>
        <v>Malecón ocean view</v>
      </c>
      <c r="R92" s="5">
        <v>45505</v>
      </c>
      <c r="S92">
        <f>_xlfn.XLOOKUP($A92,[2]Base_num_Ag_24!$A$2:$A$181,[2]Base_num_Ag_24!$D$2:$D$181,FALSE)</f>
        <v>23.207417343288199</v>
      </c>
      <c r="T92">
        <f>_xlfn.XLOOKUP($A92,[2]Base_num_Ag_24!$A$2:$A$181,[2]Base_num_Ag_24!$E$2:$E$181,FALSE)</f>
        <v>-106.42385750612701</v>
      </c>
      <c r="U92" s="6">
        <f>_xlfn.XLOOKUP($A92,[1]Ag_2024!$A$2:$A$181,[1]Ag_2024!$F$2:$F$181,FALSE)</f>
        <v>67218.200620475691</v>
      </c>
      <c r="V92" s="7">
        <f>_xlfn.XLOOKUP($A92,[1]Ag_2024!$A$2:$A$181,[1]Ag_2024!$D$2:$D$181,FALSE)</f>
        <v>58.02</v>
      </c>
    </row>
    <row r="93" spans="1:22">
      <c r="A93" t="s">
        <v>166</v>
      </c>
      <c r="B93" t="s">
        <v>167</v>
      </c>
      <c r="C93" s="1">
        <f>_xlfn.XLOOKUP(A93,[1]Ag_2024!$A$2:$A$181,[1]Ag_2024!$C$2:$C$181,FALSE)</f>
        <v>2900000</v>
      </c>
      <c r="D93" s="2">
        <f>_xlfn.XLOOKUP(A93,[1]Ag_2024!$A$2:$A$181,[1]Ag_2024!$L$2:$L$181,FALSE)</f>
        <v>0.81</v>
      </c>
      <c r="E93" s="2">
        <f>_xlfn.XLOOKUP($A93,[1]Ag_2024!$A$2:$A$181,[1]Ag_2024!$M$2:$M$181,FALSE)</f>
        <v>0</v>
      </c>
      <c r="F93" s="3">
        <f>_xlfn.XLOOKUP($A93,[1]Ag_2024!$A$2:$A$181,[1]Ag_2024!$J$2:$J$181,FALSE)</f>
        <v>70</v>
      </c>
      <c r="G93">
        <f>_xlfn.XLOOKUP(A93,[1]Ab_2024!$A$2:$A$176,[1]Ab_2024!$F$2:$F$176,FALSE)</f>
        <v>3</v>
      </c>
      <c r="H93">
        <f>_xlfn.XLOOKUP(A93,[2]Base_num_Ag_24!$A$2:$A$181,[2]Base_num_Ag_24!$H$2:$H$181,FALSE)</f>
        <v>3</v>
      </c>
      <c r="I93">
        <f>_xlfn.XLOOKUP($A93,[2]Base_num_Ag_24!$A$2:$A$181,[2]Base_num_Ag_24!$G$2:$G$181,FALSE)</f>
        <v>57</v>
      </c>
      <c r="J93">
        <f t="shared" si="5"/>
        <v>60</v>
      </c>
      <c r="K93" s="4">
        <f>_xlfn.XLOOKUP(A93,[1]Ag_2024!$A$2:$A$181,[1]Ag_2024!$E$2:$E$181,FALSE)</f>
        <v>0.95</v>
      </c>
      <c r="L93">
        <f t="shared" si="9"/>
        <v>0</v>
      </c>
      <c r="M93">
        <f t="shared" si="6"/>
        <v>94</v>
      </c>
      <c r="N93" s="8">
        <f t="shared" si="7"/>
        <v>0</v>
      </c>
      <c r="O93" s="1">
        <f t="shared" si="8"/>
        <v>30851.063829787236</v>
      </c>
      <c r="P93" t="str">
        <f>_xlfn.XLOOKUP($A93,[1]Ag_2024!$A$2:$A$181,[1]Ag_2024!$H$2:$H$181,FALSE)</f>
        <v>Vertical</v>
      </c>
      <c r="Q93" t="str">
        <f>_xlfn.XLOOKUP($A93,[1]Ag_2024!$A$2:$A$181,[1]Ag_2024!$I$2:$I$181,FALSE)</f>
        <v>Peche Rice</v>
      </c>
      <c r="R93" s="5">
        <v>45505</v>
      </c>
      <c r="S93">
        <f>_xlfn.XLOOKUP($A93,[2]Base_num_Ag_24!$A$2:$A$181,[2]Base_num_Ag_24!$D$2:$D$181,FALSE)</f>
        <v>23.284225209985099</v>
      </c>
      <c r="T93">
        <f>_xlfn.XLOOKUP($A93,[2]Base_num_Ag_24!$A$2:$A$181,[2]Base_num_Ag_24!$E$2:$E$181,FALSE)</f>
        <v>-106.44476997458</v>
      </c>
      <c r="U93" s="6">
        <f>_xlfn.XLOOKUP($A93,[1]Ag_2024!$A$2:$A$181,[1]Ag_2024!$F$2:$F$181,FALSE)</f>
        <v>30851.063829787236</v>
      </c>
      <c r="V93" s="7">
        <f>_xlfn.XLOOKUP($A93,[1]Ag_2024!$A$2:$A$181,[1]Ag_2024!$D$2:$D$181,FALSE)</f>
        <v>94</v>
      </c>
    </row>
    <row r="94" spans="1:22">
      <c r="A94" t="s">
        <v>168</v>
      </c>
      <c r="B94" t="s">
        <v>169</v>
      </c>
      <c r="C94" s="1">
        <f>_xlfn.XLOOKUP(A94,[1]Ag_2024!$A$2:$A$181,[1]Ag_2024!$C$2:$C$181,FALSE)</f>
        <v>1575650</v>
      </c>
      <c r="D94" s="2">
        <f>_xlfn.XLOOKUP(A94,[1]Ag_2024!$A$2:$A$181,[1]Ag_2024!$L$2:$L$181,FALSE)</f>
        <v>0.55000000000000004</v>
      </c>
      <c r="E94" s="2">
        <f>_xlfn.XLOOKUP($A94,[1]Ag_2024!$A$2:$A$181,[1]Ag_2024!$M$2:$M$181,FALSE)</f>
        <v>0</v>
      </c>
      <c r="F94" s="3">
        <f>_xlfn.XLOOKUP($A94,[1]Ag_2024!$A$2:$A$181,[1]Ag_2024!$J$2:$J$181,FALSE)</f>
        <v>40</v>
      </c>
      <c r="G94">
        <f>_xlfn.XLOOKUP(A94,[1]Ab_2024!$A$2:$A$176,[1]Ab_2024!$F$2:$F$176,FALSE)</f>
        <v>2</v>
      </c>
      <c r="H94">
        <f>_xlfn.XLOOKUP(A94,[2]Base_num_Ag_24!$A$2:$A$181,[2]Base_num_Ag_24!$H$2:$H$181,FALSE)</f>
        <v>2</v>
      </c>
      <c r="I94">
        <f>_xlfn.XLOOKUP($A94,[2]Base_num_Ag_24!$A$2:$A$181,[2]Base_num_Ag_24!$G$2:$G$181,FALSE)</f>
        <v>22</v>
      </c>
      <c r="J94">
        <f t="shared" si="5"/>
        <v>24</v>
      </c>
      <c r="K94" s="4">
        <f>_xlfn.XLOOKUP(A94,[1]Ag_2024!$A$2:$A$181,[1]Ag_2024!$E$2:$E$181,FALSE)</f>
        <v>0.91666666666666663</v>
      </c>
      <c r="L94">
        <f t="shared" si="9"/>
        <v>0</v>
      </c>
      <c r="M94">
        <f t="shared" si="6"/>
        <v>67</v>
      </c>
      <c r="N94" s="8">
        <f t="shared" si="7"/>
        <v>0</v>
      </c>
      <c r="O94" s="1">
        <f t="shared" si="8"/>
        <v>23517.164179104479</v>
      </c>
      <c r="P94" t="str">
        <f>_xlfn.XLOOKUP($A94,[1]Ag_2024!$A$2:$A$181,[1]Ag_2024!$H$2:$H$181,FALSE)</f>
        <v>Vertical</v>
      </c>
      <c r="Q94" t="str">
        <f>_xlfn.XLOOKUP($A94,[1]Ag_2024!$A$2:$A$181,[1]Ag_2024!$I$2:$I$181,FALSE)</f>
        <v>Real del Valle</v>
      </c>
      <c r="R94" s="5">
        <v>45505</v>
      </c>
      <c r="S94">
        <f>_xlfn.XLOOKUP($A94,[2]Base_num_Ag_24!$A$2:$A$181,[2]Base_num_Ag_24!$D$2:$D$181,FALSE)</f>
        <v>23.253172952311001</v>
      </c>
      <c r="T94">
        <f>_xlfn.XLOOKUP($A94,[2]Base_num_Ag_24!$A$2:$A$181,[2]Base_num_Ag_24!$E$2:$E$181,FALSE)</f>
        <v>-106.429806989924</v>
      </c>
      <c r="U94" s="6">
        <f>_xlfn.XLOOKUP($A94,[1]Ag_2024!$A$2:$A$181,[1]Ag_2024!$F$2:$F$181,FALSE)</f>
        <v>23517.164179104479</v>
      </c>
      <c r="V94" s="7">
        <f>_xlfn.XLOOKUP($A94,[1]Ag_2024!$A$2:$A$181,[1]Ag_2024!$D$2:$D$181,FALSE)</f>
        <v>67</v>
      </c>
    </row>
    <row r="95" spans="1:22">
      <c r="A95" t="s">
        <v>170</v>
      </c>
      <c r="B95" t="s">
        <v>46</v>
      </c>
      <c r="C95" s="1">
        <f>_xlfn.XLOOKUP(A95,[1]Ag_2024!$A$2:$A$181,[1]Ag_2024!$C$2:$C$181,FALSE)</f>
        <v>2577333</v>
      </c>
      <c r="D95" s="2">
        <f>_xlfn.XLOOKUP(A95,[1]Ag_2024!$A$2:$A$181,[1]Ag_2024!$L$2:$L$181,FALSE)</f>
        <v>3.71</v>
      </c>
      <c r="E95" s="2">
        <f>_xlfn.XLOOKUP($A95,[1]Ag_2024!$A$2:$A$181,[1]Ag_2024!$M$2:$M$181,FALSE)</f>
        <v>4.66</v>
      </c>
      <c r="F95" s="3">
        <f>_xlfn.XLOOKUP($A95,[1]Ag_2024!$A$2:$A$181,[1]Ag_2024!$J$2:$J$181,FALSE)</f>
        <v>32</v>
      </c>
      <c r="G95">
        <f>_xlfn.XLOOKUP(A95,[1]Ab_2024!$A$2:$A$176,[1]Ab_2024!$F$2:$F$176,FALSE)</f>
        <v>23</v>
      </c>
      <c r="H95">
        <f>_xlfn.XLOOKUP(A95,[2]Base_num_Ag_24!$A$2:$A$181,[2]Base_num_Ag_24!$H$2:$H$181,FALSE)</f>
        <v>9</v>
      </c>
      <c r="I95">
        <f>_xlfn.XLOOKUP($A95,[2]Base_num_Ag_24!$A$2:$A$181,[2]Base_num_Ag_24!$G$2:$G$181,FALSE)</f>
        <v>119</v>
      </c>
      <c r="J95">
        <f t="shared" si="5"/>
        <v>128</v>
      </c>
      <c r="K95" s="4">
        <f>_xlfn.XLOOKUP(A95,[1]Ag_2024!$A$2:$A$181,[1]Ag_2024!$E$2:$E$181,FALSE)</f>
        <v>0.9296875</v>
      </c>
      <c r="L95">
        <f t="shared" si="9"/>
        <v>0</v>
      </c>
      <c r="M95">
        <f t="shared" si="6"/>
        <v>76.08</v>
      </c>
      <c r="N95" s="8">
        <f t="shared" si="7"/>
        <v>0</v>
      </c>
      <c r="O95" s="1">
        <f t="shared" si="8"/>
        <v>33876.616719242906</v>
      </c>
      <c r="P95" t="str">
        <f>_xlfn.XLOOKUP($A95,[1]Ag_2024!$A$2:$A$181,[1]Ag_2024!$H$2:$H$181,FALSE)</f>
        <v>Vertical</v>
      </c>
      <c r="Q95" t="str">
        <f>_xlfn.XLOOKUP($A95,[1]Ag_2024!$A$2:$A$181,[1]Ag_2024!$I$2:$I$181,FALSE)</f>
        <v>Cerritos ciudad</v>
      </c>
      <c r="R95" s="5">
        <v>45505</v>
      </c>
      <c r="S95">
        <f>_xlfn.XLOOKUP($A95,[2]Base_num_Ag_24!$A$2:$A$181,[2]Base_num_Ag_24!$D$2:$D$181,FALSE)</f>
        <v>23.309657463410701</v>
      </c>
      <c r="T95">
        <f>_xlfn.XLOOKUP($A95,[2]Base_num_Ag_24!$A$2:$A$181,[2]Base_num_Ag_24!$E$2:$E$181,FALSE)</f>
        <v>-106.475142670249</v>
      </c>
      <c r="U95" s="6">
        <f>_xlfn.XLOOKUP($A95,[1]Ag_2024!$A$2:$A$181,[1]Ag_2024!$F$2:$F$181,FALSE)</f>
        <v>33876.616719242906</v>
      </c>
      <c r="V95" s="7">
        <f>_xlfn.XLOOKUP($A95,[1]Ag_2024!$A$2:$A$181,[1]Ag_2024!$D$2:$D$181,FALSE)</f>
        <v>76.08</v>
      </c>
    </row>
    <row r="96" spans="1:22">
      <c r="A96" t="s">
        <v>171</v>
      </c>
      <c r="B96" t="s">
        <v>172</v>
      </c>
      <c r="C96" s="1">
        <f>_xlfn.XLOOKUP(A96,[1]Ag_2024!$A$2:$A$181,[1]Ag_2024!$C$2:$C$181,FALSE)</f>
        <v>816258.57</v>
      </c>
      <c r="D96" s="2">
        <f>_xlfn.XLOOKUP(A96,[1]Ag_2024!$A$2:$A$181,[1]Ag_2024!$L$2:$L$181,FALSE)</f>
        <v>4.82</v>
      </c>
      <c r="E96" s="2">
        <f>_xlfn.XLOOKUP($A96,[1]Ag_2024!$A$2:$A$181,[1]Ag_2024!$M$2:$M$181,FALSE)</f>
        <v>0.66</v>
      </c>
      <c r="F96" s="3">
        <f>_xlfn.XLOOKUP($A96,[1]Ag_2024!$A$2:$A$181,[1]Ag_2024!$J$2:$J$181,FALSE)</f>
        <v>39</v>
      </c>
      <c r="G96">
        <f>_xlfn.XLOOKUP(A96,[1]Ab_2024!$A$2:$A$176,[1]Ab_2024!$F$2:$F$176,FALSE)</f>
        <v>6</v>
      </c>
      <c r="H96">
        <f>_xlfn.XLOOKUP(A96,[2]Base_num_Ag_24!$A$2:$A$181,[2]Base_num_Ag_24!$H$2:$H$181,FALSE)</f>
        <v>4</v>
      </c>
      <c r="I96">
        <f>_xlfn.XLOOKUP($A96,[2]Base_num_Ag_24!$A$2:$A$181,[2]Base_num_Ag_24!$G$2:$G$181,FALSE)</f>
        <v>188</v>
      </c>
      <c r="J96">
        <f t="shared" si="5"/>
        <v>192</v>
      </c>
      <c r="K96" s="4">
        <f>_xlfn.XLOOKUP(A96,[1]Ag_2024!$A$2:$A$181,[1]Ag_2024!$E$2:$E$181,FALSE)</f>
        <v>0.97916666666666663</v>
      </c>
      <c r="L96">
        <f t="shared" si="9"/>
        <v>128.76</v>
      </c>
      <c r="M96">
        <f t="shared" si="6"/>
        <v>0</v>
      </c>
      <c r="N96" s="8">
        <f t="shared" si="7"/>
        <v>6339.3800093196642</v>
      </c>
      <c r="O96" s="1">
        <f t="shared" si="8"/>
        <v>0</v>
      </c>
      <c r="P96" t="str">
        <f>_xlfn.XLOOKUP($A96,[1]Ag_2024!$A$2:$A$181,[1]Ag_2024!$H$2:$H$181,FALSE)</f>
        <v>Lote</v>
      </c>
      <c r="Q96" t="str">
        <f>_xlfn.XLOOKUP($A96,[1]Ag_2024!$A$2:$A$181,[1]Ag_2024!$I$2:$I$181,FALSE)</f>
        <v>Peche Rice</v>
      </c>
      <c r="R96" s="5">
        <v>45505</v>
      </c>
      <c r="S96">
        <f>_xlfn.XLOOKUP($A96,[2]Base_num_Ag_24!$A$2:$A$181,[2]Base_num_Ag_24!$D$2:$D$181,FALSE)</f>
        <v>23.312467784908598</v>
      </c>
      <c r="T96">
        <f>_xlfn.XLOOKUP($A96,[2]Base_num_Ag_24!$A$2:$A$181,[2]Base_num_Ag_24!$E$2:$E$181,FALSE)</f>
        <v>-106.425176107116</v>
      </c>
      <c r="U96" s="6">
        <f>_xlfn.XLOOKUP($A96,[1]Ag_2024!$A$2:$A$181,[1]Ag_2024!$F$2:$F$181,FALSE)</f>
        <v>6339.3800093196642</v>
      </c>
      <c r="V96" s="7">
        <f>_xlfn.XLOOKUP($A96,[1]Ag_2024!$A$2:$A$181,[1]Ag_2024!$D$2:$D$181,FALSE)</f>
        <v>128.76</v>
      </c>
    </row>
    <row r="97" spans="1:22">
      <c r="A97" t="s">
        <v>173</v>
      </c>
      <c r="B97" t="s">
        <v>174</v>
      </c>
      <c r="C97" s="1">
        <f>_xlfn.XLOOKUP(A97,[1]Ag_2024!$A$2:$A$181,[1]Ag_2024!$C$2:$C$181,FALSE)</f>
        <v>6526800</v>
      </c>
      <c r="D97" s="2">
        <f>_xlfn.XLOOKUP(A97,[1]Ag_2024!$A$2:$A$181,[1]Ag_2024!$L$2:$L$181,FALSE)</f>
        <v>0.96</v>
      </c>
      <c r="E97" s="2">
        <f>_xlfn.XLOOKUP($A97,[1]Ag_2024!$A$2:$A$181,[1]Ag_2024!$M$2:$M$181,FALSE)</f>
        <v>0</v>
      </c>
      <c r="F97" s="3">
        <f>_xlfn.XLOOKUP($A97,[1]Ag_2024!$A$2:$A$181,[1]Ag_2024!$J$2:$J$181,FALSE)</f>
        <v>27</v>
      </c>
      <c r="G97">
        <f>_xlfn.XLOOKUP(A97,[1]Ab_2024!$A$2:$A$176,[1]Ab_2024!$F$2:$F$176,FALSE)</f>
        <v>14</v>
      </c>
      <c r="H97">
        <f>_xlfn.XLOOKUP(A97,[2]Base_num_Ag_24!$A$2:$A$181,[2]Base_num_Ag_24!$H$2:$H$181,FALSE)</f>
        <v>14</v>
      </c>
      <c r="I97">
        <f>_xlfn.XLOOKUP($A97,[2]Base_num_Ag_24!$A$2:$A$181,[2]Base_num_Ag_24!$G$2:$G$181,FALSE)</f>
        <v>26</v>
      </c>
      <c r="J97">
        <f t="shared" si="5"/>
        <v>40</v>
      </c>
      <c r="K97" s="4">
        <f>_xlfn.XLOOKUP(A97,[1]Ag_2024!$A$2:$A$181,[1]Ag_2024!$E$2:$E$181,FALSE)</f>
        <v>0.65</v>
      </c>
      <c r="L97">
        <f t="shared" si="9"/>
        <v>0</v>
      </c>
      <c r="M97">
        <f t="shared" si="6"/>
        <v>103.6</v>
      </c>
      <c r="N97" s="8">
        <f t="shared" si="7"/>
        <v>0</v>
      </c>
      <c r="O97" s="1">
        <f t="shared" si="8"/>
        <v>63000</v>
      </c>
      <c r="P97" t="str">
        <f>_xlfn.XLOOKUP($A97,[1]Ag_2024!$A$2:$A$181,[1]Ag_2024!$H$2:$H$181,FALSE)</f>
        <v>Vertical</v>
      </c>
      <c r="Q97" t="str">
        <f>_xlfn.XLOOKUP($A97,[1]Ag_2024!$A$2:$A$181,[1]Ag_2024!$I$2:$I$181,FALSE)</f>
        <v>Malecón ocean view</v>
      </c>
      <c r="R97" s="5">
        <v>45505</v>
      </c>
      <c r="S97">
        <f>_xlfn.XLOOKUP($A97,[2]Base_num_Ag_24!$A$2:$A$181,[2]Base_num_Ag_24!$D$2:$D$181,FALSE)</f>
        <v>23.230553418131599</v>
      </c>
      <c r="T97">
        <f>_xlfn.XLOOKUP($A97,[2]Base_num_Ag_24!$A$2:$A$181,[2]Base_num_Ag_24!$E$2:$E$181,FALSE)</f>
        <v>-106.432359432252</v>
      </c>
      <c r="U97" s="6">
        <f>_xlfn.XLOOKUP($A97,[1]Ag_2024!$A$2:$A$181,[1]Ag_2024!$F$2:$F$181,FALSE)</f>
        <v>63000</v>
      </c>
      <c r="V97" s="7">
        <f>_xlfn.XLOOKUP($A97,[1]Ag_2024!$A$2:$A$181,[1]Ag_2024!$D$2:$D$181,FALSE)</f>
        <v>103.6</v>
      </c>
    </row>
    <row r="98" spans="1:22">
      <c r="A98" t="s">
        <v>175</v>
      </c>
      <c r="B98" t="s">
        <v>26</v>
      </c>
      <c r="C98" s="1">
        <f>_xlfn.XLOOKUP(A98,[1]Ag_2024!$A$2:$A$181,[1]Ag_2024!$C$2:$C$181,FALSE)</f>
        <v>6204080</v>
      </c>
      <c r="D98" s="2">
        <f>_xlfn.XLOOKUP(A98,[1]Ag_2024!$A$2:$A$181,[1]Ag_2024!$L$2:$L$181,FALSE)</f>
        <v>0.61</v>
      </c>
      <c r="E98" s="2">
        <f>_xlfn.XLOOKUP($A98,[1]Ag_2024!$A$2:$A$181,[1]Ag_2024!$M$2:$M$181,FALSE)</f>
        <v>0</v>
      </c>
      <c r="F98" s="3">
        <f>_xlfn.XLOOKUP($A98,[1]Ag_2024!$A$2:$A$181,[1]Ag_2024!$J$2:$J$181,FALSE)</f>
        <v>34</v>
      </c>
      <c r="G98">
        <f>_xlfn.XLOOKUP(A98,[1]Ab_2024!$A$2:$A$176,[1]Ab_2024!$F$2:$F$176,FALSE)</f>
        <v>6</v>
      </c>
      <c r="H98">
        <f>_xlfn.XLOOKUP(A98,[2]Base_num_Ag_24!$A$2:$A$181,[2]Base_num_Ag_24!$H$2:$H$181,FALSE)</f>
        <v>6</v>
      </c>
      <c r="I98">
        <f>_xlfn.XLOOKUP($A98,[2]Base_num_Ag_24!$A$2:$A$181,[2]Base_num_Ag_24!$G$2:$G$181,FALSE)</f>
        <v>21</v>
      </c>
      <c r="J98">
        <f t="shared" si="5"/>
        <v>27</v>
      </c>
      <c r="K98" s="4">
        <f>_xlfn.XLOOKUP(A98,[1]Ag_2024!$A$2:$A$181,[1]Ag_2024!$E$2:$E$181,FALSE)</f>
        <v>0.77777777777777779</v>
      </c>
      <c r="L98">
        <f t="shared" si="9"/>
        <v>0</v>
      </c>
      <c r="M98">
        <f t="shared" si="6"/>
        <v>99</v>
      </c>
      <c r="N98" s="8">
        <f t="shared" si="7"/>
        <v>0</v>
      </c>
      <c r="O98" s="1">
        <f t="shared" si="8"/>
        <v>62667.474747474749</v>
      </c>
      <c r="P98" t="str">
        <f>_xlfn.XLOOKUP($A98,[1]Ag_2024!$A$2:$A$181,[1]Ag_2024!$H$2:$H$181,FALSE)</f>
        <v>Vertical</v>
      </c>
      <c r="Q98" t="str">
        <f>_xlfn.XLOOKUP($A98,[1]Ag_2024!$A$2:$A$181,[1]Ag_2024!$I$2:$I$181,FALSE)</f>
        <v>Centro</v>
      </c>
      <c r="R98" s="5">
        <v>45505</v>
      </c>
      <c r="S98">
        <f>_xlfn.XLOOKUP($A98,[2]Base_num_Ag_24!$A$2:$A$181,[2]Base_num_Ag_24!$D$2:$D$181,FALSE)</f>
        <v>23.199498843681699</v>
      </c>
      <c r="T98">
        <f>_xlfn.XLOOKUP($A98,[2]Base_num_Ag_24!$A$2:$A$181,[2]Base_num_Ag_24!$E$2:$E$181,FALSE)</f>
        <v>-106.42554231875999</v>
      </c>
      <c r="U98" s="6">
        <f>_xlfn.XLOOKUP($A98,[1]Ag_2024!$A$2:$A$181,[1]Ag_2024!$F$2:$F$181,FALSE)</f>
        <v>62667.474747474749</v>
      </c>
      <c r="V98" s="7">
        <f>_xlfn.XLOOKUP($A98,[1]Ag_2024!$A$2:$A$181,[1]Ag_2024!$D$2:$D$181,FALSE)</f>
        <v>99</v>
      </c>
    </row>
    <row r="99" spans="1:22">
      <c r="A99" t="s">
        <v>176</v>
      </c>
      <c r="B99" t="s">
        <v>32</v>
      </c>
      <c r="C99" s="1">
        <f>_xlfn.XLOOKUP(A99,[1]Ag_2024!$A$2:$A$181,[1]Ag_2024!$C$2:$C$181,FALSE)</f>
        <v>10995261.6</v>
      </c>
      <c r="D99" s="2">
        <f>_xlfn.XLOOKUP(A99,[1]Ag_2024!$A$2:$A$181,[1]Ag_2024!$L$2:$L$181,FALSE)</f>
        <v>0.7</v>
      </c>
      <c r="E99" s="2">
        <f>_xlfn.XLOOKUP($A99,[1]Ag_2024!$A$2:$A$181,[1]Ag_2024!$M$2:$M$181,FALSE)</f>
        <v>0.66</v>
      </c>
      <c r="F99" s="3">
        <f>_xlfn.XLOOKUP($A99,[1]Ag_2024!$A$2:$A$181,[1]Ag_2024!$J$2:$J$181,FALSE)</f>
        <v>115</v>
      </c>
      <c r="G99">
        <f>_xlfn.XLOOKUP(A99,[1]Ab_2024!$A$2:$A$176,[1]Ab_2024!$F$2:$F$176,FALSE)</f>
        <v>16</v>
      </c>
      <c r="H99">
        <f>_xlfn.XLOOKUP(A99,[2]Base_num_Ag_24!$A$2:$A$181,[2]Base_num_Ag_24!$H$2:$H$181,FALSE)</f>
        <v>14</v>
      </c>
      <c r="I99">
        <f>_xlfn.XLOOKUP($A99,[2]Base_num_Ag_24!$A$2:$A$181,[2]Base_num_Ag_24!$G$2:$G$181,FALSE)</f>
        <v>86</v>
      </c>
      <c r="J99">
        <f t="shared" si="5"/>
        <v>100</v>
      </c>
      <c r="K99" s="4">
        <f>_xlfn.XLOOKUP(A99,[1]Ag_2024!$A$2:$A$181,[1]Ag_2024!$E$2:$E$181,FALSE)</f>
        <v>0.86</v>
      </c>
      <c r="L99">
        <f t="shared" si="9"/>
        <v>810.86</v>
      </c>
      <c r="M99">
        <f t="shared" si="6"/>
        <v>0</v>
      </c>
      <c r="N99" s="8">
        <f t="shared" si="7"/>
        <v>13560</v>
      </c>
      <c r="O99" s="1">
        <f t="shared" si="8"/>
        <v>0</v>
      </c>
      <c r="P99" t="str">
        <f>_xlfn.XLOOKUP($A99,[1]Ag_2024!$A$2:$A$181,[1]Ag_2024!$H$2:$H$181,FALSE)</f>
        <v>Lote</v>
      </c>
      <c r="Q99" t="str">
        <f>_xlfn.XLOOKUP($A99,[1]Ag_2024!$A$2:$A$181,[1]Ag_2024!$I$2:$I$181,FALSE)</f>
        <v>Zona Dorada Ciudad</v>
      </c>
      <c r="R99" s="5">
        <v>45505</v>
      </c>
      <c r="S99">
        <f>_xlfn.XLOOKUP($A99,[2]Base_num_Ag_24!$A$2:$A$181,[2]Base_num_Ag_24!$D$2:$D$181,FALSE)</f>
        <v>23.255592415937699</v>
      </c>
      <c r="T99">
        <f>_xlfn.XLOOKUP($A99,[2]Base_num_Ag_24!$A$2:$A$181,[2]Base_num_Ag_24!$E$2:$E$181,FALSE)</f>
        <v>-106.450899014322</v>
      </c>
      <c r="U99" s="6">
        <f>_xlfn.XLOOKUP($A99,[1]Ag_2024!$A$2:$A$181,[1]Ag_2024!$F$2:$F$181,FALSE)</f>
        <v>13560</v>
      </c>
      <c r="V99" s="7">
        <f>_xlfn.XLOOKUP($A99,[1]Ag_2024!$A$2:$A$181,[1]Ag_2024!$D$2:$D$181,FALSE)</f>
        <v>810.86</v>
      </c>
    </row>
    <row r="100" spans="1:22">
      <c r="A100" t="s">
        <v>177</v>
      </c>
      <c r="B100" t="s">
        <v>26</v>
      </c>
      <c r="C100" s="1">
        <f>_xlfn.XLOOKUP(A100,[1]Ag_2024!$A$2:$A$181,[1]Ag_2024!$C$2:$C$181,FALSE)</f>
        <v>2860646</v>
      </c>
      <c r="D100" s="2">
        <f>_xlfn.XLOOKUP(A100,[1]Ag_2024!$A$2:$A$181,[1]Ag_2024!$L$2:$L$181,FALSE)</f>
        <v>0.37</v>
      </c>
      <c r="E100" s="2">
        <f>_xlfn.XLOOKUP($A100,[1]Ag_2024!$A$2:$A$181,[1]Ag_2024!$M$2:$M$181,FALSE)</f>
        <v>0</v>
      </c>
      <c r="F100" s="3">
        <f>_xlfn.XLOOKUP($A100,[1]Ag_2024!$A$2:$A$181,[1]Ag_2024!$J$2:$J$181,FALSE)</f>
        <v>29</v>
      </c>
      <c r="G100">
        <f>_xlfn.XLOOKUP(A100,[1]Ab_2024!$A$2:$A$176,[1]Ab_2024!$F$2:$F$176,FALSE)</f>
        <v>1</v>
      </c>
      <c r="H100">
        <f>_xlfn.XLOOKUP(A100,[2]Base_num_Ag_24!$A$2:$A$181,[2]Base_num_Ag_24!$H$2:$H$181,FALSE)</f>
        <v>1</v>
      </c>
      <c r="I100">
        <f>_xlfn.XLOOKUP($A100,[2]Base_num_Ag_24!$A$2:$A$181,[2]Base_num_Ag_24!$G$2:$G$181,FALSE)</f>
        <v>11</v>
      </c>
      <c r="J100">
        <f t="shared" si="5"/>
        <v>12</v>
      </c>
      <c r="K100" s="4">
        <f>_xlfn.XLOOKUP(A100,[1]Ag_2024!$A$2:$A$181,[1]Ag_2024!$E$2:$E$181,FALSE)</f>
        <v>0.91666666666666663</v>
      </c>
      <c r="L100">
        <f t="shared" si="9"/>
        <v>0</v>
      </c>
      <c r="M100">
        <f t="shared" si="6"/>
        <v>77.12</v>
      </c>
      <c r="N100" s="8">
        <f t="shared" si="7"/>
        <v>0</v>
      </c>
      <c r="O100" s="1">
        <f t="shared" si="8"/>
        <v>37093.438796680493</v>
      </c>
      <c r="P100" t="str">
        <f>_xlfn.XLOOKUP($A100,[1]Ag_2024!$A$2:$A$181,[1]Ag_2024!$H$2:$H$181,FALSE)</f>
        <v>Vertical</v>
      </c>
      <c r="Q100" t="str">
        <f>_xlfn.XLOOKUP($A100,[1]Ag_2024!$A$2:$A$181,[1]Ag_2024!$I$2:$I$181,FALSE)</f>
        <v>Centro</v>
      </c>
      <c r="R100" s="5">
        <v>45505</v>
      </c>
      <c r="S100">
        <f>_xlfn.XLOOKUP($A100,[2]Base_num_Ag_24!$A$2:$A$181,[2]Base_num_Ag_24!$D$2:$D$181,FALSE)</f>
        <v>23.206139516811401</v>
      </c>
      <c r="T100">
        <f>_xlfn.XLOOKUP($A100,[2]Base_num_Ag_24!$A$2:$A$181,[2]Base_num_Ag_24!$E$2:$E$181,FALSE)</f>
        <v>-106.42225354574499</v>
      </c>
      <c r="U100" s="6">
        <f>_xlfn.XLOOKUP($A100,[1]Ag_2024!$A$2:$A$181,[1]Ag_2024!$F$2:$F$181,FALSE)</f>
        <v>37093.438796680493</v>
      </c>
      <c r="V100" s="7">
        <f>_xlfn.XLOOKUP($A100,[1]Ag_2024!$A$2:$A$181,[1]Ag_2024!$D$2:$D$181,FALSE)</f>
        <v>77.12</v>
      </c>
    </row>
    <row r="101" spans="1:22">
      <c r="A101" t="s">
        <v>178</v>
      </c>
      <c r="B101" t="s">
        <v>54</v>
      </c>
      <c r="C101" s="1">
        <f>_xlfn.XLOOKUP(A101,[1]Ag_2024!$A$2:$A$181,[1]Ag_2024!$C$2:$C$181,FALSE)</f>
        <v>518000</v>
      </c>
      <c r="D101" s="2">
        <f>_xlfn.XLOOKUP(A101,[1]Ag_2024!$A$2:$A$181,[1]Ag_2024!$L$2:$L$181,FALSE)</f>
        <v>1.72</v>
      </c>
      <c r="E101" s="2">
        <f>_xlfn.XLOOKUP($A101,[1]Ag_2024!$A$2:$A$181,[1]Ag_2024!$M$2:$M$181,FALSE)</f>
        <v>0</v>
      </c>
      <c r="F101" s="3">
        <f>_xlfn.XLOOKUP($A101,[1]Ag_2024!$A$2:$A$181,[1]Ag_2024!$J$2:$J$181,FALSE)</f>
        <v>18</v>
      </c>
      <c r="G101">
        <f>_xlfn.XLOOKUP(A101,[1]Ab_2024!$A$2:$A$176,[1]Ab_2024!$F$2:$F$176,FALSE)</f>
        <v>44</v>
      </c>
      <c r="H101">
        <f>_xlfn.XLOOKUP(A101,[2]Base_num_Ag_24!$A$2:$A$181,[2]Base_num_Ag_24!$H$2:$H$181,FALSE)</f>
        <v>93</v>
      </c>
      <c r="I101">
        <f>_xlfn.XLOOKUP($A101,[2]Base_num_Ag_24!$A$2:$A$181,[2]Base_num_Ag_24!$G$2:$G$181,FALSE)</f>
        <v>31</v>
      </c>
      <c r="J101">
        <f t="shared" si="5"/>
        <v>124</v>
      </c>
      <c r="K101" s="4">
        <f>_xlfn.XLOOKUP(A101,[1]Ag_2024!$A$2:$A$181,[1]Ag_2024!$E$2:$E$181,FALSE)</f>
        <v>0.25</v>
      </c>
      <c r="L101">
        <f t="shared" si="9"/>
        <v>96</v>
      </c>
      <c r="M101">
        <f t="shared" si="6"/>
        <v>0</v>
      </c>
      <c r="N101" s="8">
        <f t="shared" si="7"/>
        <v>5395.833333333333</v>
      </c>
      <c r="O101" s="1">
        <f t="shared" si="8"/>
        <v>0</v>
      </c>
      <c r="P101" t="str">
        <f>_xlfn.XLOOKUP($A101,[1]Ag_2024!$A$2:$A$181,[1]Ag_2024!$H$2:$H$181,FALSE)</f>
        <v>Lote</v>
      </c>
      <c r="Q101" t="str">
        <f>_xlfn.XLOOKUP($A101,[1]Ag_2024!$A$2:$A$181,[1]Ag_2024!$I$2:$I$181,FALSE)</f>
        <v>Kraken</v>
      </c>
      <c r="R101" s="5">
        <v>45505</v>
      </c>
      <c r="S101">
        <f>_xlfn.XLOOKUP($A101,[2]Base_num_Ag_24!$A$2:$A$181,[2]Base_num_Ag_24!$D$2:$D$181,FALSE)</f>
        <v>23.3044519750243</v>
      </c>
      <c r="T101">
        <f>_xlfn.XLOOKUP($A101,[2]Base_num_Ag_24!$A$2:$A$181,[2]Base_num_Ag_24!$E$2:$E$181,FALSE)</f>
        <v>-106.383136033338</v>
      </c>
      <c r="U101" s="6">
        <f>_xlfn.XLOOKUP($A101,[1]Ag_2024!$A$2:$A$181,[1]Ag_2024!$F$2:$F$181,FALSE)</f>
        <v>5395.833333333333</v>
      </c>
      <c r="V101" s="7">
        <f>_xlfn.XLOOKUP($A101,[1]Ag_2024!$A$2:$A$181,[1]Ag_2024!$D$2:$D$181,FALSE)</f>
        <v>96</v>
      </c>
    </row>
    <row r="102" spans="1:22">
      <c r="A102" t="s">
        <v>179</v>
      </c>
      <c r="B102" t="s">
        <v>82</v>
      </c>
      <c r="C102" s="1">
        <f>_xlfn.XLOOKUP(A102,[1]Ag_2024!$A$2:$A$181,[1]Ag_2024!$C$2:$C$181,FALSE)</f>
        <v>2680000</v>
      </c>
      <c r="D102" s="2">
        <f>_xlfn.XLOOKUP(A102,[1]Ag_2024!$A$2:$A$181,[1]Ag_2024!$L$2:$L$181,FALSE)</f>
        <v>1.78</v>
      </c>
      <c r="E102" s="2">
        <f>_xlfn.XLOOKUP($A102,[1]Ag_2024!$A$2:$A$181,[1]Ag_2024!$M$2:$M$181,FALSE)</f>
        <v>0</v>
      </c>
      <c r="F102" s="3">
        <f>_xlfn.XLOOKUP($A102,[1]Ag_2024!$A$2:$A$181,[1]Ag_2024!$J$2:$J$181,FALSE)</f>
        <v>19</v>
      </c>
      <c r="G102">
        <f>_xlfn.XLOOKUP(A102,[1]Ab_2024!$A$2:$A$176,[1]Ab_2024!$F$2:$F$176,FALSE)</f>
        <v>2</v>
      </c>
      <c r="H102">
        <f>_xlfn.XLOOKUP(A102,[2]Base_num_Ag_24!$A$2:$A$181,[2]Base_num_Ag_24!$H$2:$H$181,FALSE)</f>
        <v>2</v>
      </c>
      <c r="I102">
        <f>_xlfn.XLOOKUP($A102,[2]Base_num_Ag_24!$A$2:$A$181,[2]Base_num_Ag_24!$G$2:$G$181,FALSE)</f>
        <v>34</v>
      </c>
      <c r="J102">
        <f t="shared" si="5"/>
        <v>36</v>
      </c>
      <c r="K102" s="4">
        <f>_xlfn.XLOOKUP(A102,[1]Ag_2024!$A$2:$A$181,[1]Ag_2024!$E$2:$E$181,FALSE)</f>
        <v>0.94444444444444442</v>
      </c>
      <c r="L102">
        <f t="shared" si="9"/>
        <v>0</v>
      </c>
      <c r="M102">
        <f t="shared" si="6"/>
        <v>73</v>
      </c>
      <c r="N102" s="8">
        <f t="shared" si="7"/>
        <v>0</v>
      </c>
      <c r="O102" s="1">
        <f t="shared" si="8"/>
        <v>36712.32876712329</v>
      </c>
      <c r="P102" t="str">
        <f>_xlfn.XLOOKUP($A102,[1]Ag_2024!$A$2:$A$181,[1]Ag_2024!$H$2:$H$181,FALSE)</f>
        <v>Vertical</v>
      </c>
      <c r="Q102" t="str">
        <f>_xlfn.XLOOKUP($A102,[1]Ag_2024!$A$2:$A$181,[1]Ag_2024!$I$2:$I$181,FALSE)</f>
        <v>Malecón ciudad</v>
      </c>
      <c r="R102" s="5">
        <v>45505</v>
      </c>
      <c r="S102">
        <f>_xlfn.XLOOKUP($A102,[2]Base_num_Ag_24!$A$2:$A$181,[2]Base_num_Ag_24!$D$2:$D$181,FALSE)</f>
        <v>23.2247495712705</v>
      </c>
      <c r="T102">
        <f>_xlfn.XLOOKUP($A102,[2]Base_num_Ag_24!$A$2:$A$181,[2]Base_num_Ag_24!$E$2:$E$181,FALSE)</f>
        <v>-106.42277611528201</v>
      </c>
      <c r="U102" s="6">
        <f>_xlfn.XLOOKUP($A102,[1]Ag_2024!$A$2:$A$181,[1]Ag_2024!$F$2:$F$181,FALSE)</f>
        <v>36712.32876712329</v>
      </c>
      <c r="V102" s="7">
        <f>_xlfn.XLOOKUP($A102,[1]Ag_2024!$A$2:$A$181,[1]Ag_2024!$D$2:$D$181,FALSE)</f>
        <v>73</v>
      </c>
    </row>
    <row r="103" spans="1:22">
      <c r="A103" t="s">
        <v>180</v>
      </c>
      <c r="B103" t="s">
        <v>26</v>
      </c>
      <c r="C103" s="1">
        <f>_xlfn.XLOOKUP(A103,[1]Ag_2024!$A$2:$A$181,[1]Ag_2024!$C$2:$C$181,FALSE)</f>
        <v>2050000</v>
      </c>
      <c r="D103" s="2">
        <f>_xlfn.XLOOKUP(A103,[1]Ag_2024!$A$2:$A$181,[1]Ag_2024!$L$2:$L$181,FALSE)</f>
        <v>1.5</v>
      </c>
      <c r="E103" s="2">
        <f>_xlfn.XLOOKUP($A103,[1]Ag_2024!$A$2:$A$181,[1]Ag_2024!$M$2:$M$181,FALSE)</f>
        <v>0</v>
      </c>
      <c r="F103" s="3">
        <f>_xlfn.XLOOKUP($A103,[1]Ag_2024!$A$2:$A$181,[1]Ag_2024!$J$2:$J$181,FALSE)</f>
        <v>26</v>
      </c>
      <c r="G103">
        <f>_xlfn.XLOOKUP(A103,[1]Ab_2024!$A$2:$A$176,[1]Ab_2024!$F$2:$F$176,FALSE)</f>
        <v>1</v>
      </c>
      <c r="H103">
        <f>_xlfn.XLOOKUP(A103,[2]Base_num_Ag_24!$A$2:$A$181,[2]Base_num_Ag_24!$H$2:$H$181,FALSE)</f>
        <v>3</v>
      </c>
      <c r="I103">
        <f>_xlfn.XLOOKUP($A103,[2]Base_num_Ag_24!$A$2:$A$181,[2]Base_num_Ag_24!$G$2:$G$181,FALSE)</f>
        <v>39</v>
      </c>
      <c r="J103">
        <f t="shared" si="5"/>
        <v>42</v>
      </c>
      <c r="K103" s="4">
        <f>_xlfn.XLOOKUP(A103,[1]Ag_2024!$A$2:$A$181,[1]Ag_2024!$E$2:$E$181,FALSE)</f>
        <v>0.9285714285714286</v>
      </c>
      <c r="L103">
        <f t="shared" si="9"/>
        <v>0</v>
      </c>
      <c r="M103">
        <f t="shared" si="6"/>
        <v>48</v>
      </c>
      <c r="N103" s="8">
        <f t="shared" si="7"/>
        <v>0</v>
      </c>
      <c r="O103" s="1">
        <f t="shared" si="8"/>
        <v>42708.333333333336</v>
      </c>
      <c r="P103" t="str">
        <f>_xlfn.XLOOKUP($A103,[1]Ag_2024!$A$2:$A$181,[1]Ag_2024!$H$2:$H$181,FALSE)</f>
        <v>Vertical</v>
      </c>
      <c r="Q103" t="str">
        <f>_xlfn.XLOOKUP($A103,[1]Ag_2024!$A$2:$A$181,[1]Ag_2024!$I$2:$I$181,FALSE)</f>
        <v>Malecón Ciudad</v>
      </c>
      <c r="R103" s="5">
        <v>45505</v>
      </c>
      <c r="S103">
        <f>_xlfn.XLOOKUP($A103,[2]Base_num_Ag_24!$A$2:$A$181,[2]Base_num_Ag_24!$D$2:$D$181,FALSE)</f>
        <v>23.215854722739302</v>
      </c>
      <c r="T103">
        <f>_xlfn.XLOOKUP($A103,[2]Base_num_Ag_24!$A$2:$A$181,[2]Base_num_Ag_24!$E$2:$E$181,FALSE)</f>
        <v>-106.419069511385</v>
      </c>
      <c r="U103" s="6">
        <f>_xlfn.XLOOKUP($A103,[1]Ag_2024!$A$2:$A$181,[1]Ag_2024!$F$2:$F$181,FALSE)</f>
        <v>42708.333333333336</v>
      </c>
      <c r="V103" s="7">
        <f>_xlfn.XLOOKUP($A103,[1]Ag_2024!$A$2:$A$181,[1]Ag_2024!$D$2:$D$181,FALSE)</f>
        <v>48</v>
      </c>
    </row>
    <row r="104" spans="1:22">
      <c r="A104" t="s">
        <v>181</v>
      </c>
      <c r="B104" t="s">
        <v>182</v>
      </c>
      <c r="C104" s="1">
        <f>_xlfn.XLOOKUP(A104,[1]Ag_2024!$A$2:$A$181,[1]Ag_2024!$C$2:$C$181,FALSE)</f>
        <v>5113000</v>
      </c>
      <c r="D104" s="2">
        <f>_xlfn.XLOOKUP(A104,[1]Ag_2024!$A$2:$A$181,[1]Ag_2024!$L$2:$L$181,FALSE)</f>
        <v>0.76</v>
      </c>
      <c r="E104" s="2">
        <f>_xlfn.XLOOKUP($A104,[1]Ag_2024!$A$2:$A$181,[1]Ag_2024!$M$2:$M$181,FALSE)</f>
        <v>0.33</v>
      </c>
      <c r="F104" s="3">
        <f>_xlfn.XLOOKUP($A104,[1]Ag_2024!$A$2:$A$181,[1]Ag_2024!$J$2:$J$181,FALSE)</f>
        <v>17</v>
      </c>
      <c r="G104">
        <f>_xlfn.XLOOKUP(A104,[1]Ab_2024!$A$2:$A$176,[1]Ab_2024!$F$2:$F$176,FALSE)</f>
        <v>16</v>
      </c>
      <c r="H104">
        <f>_xlfn.XLOOKUP(A104,[2]Base_num_Ag_24!$A$2:$A$181,[2]Base_num_Ag_24!$H$2:$H$181,FALSE)</f>
        <v>15</v>
      </c>
      <c r="I104">
        <f>_xlfn.XLOOKUP($A104,[2]Base_num_Ag_24!$A$2:$A$181,[2]Base_num_Ag_24!$G$2:$G$181,FALSE)</f>
        <v>13</v>
      </c>
      <c r="J104">
        <f t="shared" si="5"/>
        <v>28</v>
      </c>
      <c r="K104" s="4">
        <f>_xlfn.XLOOKUP(A104,[1]Ag_2024!$A$2:$A$181,[1]Ag_2024!$E$2:$E$181,FALSE)</f>
        <v>0.4642857142857143</v>
      </c>
      <c r="L104">
        <f t="shared" si="9"/>
        <v>0</v>
      </c>
      <c r="M104">
        <f t="shared" si="6"/>
        <v>112</v>
      </c>
      <c r="N104" s="8">
        <f t="shared" si="7"/>
        <v>0</v>
      </c>
      <c r="O104" s="1">
        <f t="shared" si="8"/>
        <v>45651.785714285717</v>
      </c>
      <c r="P104" t="str">
        <f>_xlfn.XLOOKUP($A104,[1]Ag_2024!$A$2:$A$181,[1]Ag_2024!$H$2:$H$181,FALSE)</f>
        <v>Vertical</v>
      </c>
      <c r="Q104" t="str">
        <f>_xlfn.XLOOKUP($A104,[1]Ag_2024!$A$2:$A$181,[1]Ag_2024!$I$2:$I$181,FALSE)</f>
        <v>Marina</v>
      </c>
      <c r="R104" s="5">
        <v>45505</v>
      </c>
      <c r="S104">
        <f>_xlfn.XLOOKUP($A104,[2]Base_num_Ag_24!$A$2:$A$181,[2]Base_num_Ag_24!$D$2:$D$181,FALSE)</f>
        <v>23.2870605303474</v>
      </c>
      <c r="T104">
        <f>_xlfn.XLOOKUP($A104,[2]Base_num_Ag_24!$A$2:$A$181,[2]Base_num_Ag_24!$E$2:$E$181,FALSE)</f>
        <v>-106.45769114574399</v>
      </c>
      <c r="U104" s="6">
        <f>_xlfn.XLOOKUP($A104,[1]Ag_2024!$A$2:$A$181,[1]Ag_2024!$F$2:$F$181,FALSE)</f>
        <v>45651.785714285717</v>
      </c>
      <c r="V104" s="7">
        <f>_xlfn.XLOOKUP($A104,[1]Ag_2024!$A$2:$A$181,[1]Ag_2024!$D$2:$D$181,FALSE)</f>
        <v>112</v>
      </c>
    </row>
    <row r="105" spans="1:22">
      <c r="A105" t="s">
        <v>183</v>
      </c>
      <c r="B105" t="s">
        <v>182</v>
      </c>
      <c r="C105" s="1">
        <f>_xlfn.XLOOKUP(A105,[1]Ag_2024!$A$2:$A$181,[1]Ag_2024!$C$2:$C$181,FALSE)</f>
        <v>12564150</v>
      </c>
      <c r="D105" s="2">
        <f>_xlfn.XLOOKUP(A105,[1]Ag_2024!$A$2:$A$181,[1]Ag_2024!$L$2:$L$181,FALSE)</f>
        <v>0</v>
      </c>
      <c r="E105" s="2">
        <f>_xlfn.XLOOKUP($A105,[1]Ag_2024!$A$2:$A$181,[1]Ag_2024!$M$2:$M$181,FALSE)</f>
        <v>0</v>
      </c>
      <c r="F105" s="3">
        <f>_xlfn.XLOOKUP($A105,[1]Ag_2024!$A$2:$A$181,[1]Ag_2024!$J$2:$J$181,FALSE)</f>
        <v>14</v>
      </c>
      <c r="G105">
        <f>_xlfn.XLOOKUP(A105,[1]Ab_2024!$A$2:$A$176,[1]Ab_2024!$F$2:$F$176,FALSE)</f>
        <v>4</v>
      </c>
      <c r="H105">
        <f>_xlfn.XLOOKUP(A105,[2]Base_num_Ag_24!$A$2:$A$181,[2]Base_num_Ag_24!$H$2:$H$181,FALSE)</f>
        <v>4</v>
      </c>
      <c r="I105">
        <f>_xlfn.XLOOKUP($A105,[2]Base_num_Ag_24!$A$2:$A$181,[2]Base_num_Ag_24!$G$2:$G$181,FALSE)</f>
        <v>0</v>
      </c>
      <c r="J105">
        <f t="shared" si="5"/>
        <v>4</v>
      </c>
      <c r="K105" s="4">
        <f>_xlfn.XLOOKUP(A105,[1]Ag_2024!$A$2:$A$181,[1]Ag_2024!$E$2:$E$181,FALSE)</f>
        <v>0</v>
      </c>
      <c r="L105">
        <v>200</v>
      </c>
      <c r="M105">
        <f t="shared" si="6"/>
        <v>332.75</v>
      </c>
      <c r="N105" s="8">
        <f t="shared" si="7"/>
        <v>0</v>
      </c>
      <c r="O105" s="1">
        <f t="shared" si="8"/>
        <v>37758.527422990235</v>
      </c>
      <c r="P105" t="str">
        <f>_xlfn.XLOOKUP($A105,[1]Ag_2024!$A$2:$A$181,[1]Ag_2024!$H$2:$H$181,FALSE)</f>
        <v>Horizontal</v>
      </c>
      <c r="Q105" t="str">
        <f>_xlfn.XLOOKUP($A105,[1]Ag_2024!$A$2:$A$181,[1]Ag_2024!$I$2:$I$181,FALSE)</f>
        <v>Marina</v>
      </c>
      <c r="R105" s="5">
        <v>45505</v>
      </c>
      <c r="S105">
        <f>_xlfn.XLOOKUP($A105,[2]Base_num_Ag_24!$A$2:$A$181,[2]Base_num_Ag_24!$D$2:$D$181,FALSE)</f>
        <v>23.2870605303474</v>
      </c>
      <c r="T105">
        <f>_xlfn.XLOOKUP($A105,[2]Base_num_Ag_24!$A$2:$A$181,[2]Base_num_Ag_24!$E$2:$E$181,FALSE)</f>
        <v>-106.45769114574399</v>
      </c>
      <c r="U105" s="6">
        <f>_xlfn.XLOOKUP($A105,[1]Ag_2024!$A$2:$A$181,[1]Ag_2024!$F$2:$F$181,FALSE)</f>
        <v>37758.527422990235</v>
      </c>
      <c r="V105" s="7">
        <f>_xlfn.XLOOKUP($A105,[1]Ag_2024!$A$2:$A$181,[1]Ag_2024!$D$2:$D$181,FALSE)</f>
        <v>332.75</v>
      </c>
    </row>
    <row r="106" spans="1:22">
      <c r="A106" t="s">
        <v>184</v>
      </c>
      <c r="B106" t="s">
        <v>26</v>
      </c>
      <c r="C106" s="1">
        <f>_xlfn.XLOOKUP(A106,[1]Ag_2024!$A$2:$A$181,[1]Ag_2024!$C$2:$C$181,FALSE)</f>
        <v>5964612</v>
      </c>
      <c r="D106" s="2">
        <f>_xlfn.XLOOKUP(A106,[1]Ag_2024!$A$2:$A$181,[1]Ag_2024!$L$2:$L$181,FALSE)</f>
        <v>1</v>
      </c>
      <c r="E106" s="2">
        <f>_xlfn.XLOOKUP($A106,[1]Ag_2024!$A$2:$A$181,[1]Ag_2024!$M$2:$M$181,FALSE)</f>
        <v>0.66</v>
      </c>
      <c r="F106" s="3">
        <f>_xlfn.XLOOKUP($A106,[1]Ag_2024!$A$2:$A$181,[1]Ag_2024!$J$2:$J$181,FALSE)</f>
        <v>17</v>
      </c>
      <c r="G106">
        <f>_xlfn.XLOOKUP(A106,[1]Ab_2024!$A$2:$A$176,[1]Ab_2024!$F$2:$F$176,FALSE)</f>
        <v>35</v>
      </c>
      <c r="H106">
        <f>_xlfn.XLOOKUP(A106,[2]Base_num_Ag_24!$A$2:$A$181,[2]Base_num_Ag_24!$H$2:$H$181,FALSE)</f>
        <v>33</v>
      </c>
      <c r="I106">
        <f>_xlfn.XLOOKUP($A106,[2]Base_num_Ag_24!$A$2:$A$181,[2]Base_num_Ag_24!$G$2:$G$181,FALSE)</f>
        <v>17</v>
      </c>
      <c r="J106">
        <f t="shared" si="5"/>
        <v>50</v>
      </c>
      <c r="K106" s="4">
        <f>_xlfn.XLOOKUP(A106,[1]Ag_2024!$A$2:$A$181,[1]Ag_2024!$E$2:$E$181,FALSE)</f>
        <v>0.34</v>
      </c>
      <c r="L106">
        <f t="shared" si="9"/>
        <v>0</v>
      </c>
      <c r="M106">
        <f t="shared" si="6"/>
        <v>105</v>
      </c>
      <c r="N106" s="8">
        <f t="shared" si="7"/>
        <v>0</v>
      </c>
      <c r="O106" s="1">
        <f t="shared" si="8"/>
        <v>56805.828571428574</v>
      </c>
      <c r="P106" t="str">
        <f>_xlfn.XLOOKUP($A106,[1]Ag_2024!$A$2:$A$181,[1]Ag_2024!$H$2:$H$181,FALSE)</f>
        <v>Vertical</v>
      </c>
      <c r="Q106" t="str">
        <f>_xlfn.XLOOKUP($A106,[1]Ag_2024!$A$2:$A$181,[1]Ag_2024!$I$2:$I$181,FALSE)</f>
        <v>Marina</v>
      </c>
      <c r="R106" s="5">
        <v>45505</v>
      </c>
      <c r="S106">
        <f>_xlfn.XLOOKUP($A106,[2]Base_num_Ag_24!$A$2:$A$181,[2]Base_num_Ag_24!$D$2:$D$181,FALSE)</f>
        <v>23.2843787292054</v>
      </c>
      <c r="T106">
        <f>_xlfn.XLOOKUP($A106,[2]Base_num_Ag_24!$A$2:$A$181,[2]Base_num_Ag_24!$E$2:$E$181,FALSE)</f>
        <v>-106.465722018759</v>
      </c>
      <c r="U106" s="6">
        <f>_xlfn.XLOOKUP($A106,[1]Ag_2024!$A$2:$A$181,[1]Ag_2024!$F$2:$F$181,FALSE)</f>
        <v>56805.828571428574</v>
      </c>
      <c r="V106" s="7">
        <f>_xlfn.XLOOKUP($A106,[1]Ag_2024!$A$2:$A$181,[1]Ag_2024!$D$2:$D$181,FALSE)</f>
        <v>105</v>
      </c>
    </row>
    <row r="107" spans="1:22">
      <c r="A107" t="s">
        <v>185</v>
      </c>
      <c r="B107" t="s">
        <v>66</v>
      </c>
      <c r="C107" s="1">
        <f>_xlfn.XLOOKUP(A107,[1]Ag_2024!$A$2:$A$181,[1]Ag_2024!$C$2:$C$181,FALSE)</f>
        <v>2671048.7999999998</v>
      </c>
      <c r="D107" s="2">
        <f>_xlfn.XLOOKUP(A107,[1]Ag_2024!$A$2:$A$181,[1]Ag_2024!$L$2:$L$181,FALSE)</f>
        <v>0.88</v>
      </c>
      <c r="E107" s="2">
        <f>_xlfn.XLOOKUP($A107,[1]Ag_2024!$A$2:$A$181,[1]Ag_2024!$M$2:$M$181,FALSE)</f>
        <v>0</v>
      </c>
      <c r="F107" s="3">
        <f>_xlfn.XLOOKUP($A107,[1]Ag_2024!$A$2:$A$181,[1]Ag_2024!$J$2:$J$181,FALSE)</f>
        <v>17</v>
      </c>
      <c r="G107">
        <f>_xlfn.XLOOKUP(A107,[1]Ab_2024!$A$2:$A$176,[1]Ab_2024!$F$2:$F$176,FALSE)</f>
        <v>59</v>
      </c>
      <c r="H107">
        <f>_xlfn.XLOOKUP(A107,[2]Base_num_Ag_24!$A$2:$A$181,[2]Base_num_Ag_24!$H$2:$H$181,FALSE)</f>
        <v>61</v>
      </c>
      <c r="I107">
        <f>_xlfn.XLOOKUP($A107,[2]Base_num_Ag_24!$A$2:$A$181,[2]Base_num_Ag_24!$G$2:$G$181,FALSE)</f>
        <v>15</v>
      </c>
      <c r="J107">
        <f t="shared" si="5"/>
        <v>76</v>
      </c>
      <c r="K107" s="4">
        <f>_xlfn.XLOOKUP(A107,[1]Ag_2024!$A$2:$A$181,[1]Ag_2024!$E$2:$E$181,FALSE)</f>
        <v>0.19736842105263158</v>
      </c>
      <c r="L107">
        <f t="shared" si="9"/>
        <v>351.75</v>
      </c>
      <c r="M107">
        <f t="shared" si="6"/>
        <v>0</v>
      </c>
      <c r="N107" s="8">
        <f t="shared" si="7"/>
        <v>7593.5999999999995</v>
      </c>
      <c r="O107" s="1">
        <f t="shared" si="8"/>
        <v>0</v>
      </c>
      <c r="P107" t="str">
        <f>_xlfn.XLOOKUP($A107,[1]Ag_2024!$A$2:$A$181,[1]Ag_2024!$H$2:$H$181,FALSE)</f>
        <v>Lote</v>
      </c>
      <c r="Q107" t="str">
        <f>_xlfn.XLOOKUP($A107,[1]Ag_2024!$A$2:$A$181,[1]Ag_2024!$I$2:$I$181,FALSE)</f>
        <v>Marina</v>
      </c>
      <c r="R107" s="5">
        <v>45505</v>
      </c>
      <c r="S107">
        <f>_xlfn.XLOOKUP($A107,[2]Base_num_Ag_24!$A$2:$A$181,[2]Base_num_Ag_24!$D$2:$D$181,FALSE)</f>
        <v>23.287367752983901</v>
      </c>
      <c r="T107">
        <f>_xlfn.XLOOKUP($A107,[2]Base_num_Ag_24!$A$2:$A$181,[2]Base_num_Ag_24!$E$2:$E$181,FALSE)</f>
        <v>-106.455158874579</v>
      </c>
      <c r="U107" s="6">
        <f>_xlfn.XLOOKUP($A107,[1]Ag_2024!$A$2:$A$181,[1]Ag_2024!$F$2:$F$181,FALSE)</f>
        <v>7593.5999999999995</v>
      </c>
      <c r="V107" s="7">
        <f>_xlfn.XLOOKUP($A107,[1]Ag_2024!$A$2:$A$181,[1]Ag_2024!$D$2:$D$181,FALSE)</f>
        <v>351.75</v>
      </c>
    </row>
    <row r="108" spans="1:22">
      <c r="A108" t="s">
        <v>186</v>
      </c>
      <c r="B108" t="s">
        <v>187</v>
      </c>
      <c r="C108" s="1">
        <f>_xlfn.XLOOKUP(A108,[1]Ag_2024!$A$2:$A$181,[1]Ag_2024!$C$2:$C$181,FALSE)</f>
        <v>2190000</v>
      </c>
      <c r="D108" s="2">
        <f>_xlfn.XLOOKUP(A108,[1]Ag_2024!$A$2:$A$181,[1]Ag_2024!$L$2:$L$181,FALSE)</f>
        <v>0.82</v>
      </c>
      <c r="E108" s="2">
        <f>_xlfn.XLOOKUP($A108,[1]Ag_2024!$A$2:$A$181,[1]Ag_2024!$M$2:$M$181,FALSE)</f>
        <v>0.33</v>
      </c>
      <c r="F108" s="3">
        <f>_xlfn.XLOOKUP($A108,[1]Ag_2024!$A$2:$A$181,[1]Ag_2024!$J$2:$J$181,FALSE)</f>
        <v>17</v>
      </c>
      <c r="G108">
        <f>_xlfn.XLOOKUP(A108,[1]Ab_2024!$A$2:$A$176,[1]Ab_2024!$F$2:$F$176,FALSE)</f>
        <v>3</v>
      </c>
      <c r="H108">
        <f>_xlfn.XLOOKUP(A108,[2]Base_num_Ag_24!$A$2:$A$181,[2]Base_num_Ag_24!$H$2:$H$181,FALSE)</f>
        <v>2</v>
      </c>
      <c r="I108">
        <f>_xlfn.XLOOKUP($A108,[2]Base_num_Ag_24!$A$2:$A$181,[2]Base_num_Ag_24!$G$2:$G$181,FALSE)</f>
        <v>14</v>
      </c>
      <c r="J108">
        <f t="shared" si="5"/>
        <v>16</v>
      </c>
      <c r="K108" s="4">
        <f>_xlfn.XLOOKUP(A108,[1]Ag_2024!$A$2:$A$181,[1]Ag_2024!$E$2:$E$181,FALSE)</f>
        <v>0.875</v>
      </c>
      <c r="L108">
        <f t="shared" si="9"/>
        <v>0</v>
      </c>
      <c r="M108">
        <f t="shared" si="6"/>
        <v>61.25</v>
      </c>
      <c r="N108" s="8">
        <f t="shared" si="7"/>
        <v>0</v>
      </c>
      <c r="O108" s="1">
        <f t="shared" si="8"/>
        <v>35755.102040816324</v>
      </c>
      <c r="P108" t="str">
        <f>_xlfn.XLOOKUP($A108,[1]Ag_2024!$A$2:$A$181,[1]Ag_2024!$H$2:$H$181,FALSE)</f>
        <v>Vertical</v>
      </c>
      <c r="Q108" t="str">
        <f>_xlfn.XLOOKUP($A108,[1]Ag_2024!$A$2:$A$181,[1]Ag_2024!$I$2:$I$181,FALSE)</f>
        <v>Centro Norte</v>
      </c>
      <c r="R108" s="5">
        <v>45505</v>
      </c>
      <c r="S108">
        <f>_xlfn.XLOOKUP($A108,[2]Base_num_Ag_24!$A$2:$A$181,[2]Base_num_Ag_24!$D$2:$D$181,FALSE)</f>
        <v>23.240202803155299</v>
      </c>
      <c r="T108">
        <f>_xlfn.XLOOKUP($A108,[2]Base_num_Ag_24!$A$2:$A$181,[2]Base_num_Ag_24!$E$2:$E$181,FALSE)</f>
        <v>-106.42887015923699</v>
      </c>
      <c r="U108" s="6">
        <f>_xlfn.XLOOKUP($A108,[1]Ag_2024!$A$2:$A$181,[1]Ag_2024!$F$2:$F$181,FALSE)</f>
        <v>35755.102040816324</v>
      </c>
      <c r="V108" s="7">
        <f>_xlfn.XLOOKUP($A108,[1]Ag_2024!$A$2:$A$181,[1]Ag_2024!$D$2:$D$181,FALSE)</f>
        <v>61.25</v>
      </c>
    </row>
    <row r="109" spans="1:22">
      <c r="A109" t="s">
        <v>188</v>
      </c>
      <c r="B109" t="s">
        <v>158</v>
      </c>
      <c r="C109" s="1">
        <f>_xlfn.XLOOKUP(A109,[1]Ag_2024!$A$2:$A$181,[1]Ag_2024!$C$2:$C$181,FALSE)</f>
        <v>7300000</v>
      </c>
      <c r="D109" s="2">
        <f>_xlfn.XLOOKUP(A109,[1]Ag_2024!$A$2:$A$181,[1]Ag_2024!$L$2:$L$181,FALSE)</f>
        <v>0.11</v>
      </c>
      <c r="E109" s="2">
        <f>_xlfn.XLOOKUP($A109,[1]Ag_2024!$A$2:$A$181,[1]Ag_2024!$M$2:$M$181,FALSE)</f>
        <v>0.33</v>
      </c>
      <c r="F109" s="3">
        <f>_xlfn.XLOOKUP($A109,[1]Ag_2024!$A$2:$A$181,[1]Ag_2024!$J$2:$J$181,FALSE)</f>
        <v>17</v>
      </c>
      <c r="G109">
        <f>_xlfn.XLOOKUP(A109,[1]Ab_2024!$A$2:$A$176,[1]Ab_2024!$F$2:$F$176,FALSE)</f>
        <v>70</v>
      </c>
      <c r="H109">
        <f>_xlfn.XLOOKUP(A109,[2]Base_num_Ag_24!$A$2:$A$181,[2]Base_num_Ag_24!$H$2:$H$181,FALSE)</f>
        <v>69</v>
      </c>
      <c r="I109">
        <f>_xlfn.XLOOKUP($A109,[2]Base_num_Ag_24!$A$2:$A$181,[2]Base_num_Ag_24!$G$2:$G$181,FALSE)</f>
        <v>2</v>
      </c>
      <c r="J109">
        <f t="shared" si="5"/>
        <v>71</v>
      </c>
      <c r="K109" s="4">
        <f>_xlfn.XLOOKUP(A109,[1]Ag_2024!$A$2:$A$181,[1]Ag_2024!$E$2:$E$181,FALSE)</f>
        <v>2.8169014084507043E-2</v>
      </c>
      <c r="L109">
        <v>180</v>
      </c>
      <c r="M109">
        <f t="shared" si="6"/>
        <v>200</v>
      </c>
      <c r="N109" s="8">
        <f t="shared" si="7"/>
        <v>0</v>
      </c>
      <c r="O109" s="1">
        <f t="shared" si="8"/>
        <v>36500</v>
      </c>
      <c r="P109" t="str">
        <f>_xlfn.XLOOKUP($A109,[1]Ag_2024!$A$2:$A$181,[1]Ag_2024!$H$2:$H$181,FALSE)</f>
        <v>Horizontal</v>
      </c>
      <c r="Q109" t="str">
        <f>_xlfn.XLOOKUP($A109,[1]Ag_2024!$A$2:$A$181,[1]Ag_2024!$I$2:$I$181,FALSE)</f>
        <v>Marina</v>
      </c>
      <c r="R109" s="5">
        <v>45505</v>
      </c>
      <c r="S109">
        <f>_xlfn.XLOOKUP($A109,[2]Base_num_Ag_24!$A$2:$A$181,[2]Base_num_Ag_24!$D$2:$D$181,FALSE)</f>
        <v>23.275695959370001</v>
      </c>
      <c r="T109">
        <f>_xlfn.XLOOKUP($A109,[2]Base_num_Ag_24!$A$2:$A$181,[2]Base_num_Ag_24!$E$2:$E$181,FALSE)</f>
        <v>-106.45194116108701</v>
      </c>
      <c r="U109" s="6">
        <f>_xlfn.XLOOKUP($A109,[1]Ag_2024!$A$2:$A$181,[1]Ag_2024!$F$2:$F$181,FALSE)</f>
        <v>36500</v>
      </c>
      <c r="V109" s="7">
        <f>_xlfn.XLOOKUP($A109,[1]Ag_2024!$A$2:$A$181,[1]Ag_2024!$D$2:$D$181,FALSE)</f>
        <v>200</v>
      </c>
    </row>
    <row r="110" spans="1:22">
      <c r="A110" t="s">
        <v>189</v>
      </c>
      <c r="B110" t="s">
        <v>118</v>
      </c>
      <c r="C110" s="1">
        <f>_xlfn.XLOOKUP(A110,[1]Ag_2024!$A$2:$A$181,[1]Ag_2024!$C$2:$C$181,FALSE)</f>
        <v>2950000</v>
      </c>
      <c r="D110" s="2">
        <f>_xlfn.XLOOKUP(A110,[1]Ag_2024!$A$2:$A$181,[1]Ag_2024!$L$2:$L$181,FALSE)</f>
        <v>7.41</v>
      </c>
      <c r="E110" s="2">
        <f>_xlfn.XLOOKUP($A110,[1]Ag_2024!$A$2:$A$181,[1]Ag_2024!$M$2:$M$181,FALSE)</f>
        <v>0</v>
      </c>
      <c r="F110" s="3">
        <f>_xlfn.XLOOKUP($A110,[1]Ag_2024!$A$2:$A$181,[1]Ag_2024!$J$2:$J$181,FALSE)</f>
        <v>17</v>
      </c>
      <c r="G110">
        <f>_xlfn.XLOOKUP(A110,[1]Ab_2024!$A$2:$A$176,[1]Ab_2024!$F$2:$F$176,FALSE)</f>
        <v>176</v>
      </c>
      <c r="H110">
        <f>_xlfn.XLOOKUP(A110,[2]Base_num_Ag_24!$A$2:$A$181,[2]Base_num_Ag_24!$H$2:$H$181,FALSE)</f>
        <v>194</v>
      </c>
      <c r="I110">
        <f>_xlfn.XLOOKUP($A110,[2]Base_num_Ag_24!$A$2:$A$181,[2]Base_num_Ag_24!$G$2:$G$181,FALSE)</f>
        <v>126</v>
      </c>
      <c r="J110">
        <f t="shared" si="5"/>
        <v>320</v>
      </c>
      <c r="K110" s="4">
        <f>_xlfn.XLOOKUP(A110,[1]Ag_2024!$A$2:$A$181,[1]Ag_2024!$E$2:$E$181,FALSE)</f>
        <v>0.39374999999999999</v>
      </c>
      <c r="L110">
        <f t="shared" si="9"/>
        <v>0</v>
      </c>
      <c r="M110">
        <f t="shared" si="6"/>
        <v>86</v>
      </c>
      <c r="N110" s="8">
        <f t="shared" si="7"/>
        <v>0</v>
      </c>
      <c r="O110" s="1">
        <f t="shared" si="8"/>
        <v>34302.325581395351</v>
      </c>
      <c r="P110" t="str">
        <f>_xlfn.XLOOKUP($A110,[1]Ag_2024!$A$2:$A$181,[1]Ag_2024!$H$2:$H$181,FALSE)</f>
        <v>Vertical</v>
      </c>
      <c r="Q110" t="str">
        <f>_xlfn.XLOOKUP($A110,[1]Ag_2024!$A$2:$A$181,[1]Ag_2024!$I$2:$I$181,FALSE)</f>
        <v>Real del Valle</v>
      </c>
      <c r="R110" s="5">
        <v>45505</v>
      </c>
      <c r="S110">
        <f>_xlfn.XLOOKUP($A110,[2]Base_num_Ag_24!$A$2:$A$181,[2]Base_num_Ag_24!$D$2:$D$181,FALSE)</f>
        <v>23.279304622852099</v>
      </c>
      <c r="T110">
        <f>_xlfn.XLOOKUP($A110,[2]Base_num_Ag_24!$A$2:$A$181,[2]Base_num_Ag_24!$E$2:$E$181,FALSE)</f>
        <v>-106.421675419178</v>
      </c>
      <c r="U110" s="6">
        <f>_xlfn.XLOOKUP($A110,[1]Ag_2024!$A$2:$A$181,[1]Ag_2024!$F$2:$F$181,FALSE)</f>
        <v>34302.325581395351</v>
      </c>
      <c r="V110" s="7">
        <f>_xlfn.XLOOKUP($A110,[1]Ag_2024!$A$2:$A$181,[1]Ag_2024!$D$2:$D$181,FALSE)</f>
        <v>86</v>
      </c>
    </row>
    <row r="111" spans="1:22">
      <c r="A111" t="s">
        <v>190</v>
      </c>
      <c r="B111" t="s">
        <v>191</v>
      </c>
      <c r="C111" s="1">
        <f>_xlfn.XLOOKUP(A111,[1]Ag_2024!$A$2:$A$181,[1]Ag_2024!$C$2:$C$181,FALSE)</f>
        <v>3649371.31</v>
      </c>
      <c r="D111" s="2">
        <f>_xlfn.XLOOKUP(A111,[1]Ag_2024!$A$2:$A$181,[1]Ag_2024!$L$2:$L$181,FALSE)</f>
        <v>2.16</v>
      </c>
      <c r="E111" s="2">
        <f>_xlfn.XLOOKUP($A111,[1]Ag_2024!$A$2:$A$181,[1]Ag_2024!$M$2:$M$181,FALSE)</f>
        <v>0</v>
      </c>
      <c r="F111" s="3">
        <f>_xlfn.XLOOKUP($A111,[1]Ag_2024!$A$2:$A$181,[1]Ag_2024!$J$2:$J$181,FALSE)</f>
        <v>18</v>
      </c>
      <c r="G111">
        <f>_xlfn.XLOOKUP(A111,[1]Ab_2024!$A$2:$A$176,[1]Ab_2024!$F$2:$F$176,FALSE)</f>
        <v>52</v>
      </c>
      <c r="H111">
        <f>_xlfn.XLOOKUP(A111,[2]Base_num_Ag_24!$A$2:$A$181,[2]Base_num_Ag_24!$H$2:$H$181,FALSE)</f>
        <v>53</v>
      </c>
      <c r="I111">
        <f>_xlfn.XLOOKUP($A111,[2]Base_num_Ag_24!$A$2:$A$181,[2]Base_num_Ag_24!$G$2:$G$181,FALSE)</f>
        <v>39</v>
      </c>
      <c r="J111">
        <f t="shared" si="5"/>
        <v>92</v>
      </c>
      <c r="K111" s="4">
        <f>_xlfn.XLOOKUP(A111,[1]Ag_2024!$A$2:$A$181,[1]Ag_2024!$E$2:$E$181,FALSE)</f>
        <v>0.42391304347826086</v>
      </c>
      <c r="L111">
        <f t="shared" si="9"/>
        <v>0</v>
      </c>
      <c r="M111">
        <f t="shared" si="6"/>
        <v>90.8</v>
      </c>
      <c r="N111" s="8">
        <f t="shared" si="7"/>
        <v>0</v>
      </c>
      <c r="O111" s="1">
        <f t="shared" si="8"/>
        <v>40191.313986784146</v>
      </c>
      <c r="P111" t="str">
        <f>_xlfn.XLOOKUP($A111,[1]Ag_2024!$A$2:$A$181,[1]Ag_2024!$H$2:$H$181,FALSE)</f>
        <v>Vertical</v>
      </c>
      <c r="Q111" t="str">
        <f>_xlfn.XLOOKUP($A111,[1]Ag_2024!$A$2:$A$181,[1]Ag_2024!$I$2:$I$181,FALSE)</f>
        <v>Zona Dorada Ciudad</v>
      </c>
      <c r="R111" s="5">
        <v>45505</v>
      </c>
      <c r="S111">
        <f>_xlfn.XLOOKUP($A111,[2]Base_num_Ag_24!$A$2:$A$181,[2]Base_num_Ag_24!$D$2:$D$181,FALSE)</f>
        <v>23.265923699263801</v>
      </c>
      <c r="T111">
        <f>_xlfn.XLOOKUP($A111,[2]Base_num_Ag_24!$A$2:$A$181,[2]Base_num_Ag_24!$E$2:$E$181,FALSE)</f>
        <v>-106.46359640341601</v>
      </c>
      <c r="U111" s="6">
        <f>_xlfn.XLOOKUP($A111,[1]Ag_2024!$A$2:$A$181,[1]Ag_2024!$F$2:$F$181,FALSE)</f>
        <v>40191.313986784146</v>
      </c>
      <c r="V111" s="7">
        <f>_xlfn.XLOOKUP($A111,[1]Ag_2024!$A$2:$A$181,[1]Ag_2024!$D$2:$D$181,FALSE)</f>
        <v>90.8</v>
      </c>
    </row>
    <row r="112" spans="1:22">
      <c r="A112" t="s">
        <v>192</v>
      </c>
      <c r="B112" t="s">
        <v>193</v>
      </c>
      <c r="C112" s="1">
        <f>_xlfn.XLOOKUP(A112,[1]Ag_2024!$A$2:$A$181,[1]Ag_2024!$C$2:$C$181,FALSE)</f>
        <v>5376000</v>
      </c>
      <c r="D112" s="2">
        <f>_xlfn.XLOOKUP(A112,[1]Ag_2024!$A$2:$A$181,[1]Ag_2024!$L$2:$L$181,FALSE)</f>
        <v>0.35</v>
      </c>
      <c r="E112" s="2">
        <f>_xlfn.XLOOKUP($A112,[1]Ag_2024!$A$2:$A$181,[1]Ag_2024!$M$2:$M$181,FALSE)</f>
        <v>0</v>
      </c>
      <c r="F112" s="3">
        <f>_xlfn.XLOOKUP($A112,[1]Ag_2024!$A$2:$A$181,[1]Ag_2024!$J$2:$J$181,FALSE)</f>
        <v>17</v>
      </c>
      <c r="G112">
        <f>_xlfn.XLOOKUP(A112,[1]Ab_2024!$A$2:$A$176,[1]Ab_2024!$F$2:$F$176,FALSE)</f>
        <v>6</v>
      </c>
      <c r="H112">
        <f>_xlfn.XLOOKUP(A112,[2]Base_num_Ag_24!$A$2:$A$181,[2]Base_num_Ag_24!$H$2:$H$181,FALSE)</f>
        <v>6</v>
      </c>
      <c r="I112">
        <f>_xlfn.XLOOKUP($A112,[2]Base_num_Ag_24!$A$2:$A$181,[2]Base_num_Ag_24!$G$2:$G$181,FALSE)</f>
        <v>6</v>
      </c>
      <c r="J112">
        <f t="shared" si="5"/>
        <v>12</v>
      </c>
      <c r="K112" s="4">
        <f>_xlfn.XLOOKUP(A112,[1]Ag_2024!$A$2:$A$181,[1]Ag_2024!$E$2:$E$181,FALSE)</f>
        <v>0.5</v>
      </c>
      <c r="L112">
        <f t="shared" si="9"/>
        <v>0</v>
      </c>
      <c r="M112">
        <f t="shared" si="6"/>
        <v>112</v>
      </c>
      <c r="N112" s="8">
        <f t="shared" si="7"/>
        <v>0</v>
      </c>
      <c r="O112" s="1">
        <f t="shared" si="8"/>
        <v>48000</v>
      </c>
      <c r="P112" t="str">
        <f>_xlfn.XLOOKUP($A112,[1]Ag_2024!$A$2:$A$181,[1]Ag_2024!$H$2:$H$181,FALSE)</f>
        <v>Vertical</v>
      </c>
      <c r="Q112" t="str">
        <f>_xlfn.XLOOKUP($A112,[1]Ag_2024!$A$2:$A$181,[1]Ag_2024!$I$2:$I$181,FALSE)</f>
        <v>El delfín</v>
      </c>
      <c r="R112" s="5">
        <v>45505</v>
      </c>
      <c r="S112">
        <f>_xlfn.XLOOKUP($A112,[2]Base_num_Ag_24!$A$2:$A$181,[2]Base_num_Ag_24!$D$2:$D$181,FALSE)</f>
        <v>23.332020603096499</v>
      </c>
      <c r="T112">
        <f>_xlfn.XLOOKUP($A112,[2]Base_num_Ag_24!$A$2:$A$181,[2]Base_num_Ag_24!$E$2:$E$181,FALSE)</f>
        <v>-106.48381472666</v>
      </c>
      <c r="U112" s="6">
        <f>_xlfn.XLOOKUP($A112,[1]Ag_2024!$A$2:$A$181,[1]Ag_2024!$F$2:$F$181,FALSE)</f>
        <v>48000</v>
      </c>
      <c r="V112" s="7">
        <f>_xlfn.XLOOKUP($A112,[1]Ag_2024!$A$2:$A$181,[1]Ag_2024!$D$2:$D$181,FALSE)</f>
        <v>112</v>
      </c>
    </row>
    <row r="113" spans="1:22">
      <c r="A113" t="s">
        <v>194</v>
      </c>
      <c r="B113" t="s">
        <v>26</v>
      </c>
      <c r="C113" s="1">
        <f>_xlfn.XLOOKUP(A113,[1]Ag_2024!$A$2:$A$181,[1]Ag_2024!$C$2:$C$181,FALSE)</f>
        <v>3300000</v>
      </c>
      <c r="D113" s="2">
        <f>_xlfn.XLOOKUP(A113,[1]Ag_2024!$A$2:$A$181,[1]Ag_2024!$L$2:$L$181,FALSE)</f>
        <v>3.88</v>
      </c>
      <c r="E113" s="2">
        <f>_xlfn.XLOOKUP($A113,[1]Ag_2024!$A$2:$A$181,[1]Ag_2024!$M$2:$M$181,FALSE)</f>
        <v>1</v>
      </c>
      <c r="F113" s="3">
        <f>_xlfn.XLOOKUP($A113,[1]Ag_2024!$A$2:$A$181,[1]Ag_2024!$J$2:$J$181,FALSE)</f>
        <v>9</v>
      </c>
      <c r="G113">
        <f>_xlfn.XLOOKUP(A113,[1]Ab_2024!$A$2:$A$176,[1]Ab_2024!$F$2:$F$176,FALSE)</f>
        <v>46</v>
      </c>
      <c r="H113">
        <f>_xlfn.XLOOKUP(A113,[2]Base_num_Ag_24!$A$2:$A$181,[2]Base_num_Ag_24!$H$2:$H$181,FALSE)</f>
        <v>43</v>
      </c>
      <c r="I113">
        <f>_xlfn.XLOOKUP($A113,[2]Base_num_Ag_24!$A$2:$A$181,[2]Base_num_Ag_24!$G$2:$G$181,FALSE)</f>
        <v>35</v>
      </c>
      <c r="J113">
        <f t="shared" si="5"/>
        <v>78</v>
      </c>
      <c r="K113" s="4">
        <f>_xlfn.XLOOKUP(A113,[1]Ag_2024!$A$2:$A$181,[1]Ag_2024!$E$2:$E$181,FALSE)</f>
        <v>0.44871794871794873</v>
      </c>
      <c r="L113">
        <f t="shared" si="9"/>
        <v>0</v>
      </c>
      <c r="M113">
        <f t="shared" si="6"/>
        <v>97.5</v>
      </c>
      <c r="N113" s="8">
        <f t="shared" si="7"/>
        <v>0</v>
      </c>
      <c r="O113" s="1">
        <f t="shared" si="8"/>
        <v>33846.153846153844</v>
      </c>
      <c r="P113" t="str">
        <f>_xlfn.XLOOKUP($A113,[1]Ag_2024!$A$2:$A$181,[1]Ag_2024!$H$2:$H$181,FALSE)</f>
        <v>Vertical</v>
      </c>
      <c r="Q113" t="str">
        <f>_xlfn.XLOOKUP($A113,[1]Ag_2024!$A$2:$A$181,[1]Ag_2024!$I$2:$I$181,FALSE)</f>
        <v>Zona Dorada Ciudad</v>
      </c>
      <c r="R113" s="5">
        <v>45505</v>
      </c>
      <c r="S113">
        <f>_xlfn.XLOOKUP($A113,[2]Base_num_Ag_24!$A$2:$A$181,[2]Base_num_Ag_24!$D$2:$D$181,FALSE)</f>
        <v>23.260543812354499</v>
      </c>
      <c r="T113">
        <f>_xlfn.XLOOKUP($A113,[2]Base_num_Ag_24!$A$2:$A$181,[2]Base_num_Ag_24!$E$2:$E$181,FALSE)</f>
        <v>-106.464838159237</v>
      </c>
      <c r="U113" s="6">
        <f>_xlfn.XLOOKUP($A113,[1]Ag_2024!$A$2:$A$181,[1]Ag_2024!$F$2:$F$181,FALSE)</f>
        <v>33846.153846153844</v>
      </c>
      <c r="V113" s="7">
        <f>_xlfn.XLOOKUP($A113,[1]Ag_2024!$A$2:$A$181,[1]Ag_2024!$D$2:$D$181,FALSE)</f>
        <v>97.5</v>
      </c>
    </row>
    <row r="114" spans="1:22">
      <c r="A114" t="s">
        <v>195</v>
      </c>
      <c r="B114" t="s">
        <v>34</v>
      </c>
      <c r="C114" s="1">
        <f>_xlfn.XLOOKUP(A114,[1]Ag_2024!$A$2:$A$181,[1]Ag_2024!$C$2:$C$181,FALSE)</f>
        <v>3809000</v>
      </c>
      <c r="D114" s="2">
        <f>_xlfn.XLOOKUP(A114,[1]Ag_2024!$A$2:$A$181,[1]Ag_2024!$L$2:$L$181,FALSE)</f>
        <v>7.7</v>
      </c>
      <c r="E114" s="2">
        <f>_xlfn.XLOOKUP($A114,[1]Ag_2024!$A$2:$A$181,[1]Ag_2024!$M$2:$M$181,FALSE)</f>
        <v>6</v>
      </c>
      <c r="F114" s="3">
        <f>_xlfn.XLOOKUP($A114,[1]Ag_2024!$A$2:$A$181,[1]Ag_2024!$J$2:$J$181,FALSE)</f>
        <v>17</v>
      </c>
      <c r="G114">
        <f>_xlfn.XLOOKUP(A114,[1]Ab_2024!$A$2:$A$176,[1]Ab_2024!$F$2:$F$176,FALSE)</f>
        <v>37</v>
      </c>
      <c r="H114">
        <f>_xlfn.XLOOKUP(A114,[2]Base_num_Ag_24!$A$2:$A$181,[2]Base_num_Ag_24!$H$2:$H$181,FALSE)</f>
        <v>19</v>
      </c>
      <c r="I114">
        <f>_xlfn.XLOOKUP($A114,[2]Base_num_Ag_24!$A$2:$A$181,[2]Base_num_Ag_24!$G$2:$G$181,FALSE)</f>
        <v>131</v>
      </c>
      <c r="J114">
        <f t="shared" si="5"/>
        <v>150</v>
      </c>
      <c r="K114" s="4">
        <f>_xlfn.XLOOKUP(A114,[1]Ag_2024!$A$2:$A$181,[1]Ag_2024!$E$2:$E$181,FALSE)</f>
        <v>0.87333333333333329</v>
      </c>
      <c r="L114">
        <f t="shared" si="9"/>
        <v>0</v>
      </c>
      <c r="M114">
        <f t="shared" si="6"/>
        <v>61.5</v>
      </c>
      <c r="N114" s="8">
        <f t="shared" si="7"/>
        <v>0</v>
      </c>
      <c r="O114" s="1">
        <f t="shared" si="8"/>
        <v>61934.959349593497</v>
      </c>
      <c r="P114" t="str">
        <f>_xlfn.XLOOKUP($A114,[1]Ag_2024!$A$2:$A$181,[1]Ag_2024!$H$2:$H$181,FALSE)</f>
        <v>Vertical</v>
      </c>
      <c r="Q114" t="str">
        <f>_xlfn.XLOOKUP($A114,[1]Ag_2024!$A$2:$A$181,[1]Ag_2024!$I$2:$I$181,FALSE)</f>
        <v>Cerritos ciudad</v>
      </c>
      <c r="R114" s="5">
        <v>45505</v>
      </c>
      <c r="S114">
        <f>_xlfn.XLOOKUP($A114,[2]Base_num_Ag_24!$A$2:$A$181,[2]Base_num_Ag_24!$D$2:$D$181,FALSE)</f>
        <v>23.285139163205699</v>
      </c>
      <c r="T114">
        <f>_xlfn.XLOOKUP($A114,[2]Base_num_Ag_24!$A$2:$A$181,[2]Base_num_Ag_24!$E$2:$E$181,FALSE)</f>
        <v>-106.470299603415</v>
      </c>
      <c r="U114" s="6">
        <f>_xlfn.XLOOKUP($A114,[1]Ag_2024!$A$2:$A$181,[1]Ag_2024!$F$2:$F$181,FALSE)</f>
        <v>61934.959349593497</v>
      </c>
      <c r="V114" s="7">
        <f>_xlfn.XLOOKUP($A114,[1]Ag_2024!$A$2:$A$181,[1]Ag_2024!$D$2:$D$181,FALSE)</f>
        <v>61.5</v>
      </c>
    </row>
    <row r="115" spans="1:22">
      <c r="A115" t="s">
        <v>196</v>
      </c>
      <c r="B115" t="s">
        <v>197</v>
      </c>
      <c r="C115" s="1">
        <f>_xlfn.XLOOKUP(A115,[1]Ag_2024!$A$2:$A$181,[1]Ag_2024!$C$2:$C$181,FALSE)</f>
        <v>2324528</v>
      </c>
      <c r="D115" s="2">
        <f>_xlfn.XLOOKUP(A115,[1]Ag_2024!$A$2:$A$181,[1]Ag_2024!$L$2:$L$181,FALSE)</f>
        <v>0.81</v>
      </c>
      <c r="E115" s="2">
        <f>_xlfn.XLOOKUP($A115,[1]Ag_2024!$A$2:$A$181,[1]Ag_2024!$M$2:$M$181,FALSE)</f>
        <v>0.33</v>
      </c>
      <c r="F115" s="3">
        <f>_xlfn.XLOOKUP($A115,[1]Ag_2024!$A$2:$A$181,[1]Ag_2024!$J$2:$J$181,FALSE)</f>
        <v>16</v>
      </c>
      <c r="G115">
        <f>_xlfn.XLOOKUP(A115,[1]Ab_2024!$A$2:$A$176,[1]Ab_2024!$F$2:$F$176,FALSE)</f>
        <v>9</v>
      </c>
      <c r="H115">
        <f>_xlfn.XLOOKUP(A115,[2]Base_num_Ag_24!$A$2:$A$181,[2]Base_num_Ag_24!$H$2:$H$181,FALSE)</f>
        <v>8</v>
      </c>
      <c r="I115">
        <f>_xlfn.XLOOKUP($A115,[2]Base_num_Ag_24!$A$2:$A$181,[2]Base_num_Ag_24!$G$2:$G$181,FALSE)</f>
        <v>13</v>
      </c>
      <c r="J115">
        <f t="shared" si="5"/>
        <v>21</v>
      </c>
      <c r="K115" s="4">
        <f>_xlfn.XLOOKUP(A115,[1]Ag_2024!$A$2:$A$181,[1]Ag_2024!$E$2:$E$181,FALSE)</f>
        <v>0.61904761904761907</v>
      </c>
      <c r="L115">
        <f t="shared" si="9"/>
        <v>0</v>
      </c>
      <c r="M115">
        <f t="shared" si="6"/>
        <v>56.71</v>
      </c>
      <c r="N115" s="8">
        <f t="shared" si="7"/>
        <v>0</v>
      </c>
      <c r="O115" s="1">
        <f t="shared" si="8"/>
        <v>40989.737259742549</v>
      </c>
      <c r="P115" t="str">
        <f>_xlfn.XLOOKUP($A115,[1]Ag_2024!$A$2:$A$181,[1]Ag_2024!$H$2:$H$181,FALSE)</f>
        <v>Vertical</v>
      </c>
      <c r="Q115" t="str">
        <f>_xlfn.XLOOKUP($A115,[1]Ag_2024!$A$2:$A$181,[1]Ag_2024!$I$2:$I$181,FALSE)</f>
        <v>Zona Dorada Ciudad</v>
      </c>
      <c r="R115" s="5">
        <v>45505</v>
      </c>
      <c r="S115">
        <f>_xlfn.XLOOKUP($A115,[2]Base_num_Ag_24!$A$2:$A$181,[2]Base_num_Ag_24!$D$2:$D$181,FALSE)</f>
        <v>23.2632812409454</v>
      </c>
      <c r="T115">
        <f>_xlfn.XLOOKUP($A115,[2]Base_num_Ag_24!$A$2:$A$181,[2]Base_num_Ag_24!$E$2:$E$181,FALSE)</f>
        <v>-106.460856032252</v>
      </c>
      <c r="U115" s="6">
        <f>_xlfn.XLOOKUP($A115,[1]Ag_2024!$A$2:$A$181,[1]Ag_2024!$F$2:$F$181,FALSE)</f>
        <v>40989.737259742549</v>
      </c>
      <c r="V115" s="7">
        <f>_xlfn.XLOOKUP($A115,[1]Ag_2024!$A$2:$A$181,[1]Ag_2024!$D$2:$D$181,FALSE)</f>
        <v>56.71</v>
      </c>
    </row>
    <row r="116" spans="1:22">
      <c r="A116" t="s">
        <v>198</v>
      </c>
      <c r="B116" t="s">
        <v>199</v>
      </c>
      <c r="C116" s="1">
        <f>_xlfn.XLOOKUP(A116,[1]Ag_2024!$A$2:$A$181,[1]Ag_2024!$C$2:$C$181,FALSE)</f>
        <v>553350</v>
      </c>
      <c r="D116" s="2">
        <f>_xlfn.XLOOKUP(A116,[1]Ag_2024!$A$2:$A$181,[1]Ag_2024!$L$2:$L$181,FALSE)</f>
        <v>3.93</v>
      </c>
      <c r="E116" s="2">
        <f>_xlfn.XLOOKUP($A116,[1]Ag_2024!$A$2:$A$181,[1]Ag_2024!$M$2:$M$181,FALSE)</f>
        <v>0.66</v>
      </c>
      <c r="F116" s="3">
        <f>_xlfn.XLOOKUP($A116,[1]Ag_2024!$A$2:$A$181,[1]Ag_2024!$J$2:$J$181,FALSE)</f>
        <v>16</v>
      </c>
      <c r="G116">
        <f>_xlfn.XLOOKUP(A116,[1]Ab_2024!$A$2:$A$176,[1]Ab_2024!$F$2:$F$176,FALSE)</f>
        <v>144</v>
      </c>
      <c r="H116">
        <f>_xlfn.XLOOKUP(A116,[2]Base_num_Ag_24!$A$2:$A$181,[2]Base_num_Ag_24!$H$2:$H$181,FALSE)</f>
        <v>142</v>
      </c>
      <c r="I116">
        <f>_xlfn.XLOOKUP($A116,[2]Base_num_Ag_24!$A$2:$A$181,[2]Base_num_Ag_24!$G$2:$G$181,FALSE)</f>
        <v>63</v>
      </c>
      <c r="J116">
        <f t="shared" si="5"/>
        <v>205</v>
      </c>
      <c r="K116" s="4">
        <f>_xlfn.XLOOKUP(A116,[1]Ag_2024!$A$2:$A$181,[1]Ag_2024!$E$2:$E$181,FALSE)</f>
        <v>0.3073170731707317</v>
      </c>
      <c r="L116">
        <f t="shared" si="9"/>
        <v>119</v>
      </c>
      <c r="M116">
        <f t="shared" si="6"/>
        <v>0</v>
      </c>
      <c r="N116" s="8">
        <f t="shared" si="7"/>
        <v>4650</v>
      </c>
      <c r="O116" s="1">
        <f t="shared" si="8"/>
        <v>0</v>
      </c>
      <c r="P116" t="str">
        <f>_xlfn.XLOOKUP($A116,[1]Ag_2024!$A$2:$A$181,[1]Ag_2024!$H$2:$H$181,FALSE)</f>
        <v>Lote</v>
      </c>
      <c r="Q116" t="str">
        <f>_xlfn.XLOOKUP($A116,[1]Ag_2024!$A$2:$A$181,[1]Ag_2024!$I$2:$I$181,FALSE)</f>
        <v>Peche Rice</v>
      </c>
      <c r="R116" s="5">
        <v>45505</v>
      </c>
      <c r="S116">
        <f>_xlfn.XLOOKUP($A116,[2]Base_num_Ag_24!$A$2:$A$181,[2]Base_num_Ag_24!$D$2:$D$181,FALSE)</f>
        <v>23.326886743399701</v>
      </c>
      <c r="T116">
        <f>_xlfn.XLOOKUP($A116,[2]Base_num_Ag_24!$A$2:$A$181,[2]Base_num_Ag_24!$E$2:$E$181,FALSE)</f>
        <v>-106.441888184688</v>
      </c>
      <c r="U116" s="6">
        <f>_xlfn.XLOOKUP($A116,[1]Ag_2024!$A$2:$A$181,[1]Ag_2024!$F$2:$F$181,FALSE)</f>
        <v>4650</v>
      </c>
      <c r="V116" s="7">
        <f>_xlfn.XLOOKUP($A116,[1]Ag_2024!$A$2:$A$181,[1]Ag_2024!$D$2:$D$181,FALSE)</f>
        <v>119</v>
      </c>
    </row>
    <row r="117" spans="1:22">
      <c r="A117" t="s">
        <v>200</v>
      </c>
      <c r="B117" t="s">
        <v>26</v>
      </c>
      <c r="C117" s="1">
        <f>_xlfn.XLOOKUP(A117,[1]Ag_2024!$A$2:$A$181,[1]Ag_2024!$C$2:$C$181,FALSE)</f>
        <v>549998.96</v>
      </c>
      <c r="D117" s="2">
        <f>_xlfn.XLOOKUP(A117,[1]Ag_2024!$A$2:$A$181,[1]Ag_2024!$L$2:$L$181,FALSE)</f>
        <v>3.42</v>
      </c>
      <c r="E117" s="2">
        <f>_xlfn.XLOOKUP($A117,[1]Ag_2024!$A$2:$A$181,[1]Ag_2024!$M$2:$M$181,FALSE)</f>
        <v>1</v>
      </c>
      <c r="F117" s="3">
        <f>_xlfn.XLOOKUP($A117,[1]Ag_2024!$A$2:$A$181,[1]Ag_2024!$J$2:$J$181,FALSE)</f>
        <v>21</v>
      </c>
      <c r="G117">
        <f>_xlfn.XLOOKUP(A117,[1]Ab_2024!$A$2:$A$176,[1]Ab_2024!$F$2:$F$176,FALSE)</f>
        <v>36</v>
      </c>
      <c r="H117">
        <f>_xlfn.XLOOKUP(A117,[2]Base_num_Ag_24!$A$2:$A$181,[2]Base_num_Ag_24!$H$2:$H$181,FALSE)</f>
        <v>33</v>
      </c>
      <c r="I117">
        <f>_xlfn.XLOOKUP($A117,[2]Base_num_Ag_24!$A$2:$A$181,[2]Base_num_Ag_24!$G$2:$G$181,FALSE)</f>
        <v>72</v>
      </c>
      <c r="J117">
        <f t="shared" si="5"/>
        <v>105</v>
      </c>
      <c r="K117" s="4">
        <f>_xlfn.XLOOKUP(A117,[1]Ag_2024!$A$2:$A$181,[1]Ag_2024!$E$2:$E$181,FALSE)</f>
        <v>0.68571428571428572</v>
      </c>
      <c r="L117">
        <f t="shared" si="9"/>
        <v>119</v>
      </c>
      <c r="M117">
        <f t="shared" si="6"/>
        <v>0</v>
      </c>
      <c r="N117" s="8">
        <f t="shared" si="7"/>
        <v>4621.8399999999992</v>
      </c>
      <c r="O117" s="1">
        <f t="shared" si="8"/>
        <v>0</v>
      </c>
      <c r="P117" t="str">
        <f>_xlfn.XLOOKUP($A117,[1]Ag_2024!$A$2:$A$181,[1]Ag_2024!$H$2:$H$181,FALSE)</f>
        <v>Lote</v>
      </c>
      <c r="Q117" t="str">
        <f>_xlfn.XLOOKUP($A117,[1]Ag_2024!$A$2:$A$181,[1]Ag_2024!$I$2:$I$181,FALSE)</f>
        <v>Kraken</v>
      </c>
      <c r="R117" s="5">
        <v>45505</v>
      </c>
      <c r="S117">
        <f>_xlfn.XLOOKUP($A117,[2]Base_num_Ag_24!$A$2:$A$181,[2]Base_num_Ag_24!$D$2:$D$181,FALSE)</f>
        <v>23.290442706758501</v>
      </c>
      <c r="T117">
        <f>_xlfn.XLOOKUP($A117,[2]Base_num_Ag_24!$A$2:$A$181,[2]Base_num_Ag_24!$E$2:$E$181,FALSE)</f>
        <v>-106.394904803415</v>
      </c>
      <c r="U117" s="6">
        <f>_xlfn.XLOOKUP($A117,[1]Ag_2024!$A$2:$A$181,[1]Ag_2024!$F$2:$F$181,FALSE)</f>
        <v>4621.8399999999992</v>
      </c>
      <c r="V117" s="7">
        <f>_xlfn.XLOOKUP($A117,[1]Ag_2024!$A$2:$A$181,[1]Ag_2024!$D$2:$D$181,FALSE)</f>
        <v>119</v>
      </c>
    </row>
    <row r="118" spans="1:22">
      <c r="A118" t="s">
        <v>201</v>
      </c>
      <c r="B118" t="s">
        <v>202</v>
      </c>
      <c r="C118" s="1">
        <f>_xlfn.XLOOKUP(A118,[1]Ag_2024!$A$2:$A$181,[1]Ag_2024!$C$2:$C$181,FALSE)</f>
        <v>9791560</v>
      </c>
      <c r="D118" s="2">
        <f>_xlfn.XLOOKUP(A118,[1]Ag_2024!$A$2:$A$181,[1]Ag_2024!$L$2:$L$181,FALSE)</f>
        <v>0.56000000000000005</v>
      </c>
      <c r="E118" s="2">
        <f>_xlfn.XLOOKUP($A118,[1]Ag_2024!$A$2:$A$181,[1]Ag_2024!$M$2:$M$181,FALSE)</f>
        <v>0</v>
      </c>
      <c r="F118" s="3">
        <f>_xlfn.XLOOKUP($A118,[1]Ag_2024!$A$2:$A$181,[1]Ag_2024!$J$2:$J$181,FALSE)</f>
        <v>16</v>
      </c>
      <c r="G118">
        <f>_xlfn.XLOOKUP(A118,[1]Ab_2024!$A$2:$A$176,[1]Ab_2024!$F$2:$F$176,FALSE)</f>
        <v>25</v>
      </c>
      <c r="H118">
        <f>_xlfn.XLOOKUP(A118,[2]Base_num_Ag_24!$A$2:$A$181,[2]Base_num_Ag_24!$H$2:$H$181,FALSE)</f>
        <v>25</v>
      </c>
      <c r="I118">
        <f>_xlfn.XLOOKUP($A118,[2]Base_num_Ag_24!$A$2:$A$181,[2]Base_num_Ag_24!$G$2:$G$181,FALSE)</f>
        <v>9</v>
      </c>
      <c r="J118">
        <f t="shared" si="5"/>
        <v>34</v>
      </c>
      <c r="K118" s="4">
        <f>_xlfn.XLOOKUP(A118,[1]Ag_2024!$A$2:$A$181,[1]Ag_2024!$E$2:$E$181,FALSE)</f>
        <v>0.26470588235294118</v>
      </c>
      <c r="L118">
        <f t="shared" si="9"/>
        <v>0</v>
      </c>
      <c r="M118">
        <f t="shared" si="6"/>
        <v>164.2</v>
      </c>
      <c r="N118" s="8">
        <f t="shared" si="7"/>
        <v>0</v>
      </c>
      <c r="O118" s="1">
        <f t="shared" si="8"/>
        <v>59631.912302070647</v>
      </c>
      <c r="P118" t="str">
        <f>_xlfn.XLOOKUP($A118,[1]Ag_2024!$A$2:$A$181,[1]Ag_2024!$H$2:$H$181,FALSE)</f>
        <v>Vertical</v>
      </c>
      <c r="Q118" t="str">
        <f>_xlfn.XLOOKUP($A118,[1]Ag_2024!$A$2:$A$181,[1]Ag_2024!$I$2:$I$181,FALSE)</f>
        <v>Zona Dorada Ciudad</v>
      </c>
      <c r="R118" s="5">
        <v>45505</v>
      </c>
      <c r="S118">
        <f>_xlfn.XLOOKUP($A118,[2]Base_num_Ag_24!$A$2:$A$181,[2]Base_num_Ag_24!$D$2:$D$181,FALSE)</f>
        <v>23.2614613865099</v>
      </c>
      <c r="T118">
        <f>_xlfn.XLOOKUP($A118,[2]Base_num_Ag_24!$A$2:$A$181,[2]Base_num_Ag_24!$E$2:$E$181,FALSE)</f>
        <v>-106.445785303416</v>
      </c>
      <c r="U118" s="6">
        <f>_xlfn.XLOOKUP($A118,[1]Ag_2024!$A$2:$A$181,[1]Ag_2024!$F$2:$F$181,FALSE)</f>
        <v>59631.912302070647</v>
      </c>
      <c r="V118" s="7">
        <f>_xlfn.XLOOKUP($A118,[1]Ag_2024!$A$2:$A$181,[1]Ag_2024!$D$2:$D$181,FALSE)</f>
        <v>164.2</v>
      </c>
    </row>
    <row r="119" spans="1:22">
      <c r="A119" t="s">
        <v>203</v>
      </c>
      <c r="B119" t="s">
        <v>46</v>
      </c>
      <c r="C119" s="1">
        <f>_xlfn.XLOOKUP(A119,[1]Ag_2024!$A$2:$A$181,[1]Ag_2024!$C$2:$C$181,FALSE)</f>
        <v>2129000</v>
      </c>
      <c r="D119" s="2">
        <f>_xlfn.XLOOKUP(A119,[1]Ag_2024!$A$2:$A$181,[1]Ag_2024!$L$2:$L$181,FALSE)</f>
        <v>2.56</v>
      </c>
      <c r="E119" s="2">
        <f>_xlfn.XLOOKUP($A119,[1]Ag_2024!$A$2:$A$181,[1]Ag_2024!$M$2:$M$181,FALSE)</f>
        <v>1.33</v>
      </c>
      <c r="F119" s="3">
        <f>_xlfn.XLOOKUP($A119,[1]Ag_2024!$A$2:$A$181,[1]Ag_2024!$J$2:$J$181,FALSE)</f>
        <v>16</v>
      </c>
      <c r="G119">
        <f>_xlfn.XLOOKUP(A119,[1]Ab_2024!$A$2:$A$176,[1]Ab_2024!$F$2:$F$176,FALSE)</f>
        <v>27</v>
      </c>
      <c r="H119">
        <f>_xlfn.XLOOKUP(A119,[2]Base_num_Ag_24!$A$2:$A$181,[2]Base_num_Ag_24!$H$2:$H$181,FALSE)</f>
        <v>23</v>
      </c>
      <c r="I119">
        <f>_xlfn.XLOOKUP($A119,[2]Base_num_Ag_24!$A$2:$A$181,[2]Base_num_Ag_24!$G$2:$G$181,FALSE)</f>
        <v>41</v>
      </c>
      <c r="J119">
        <f t="shared" si="5"/>
        <v>64</v>
      </c>
      <c r="K119" s="4">
        <f>_xlfn.XLOOKUP(A119,[1]Ag_2024!$A$2:$A$181,[1]Ag_2024!$E$2:$E$181,FALSE)</f>
        <v>0.640625</v>
      </c>
      <c r="L119">
        <f t="shared" si="9"/>
        <v>0</v>
      </c>
      <c r="M119">
        <f t="shared" si="6"/>
        <v>65.33</v>
      </c>
      <c r="N119" s="8">
        <f t="shared" si="7"/>
        <v>0</v>
      </c>
      <c r="O119" s="1">
        <f t="shared" si="8"/>
        <v>32588.397367212612</v>
      </c>
      <c r="P119" t="str">
        <f>_xlfn.XLOOKUP($A119,[1]Ag_2024!$A$2:$A$181,[1]Ag_2024!$H$2:$H$181,FALSE)</f>
        <v>Vertical</v>
      </c>
      <c r="Q119" t="str">
        <f>_xlfn.XLOOKUP($A119,[1]Ag_2024!$A$2:$A$181,[1]Ag_2024!$I$2:$I$181,FALSE)</f>
        <v>Real del Valle</v>
      </c>
      <c r="R119" s="5">
        <v>45505</v>
      </c>
      <c r="S119">
        <f>_xlfn.XLOOKUP($A119,[2]Base_num_Ag_24!$A$2:$A$181,[2]Base_num_Ag_24!$D$2:$D$181,FALSE)</f>
        <v>23.275173225982002</v>
      </c>
      <c r="T119">
        <f>_xlfn.XLOOKUP($A119,[2]Base_num_Ag_24!$A$2:$A$181,[2]Base_num_Ag_24!$E$2:$E$181,FALSE)</f>
        <v>-106.42522288992301</v>
      </c>
      <c r="U119" s="6">
        <f>_xlfn.XLOOKUP($A119,[1]Ag_2024!$A$2:$A$181,[1]Ag_2024!$F$2:$F$181,FALSE)</f>
        <v>32588.397367212612</v>
      </c>
      <c r="V119" s="7">
        <f>_xlfn.XLOOKUP($A119,[1]Ag_2024!$A$2:$A$181,[1]Ag_2024!$D$2:$D$181,FALSE)</f>
        <v>65.33</v>
      </c>
    </row>
    <row r="120" spans="1:22">
      <c r="A120" t="s">
        <v>204</v>
      </c>
      <c r="B120" t="s">
        <v>162</v>
      </c>
      <c r="C120" s="1">
        <f>_xlfn.XLOOKUP(A120,[1]Ag_2024!$A$2:$A$181,[1]Ag_2024!$C$2:$C$181,FALSE)</f>
        <v>2415000</v>
      </c>
      <c r="D120" s="2">
        <f>_xlfn.XLOOKUP(A120,[1]Ag_2024!$A$2:$A$181,[1]Ag_2024!$L$2:$L$181,FALSE)</f>
        <v>1.3</v>
      </c>
      <c r="E120" s="2">
        <f>_xlfn.XLOOKUP($A120,[1]Ag_2024!$A$2:$A$181,[1]Ag_2024!$M$2:$M$181,FALSE)</f>
        <v>1.66</v>
      </c>
      <c r="F120" s="3">
        <f>_xlfn.XLOOKUP($A120,[1]Ag_2024!$A$2:$A$181,[1]Ag_2024!$J$2:$J$181,FALSE)</f>
        <v>13</v>
      </c>
      <c r="G120">
        <f>_xlfn.XLOOKUP(A120,[1]Ab_2024!$A$2:$A$176,[1]Ab_2024!$F$2:$F$176,FALSE)</f>
        <v>18</v>
      </c>
      <c r="H120">
        <f>_xlfn.XLOOKUP(A120,[2]Base_num_Ag_24!$A$2:$A$181,[2]Base_num_Ag_24!$H$2:$H$181,FALSE)</f>
        <v>13</v>
      </c>
      <c r="I120">
        <f>_xlfn.XLOOKUP($A120,[2]Base_num_Ag_24!$A$2:$A$181,[2]Base_num_Ag_24!$G$2:$G$181,FALSE)</f>
        <v>17</v>
      </c>
      <c r="J120">
        <f t="shared" si="5"/>
        <v>30</v>
      </c>
      <c r="K120" s="4">
        <f>_xlfn.XLOOKUP(A120,[1]Ag_2024!$A$2:$A$181,[1]Ag_2024!$E$2:$E$181,FALSE)</f>
        <v>0.56666666666666665</v>
      </c>
      <c r="L120">
        <f t="shared" si="9"/>
        <v>0</v>
      </c>
      <c r="M120">
        <f t="shared" si="6"/>
        <v>56.92</v>
      </c>
      <c r="N120" s="8">
        <f t="shared" si="7"/>
        <v>0</v>
      </c>
      <c r="O120" s="1">
        <f t="shared" si="8"/>
        <v>42427.969079409697</v>
      </c>
      <c r="P120" t="str">
        <f>_xlfn.XLOOKUP($A120,[1]Ag_2024!$A$2:$A$181,[1]Ag_2024!$H$2:$H$181,FALSE)</f>
        <v>Vertical</v>
      </c>
      <c r="Q120" t="str">
        <f>_xlfn.XLOOKUP($A120,[1]Ag_2024!$A$2:$A$181,[1]Ag_2024!$I$2:$I$181,FALSE)</f>
        <v>Malecón Ciudad</v>
      </c>
      <c r="R120" s="5">
        <v>45505</v>
      </c>
      <c r="S120">
        <f>_xlfn.XLOOKUP($A120,[2]Base_num_Ag_24!$A$2:$A$181,[2]Base_num_Ag_24!$D$2:$D$181,FALSE)</f>
        <v>23.225125926552501</v>
      </c>
      <c r="T120">
        <f>_xlfn.XLOOKUP($A120,[2]Base_num_Ag_24!$A$2:$A$181,[2]Base_num_Ag_24!$E$2:$E$181,FALSE)</f>
        <v>-106.421256988073</v>
      </c>
      <c r="U120" s="6">
        <f>_xlfn.XLOOKUP($A120,[1]Ag_2024!$A$2:$A$181,[1]Ag_2024!$F$2:$F$181,FALSE)</f>
        <v>42427.969079409697</v>
      </c>
      <c r="V120" s="7">
        <f>_xlfn.XLOOKUP($A120,[1]Ag_2024!$A$2:$A$181,[1]Ag_2024!$D$2:$D$181,FALSE)</f>
        <v>56.92</v>
      </c>
    </row>
    <row r="121" spans="1:22">
      <c r="A121" t="s">
        <v>205</v>
      </c>
      <c r="B121" t="s">
        <v>93</v>
      </c>
      <c r="C121" s="1">
        <f>_xlfn.XLOOKUP(A121,[1]Ag_2024!$A$2:$A$181,[1]Ag_2024!$C$2:$C$181,FALSE)</f>
        <v>4038000</v>
      </c>
      <c r="D121" s="2">
        <f>_xlfn.XLOOKUP(A121,[1]Ag_2024!$A$2:$A$181,[1]Ag_2024!$L$2:$L$181,FALSE)</f>
        <v>1.07</v>
      </c>
      <c r="E121" s="2">
        <f>_xlfn.XLOOKUP($A121,[1]Ag_2024!$A$2:$A$181,[1]Ag_2024!$M$2:$M$181,FALSE)</f>
        <v>1.33</v>
      </c>
      <c r="F121" s="3">
        <f>_xlfn.XLOOKUP($A121,[1]Ag_2024!$A$2:$A$181,[1]Ag_2024!$J$2:$J$181,FALSE)</f>
        <v>14</v>
      </c>
      <c r="G121">
        <f>_xlfn.XLOOKUP(A121,[1]Ab_2024!$A$2:$A$176,[1]Ab_2024!$F$2:$F$176,FALSE)</f>
        <v>40</v>
      </c>
      <c r="H121">
        <f>_xlfn.XLOOKUP(A121,[2]Base_num_Ag_24!$A$2:$A$181,[2]Base_num_Ag_24!$H$2:$H$181,FALSE)</f>
        <v>36</v>
      </c>
      <c r="I121">
        <f>_xlfn.XLOOKUP($A121,[2]Base_num_Ag_24!$A$2:$A$181,[2]Base_num_Ag_24!$G$2:$G$181,FALSE)</f>
        <v>15</v>
      </c>
      <c r="J121">
        <f t="shared" si="5"/>
        <v>51</v>
      </c>
      <c r="K121" s="4">
        <f>_xlfn.XLOOKUP(A121,[1]Ag_2024!$A$2:$A$181,[1]Ag_2024!$E$2:$E$181,FALSE)</f>
        <v>0.29411764705882354</v>
      </c>
      <c r="L121">
        <v>140</v>
      </c>
      <c r="M121">
        <f t="shared" si="6"/>
        <v>173</v>
      </c>
      <c r="N121" s="8">
        <f t="shared" si="7"/>
        <v>0</v>
      </c>
      <c r="O121" s="1">
        <f t="shared" si="8"/>
        <v>23341.040462427747</v>
      </c>
      <c r="P121" t="str">
        <f>_xlfn.XLOOKUP($A121,[1]Ag_2024!$A$2:$A$181,[1]Ag_2024!$H$2:$H$181,FALSE)</f>
        <v>Horizontal</v>
      </c>
      <c r="Q121" t="str">
        <f>_xlfn.XLOOKUP($A121,[1]Ag_2024!$A$2:$A$181,[1]Ag_2024!$I$2:$I$181,FALSE)</f>
        <v>Real del Valle</v>
      </c>
      <c r="R121" s="5">
        <v>45505</v>
      </c>
      <c r="S121">
        <f>_xlfn.XLOOKUP($A121,[2]Base_num_Ag_24!$A$2:$A$181,[2]Base_num_Ag_24!$D$2:$D$181,FALSE)</f>
        <v>23.2879145004081</v>
      </c>
      <c r="T121">
        <f>_xlfn.XLOOKUP($A121,[2]Base_num_Ag_24!$A$2:$A$181,[2]Base_num_Ag_24!$E$2:$E$181,FALSE)</f>
        <v>-106.43336963039999</v>
      </c>
      <c r="U121" s="6">
        <f>_xlfn.XLOOKUP($A121,[1]Ag_2024!$A$2:$A$181,[1]Ag_2024!$F$2:$F$181,FALSE)</f>
        <v>23341.040462427747</v>
      </c>
      <c r="V121" s="7">
        <f>_xlfn.XLOOKUP($A121,[1]Ag_2024!$A$2:$A$181,[1]Ag_2024!$D$2:$D$181,FALSE)</f>
        <v>173</v>
      </c>
    </row>
    <row r="122" spans="1:22">
      <c r="A122" t="s">
        <v>206</v>
      </c>
      <c r="B122" t="s">
        <v>26</v>
      </c>
      <c r="C122" s="1">
        <f>_xlfn.XLOOKUP(A122,[1]Ag_2024!$A$2:$A$181,[1]Ag_2024!$C$2:$C$181,FALSE)</f>
        <v>3290000</v>
      </c>
      <c r="D122" s="2">
        <f>_xlfn.XLOOKUP(A122,[1]Ag_2024!$A$2:$A$181,[1]Ag_2024!$L$2:$L$181,FALSE)</f>
        <v>0.68</v>
      </c>
      <c r="E122" s="2">
        <f>_xlfn.XLOOKUP($A122,[1]Ag_2024!$A$2:$A$181,[1]Ag_2024!$M$2:$M$181,FALSE)</f>
        <v>0</v>
      </c>
      <c r="F122" s="3">
        <f>_xlfn.XLOOKUP($A122,[1]Ag_2024!$A$2:$A$181,[1]Ag_2024!$J$2:$J$181,FALSE)</f>
        <v>22</v>
      </c>
      <c r="G122">
        <f>_xlfn.XLOOKUP(A122,[1]Ab_2024!$A$2:$A$176,[1]Ab_2024!$F$2:$F$176,FALSE)</f>
        <v>3</v>
      </c>
      <c r="H122">
        <f>_xlfn.XLOOKUP(A122,[2]Base_num_Ag_24!$A$2:$A$181,[2]Base_num_Ag_24!$H$2:$H$181,FALSE)</f>
        <v>3</v>
      </c>
      <c r="I122">
        <f>_xlfn.XLOOKUP($A122,[2]Base_num_Ag_24!$A$2:$A$181,[2]Base_num_Ag_24!$G$2:$G$181,FALSE)</f>
        <v>15</v>
      </c>
      <c r="J122">
        <f t="shared" si="5"/>
        <v>18</v>
      </c>
      <c r="K122" s="4">
        <f>_xlfn.XLOOKUP(A122,[1]Ag_2024!$A$2:$A$181,[1]Ag_2024!$E$2:$E$181,FALSE)</f>
        <v>0.83333333333333337</v>
      </c>
      <c r="L122">
        <f t="shared" si="9"/>
        <v>0</v>
      </c>
      <c r="M122">
        <f t="shared" si="6"/>
        <v>67</v>
      </c>
      <c r="N122" s="8">
        <f t="shared" si="7"/>
        <v>0</v>
      </c>
      <c r="O122" s="1">
        <f t="shared" si="8"/>
        <v>49104.477611940296</v>
      </c>
      <c r="P122" t="str">
        <f>_xlfn.XLOOKUP($A122,[1]Ag_2024!$A$2:$A$181,[1]Ag_2024!$H$2:$H$181,FALSE)</f>
        <v>Vertical</v>
      </c>
      <c r="Q122" t="str">
        <f>_xlfn.XLOOKUP($A122,[1]Ag_2024!$A$2:$A$181,[1]Ag_2024!$I$2:$I$181,FALSE)</f>
        <v>Malecón Ciudad</v>
      </c>
      <c r="R122" s="5">
        <v>45505</v>
      </c>
      <c r="S122">
        <f>_xlfn.XLOOKUP($A122,[2]Base_num_Ag_24!$A$2:$A$181,[2]Base_num_Ag_24!$D$2:$D$181,FALSE)</f>
        <v>23.2170062791349</v>
      </c>
      <c r="T122">
        <f>_xlfn.XLOOKUP($A122,[2]Base_num_Ag_24!$A$2:$A$181,[2]Base_num_Ag_24!$E$2:$E$181,FALSE)</f>
        <v>-106.418408232253</v>
      </c>
      <c r="U122" s="6">
        <f>_xlfn.XLOOKUP($A122,[1]Ag_2024!$A$2:$A$181,[1]Ag_2024!$F$2:$F$181,FALSE)</f>
        <v>49104.477611940296</v>
      </c>
      <c r="V122" s="7">
        <f>_xlfn.XLOOKUP($A122,[1]Ag_2024!$A$2:$A$181,[1]Ag_2024!$D$2:$D$181,FALSE)</f>
        <v>67</v>
      </c>
    </row>
    <row r="123" spans="1:22">
      <c r="A123" t="s">
        <v>207</v>
      </c>
      <c r="B123" t="s">
        <v>172</v>
      </c>
      <c r="C123" s="1">
        <f>_xlfn.XLOOKUP(A123,[1]Ag_2024!$A$2:$A$181,[1]Ag_2024!$C$2:$C$181,FALSE)</f>
        <v>687700</v>
      </c>
      <c r="D123" s="2">
        <f>_xlfn.XLOOKUP(A123,[1]Ag_2024!$A$2:$A$181,[1]Ag_2024!$L$2:$L$181,FALSE)</f>
        <v>9</v>
      </c>
      <c r="E123" s="2">
        <f>_xlfn.XLOOKUP($A123,[1]Ag_2024!$A$2:$A$181,[1]Ag_2024!$M$2:$M$181,FALSE)</f>
        <v>16.66</v>
      </c>
      <c r="F123" s="3">
        <f>_xlfn.XLOOKUP($A123,[1]Ag_2024!$A$2:$A$181,[1]Ag_2024!$J$2:$J$181,FALSE)</f>
        <v>15</v>
      </c>
      <c r="G123">
        <f>_xlfn.XLOOKUP(A123,[1]Ab_2024!$A$2:$A$176,[1]Ab_2024!$F$2:$F$176,FALSE)</f>
        <v>84</v>
      </c>
      <c r="H123">
        <f>_xlfn.XLOOKUP(A123,[2]Base_num_Ag_24!$A$2:$A$181,[2]Base_num_Ag_24!$H$2:$H$181,FALSE)</f>
        <v>34</v>
      </c>
      <c r="I123">
        <f>_xlfn.XLOOKUP($A123,[2]Base_num_Ag_24!$A$2:$A$181,[2]Base_num_Ag_24!$G$2:$G$181,FALSE)</f>
        <v>135</v>
      </c>
      <c r="J123">
        <f t="shared" si="5"/>
        <v>169</v>
      </c>
      <c r="K123" s="4">
        <f>_xlfn.XLOOKUP(A123,[1]Ag_2024!$A$2:$A$181,[1]Ag_2024!$E$2:$E$181,FALSE)</f>
        <v>0.79881656804733725</v>
      </c>
      <c r="L123">
        <f t="shared" si="9"/>
        <v>104</v>
      </c>
      <c r="M123">
        <f t="shared" si="6"/>
        <v>0</v>
      </c>
      <c r="N123" s="8">
        <f t="shared" si="7"/>
        <v>6612.5</v>
      </c>
      <c r="O123" s="1">
        <f t="shared" si="8"/>
        <v>0</v>
      </c>
      <c r="P123" t="str">
        <f>_xlfn.XLOOKUP($A123,[1]Ag_2024!$A$2:$A$181,[1]Ag_2024!$H$2:$H$181,FALSE)</f>
        <v>Lote</v>
      </c>
      <c r="Q123" t="str">
        <f>_xlfn.XLOOKUP($A123,[1]Ag_2024!$A$2:$A$181,[1]Ag_2024!$I$2:$I$181,FALSE)</f>
        <v>Peche Rice</v>
      </c>
      <c r="R123" s="5">
        <v>45505</v>
      </c>
      <c r="S123">
        <f>_xlfn.XLOOKUP($A123,[2]Base_num_Ag_24!$A$2:$A$181,[2]Base_num_Ag_24!$D$2:$D$181,FALSE)</f>
        <v>23.312448079033601</v>
      </c>
      <c r="T123">
        <f>_xlfn.XLOOKUP($A123,[2]Base_num_Ag_24!$A$2:$A$181,[2]Base_num_Ag_24!$E$2:$E$181,FALSE)</f>
        <v>-106.425186835952</v>
      </c>
      <c r="U123" s="6">
        <f>_xlfn.XLOOKUP($A123,[1]Ag_2024!$A$2:$A$181,[1]Ag_2024!$F$2:$F$181,FALSE)</f>
        <v>6612.5</v>
      </c>
      <c r="V123" s="7">
        <f>_xlfn.XLOOKUP($A123,[1]Ag_2024!$A$2:$A$181,[1]Ag_2024!$D$2:$D$181,FALSE)</f>
        <v>104</v>
      </c>
    </row>
    <row r="124" spans="1:22">
      <c r="A124" t="s">
        <v>208</v>
      </c>
      <c r="B124" t="s">
        <v>46</v>
      </c>
      <c r="C124" s="1">
        <f>_xlfn.XLOOKUP(A124,[1]Ag_2024!$A$2:$A$181,[1]Ag_2024!$C$2:$C$181,FALSE)</f>
        <v>2474000</v>
      </c>
      <c r="D124" s="2">
        <f>_xlfn.XLOOKUP(A124,[1]Ag_2024!$A$2:$A$181,[1]Ag_2024!$L$2:$L$181,FALSE)</f>
        <v>2.4</v>
      </c>
      <c r="E124" s="2">
        <f>_xlfn.XLOOKUP($A124,[1]Ag_2024!$A$2:$A$181,[1]Ag_2024!$M$2:$M$181,FALSE)</f>
        <v>1.66</v>
      </c>
      <c r="F124" s="3">
        <f>_xlfn.XLOOKUP($A124,[1]Ag_2024!$A$2:$A$181,[1]Ag_2024!$J$2:$J$181,FALSE)</f>
        <v>15</v>
      </c>
      <c r="G124">
        <f>_xlfn.XLOOKUP(A124,[1]Ab_2024!$A$2:$A$176,[1]Ab_2024!$F$2:$F$176,FALSE)</f>
        <v>63</v>
      </c>
      <c r="H124">
        <f>_xlfn.XLOOKUP(A124,[2]Base_num_Ag_24!$A$2:$A$181,[2]Base_num_Ag_24!$H$2:$H$181,FALSE)</f>
        <v>58</v>
      </c>
      <c r="I124">
        <f>_xlfn.XLOOKUP($A124,[2]Base_num_Ag_24!$A$2:$A$181,[2]Base_num_Ag_24!$G$2:$G$181,FALSE)</f>
        <v>36</v>
      </c>
      <c r="J124">
        <f t="shared" si="5"/>
        <v>94</v>
      </c>
      <c r="K124" s="4">
        <f>_xlfn.XLOOKUP(A124,[1]Ag_2024!$A$2:$A$181,[1]Ag_2024!$E$2:$E$181,FALSE)</f>
        <v>0.38297872340425532</v>
      </c>
      <c r="L124">
        <v>102</v>
      </c>
      <c r="M124">
        <f t="shared" si="6"/>
        <v>136</v>
      </c>
      <c r="N124" s="8">
        <f t="shared" si="7"/>
        <v>0</v>
      </c>
      <c r="O124" s="1">
        <f t="shared" si="8"/>
        <v>18191.176470588234</v>
      </c>
      <c r="P124" t="str">
        <f>_xlfn.XLOOKUP($A124,[1]Ag_2024!$A$2:$A$181,[1]Ag_2024!$H$2:$H$181,FALSE)</f>
        <v>Horizontal</v>
      </c>
      <c r="Q124" t="str">
        <f>_xlfn.XLOOKUP($A124,[1]Ag_2024!$A$2:$A$181,[1]Ag_2024!$I$2:$I$181,FALSE)</f>
        <v>Real del Valle</v>
      </c>
      <c r="R124" s="5">
        <v>45505</v>
      </c>
      <c r="S124">
        <f>_xlfn.XLOOKUP($A124,[2]Base_num_Ag_24!$A$2:$A$181,[2]Base_num_Ag_24!$D$2:$D$181,FALSE)</f>
        <v>23.307136639066002</v>
      </c>
      <c r="T124">
        <f>_xlfn.XLOOKUP($A124,[2]Base_num_Ag_24!$A$2:$A$181,[2]Base_num_Ag_24!$E$2:$E$181,FALSE)</f>
        <v>-106.42799823031299</v>
      </c>
      <c r="U124" s="6">
        <f>_xlfn.XLOOKUP($A124,[1]Ag_2024!$A$2:$A$181,[1]Ag_2024!$F$2:$F$181,FALSE)</f>
        <v>18191.176470588234</v>
      </c>
      <c r="V124" s="7">
        <f>_xlfn.XLOOKUP($A124,[1]Ag_2024!$A$2:$A$181,[1]Ag_2024!$D$2:$D$181,FALSE)</f>
        <v>136</v>
      </c>
    </row>
    <row r="125" spans="1:22">
      <c r="A125" t="s">
        <v>209</v>
      </c>
      <c r="B125" t="s">
        <v>210</v>
      </c>
      <c r="C125" s="1">
        <f>_xlfn.XLOOKUP(A125,[1]Ag_2024!$A$2:$A$181,[1]Ag_2024!$C$2:$C$181,FALSE)</f>
        <v>3559374</v>
      </c>
      <c r="D125" s="2">
        <f>_xlfn.XLOOKUP(A125,[1]Ag_2024!$A$2:$A$181,[1]Ag_2024!$L$2:$L$181,FALSE)</f>
        <v>0.52</v>
      </c>
      <c r="E125" s="2">
        <f>_xlfn.XLOOKUP($A125,[1]Ag_2024!$A$2:$A$181,[1]Ag_2024!$M$2:$M$181,FALSE)</f>
        <v>0</v>
      </c>
      <c r="F125" s="3">
        <f>_xlfn.XLOOKUP($A125,[1]Ag_2024!$A$2:$A$181,[1]Ag_2024!$J$2:$J$181,FALSE)</f>
        <v>19</v>
      </c>
      <c r="G125">
        <f>_xlfn.XLOOKUP(A125,[1]Ab_2024!$A$2:$A$176,[1]Ab_2024!$F$2:$F$176,FALSE)</f>
        <v>6</v>
      </c>
      <c r="H125">
        <f>_xlfn.XLOOKUP(A125,[2]Base_num_Ag_24!$A$2:$A$181,[2]Base_num_Ag_24!$H$2:$H$181,FALSE)</f>
        <v>10</v>
      </c>
      <c r="I125">
        <f>_xlfn.XLOOKUP($A125,[2]Base_num_Ag_24!$A$2:$A$181,[2]Base_num_Ag_24!$G$2:$G$181,FALSE)</f>
        <v>10</v>
      </c>
      <c r="J125">
        <f t="shared" si="5"/>
        <v>20</v>
      </c>
      <c r="K125" s="4">
        <f>_xlfn.XLOOKUP(A125,[1]Ag_2024!$A$2:$A$181,[1]Ag_2024!$E$2:$E$181,FALSE)</f>
        <v>0.5</v>
      </c>
      <c r="L125">
        <f t="shared" si="9"/>
        <v>0</v>
      </c>
      <c r="M125">
        <f t="shared" si="6"/>
        <v>81.760000000000005</v>
      </c>
      <c r="N125" s="8">
        <f t="shared" si="7"/>
        <v>0</v>
      </c>
      <c r="O125" s="1">
        <f t="shared" si="8"/>
        <v>43534.417808219172</v>
      </c>
      <c r="P125" t="str">
        <f>_xlfn.XLOOKUP($A125,[1]Ag_2024!$A$2:$A$181,[1]Ag_2024!$H$2:$H$181,FALSE)</f>
        <v>Vertical</v>
      </c>
      <c r="Q125" t="str">
        <f>_xlfn.XLOOKUP($A125,[1]Ag_2024!$A$2:$A$181,[1]Ag_2024!$I$2:$I$181,FALSE)</f>
        <v>Malecón Ciudad</v>
      </c>
      <c r="R125" s="5">
        <v>45505</v>
      </c>
      <c r="S125">
        <f>_xlfn.XLOOKUP($A125,[2]Base_num_Ag_24!$A$2:$A$181,[2]Base_num_Ag_24!$D$2:$D$181,FALSE)</f>
        <v>23.217551598267701</v>
      </c>
      <c r="T125">
        <f>_xlfn.XLOOKUP($A125,[2]Base_num_Ag_24!$A$2:$A$181,[2]Base_num_Ag_24!$E$2:$E$181,FALSE)</f>
        <v>-106.41822421682301</v>
      </c>
      <c r="U125" s="6">
        <f>_xlfn.XLOOKUP($A125,[1]Ag_2024!$A$2:$A$181,[1]Ag_2024!$F$2:$F$181,FALSE)</f>
        <v>43534.417808219172</v>
      </c>
      <c r="V125" s="7">
        <f>_xlfn.XLOOKUP($A125,[1]Ag_2024!$A$2:$A$181,[1]Ag_2024!$D$2:$D$181,FALSE)</f>
        <v>81.760000000000005</v>
      </c>
    </row>
    <row r="126" spans="1:22">
      <c r="A126" t="s">
        <v>211</v>
      </c>
      <c r="B126" t="s">
        <v>212</v>
      </c>
      <c r="C126" s="1">
        <f>_xlfn.XLOOKUP(A126,[1]Ag_2024!$A$2:$A$181,[1]Ag_2024!$C$2:$C$181,FALSE)</f>
        <v>3181860</v>
      </c>
      <c r="D126" s="2">
        <f>_xlfn.XLOOKUP(A126,[1]Ag_2024!$A$2:$A$181,[1]Ag_2024!$L$2:$L$181,FALSE)</f>
        <v>0.28000000000000003</v>
      </c>
      <c r="E126" s="2">
        <f>_xlfn.XLOOKUP($A126,[1]Ag_2024!$A$2:$A$181,[1]Ag_2024!$M$2:$M$181,FALSE)</f>
        <v>0.33</v>
      </c>
      <c r="F126" s="3">
        <f>_xlfn.XLOOKUP($A126,[1]Ag_2024!$A$2:$A$181,[1]Ag_2024!$J$2:$J$181,FALSE)</f>
        <v>14</v>
      </c>
      <c r="G126">
        <f>_xlfn.XLOOKUP(A126,[1]Ab_2024!$A$2:$A$176,[1]Ab_2024!$F$2:$F$176,FALSE)</f>
        <v>37</v>
      </c>
      <c r="H126">
        <f>_xlfn.XLOOKUP(A126,[2]Base_num_Ag_24!$A$2:$A$181,[2]Base_num_Ag_24!$H$2:$H$181,FALSE)</f>
        <v>36</v>
      </c>
      <c r="I126">
        <f>_xlfn.XLOOKUP($A126,[2]Base_num_Ag_24!$A$2:$A$181,[2]Base_num_Ag_24!$G$2:$G$181,FALSE)</f>
        <v>4</v>
      </c>
      <c r="J126">
        <f t="shared" si="5"/>
        <v>40</v>
      </c>
      <c r="K126" s="4">
        <f>_xlfn.XLOOKUP(A126,[1]Ag_2024!$A$2:$A$181,[1]Ag_2024!$E$2:$E$181,FALSE)</f>
        <v>0.1</v>
      </c>
      <c r="L126">
        <f t="shared" si="9"/>
        <v>0</v>
      </c>
      <c r="M126">
        <f t="shared" si="6"/>
        <v>90.34</v>
      </c>
      <c r="N126" s="8">
        <f t="shared" si="7"/>
        <v>0</v>
      </c>
      <c r="O126" s="1">
        <f t="shared" si="8"/>
        <v>35220.943103829974</v>
      </c>
      <c r="P126" t="str">
        <f>_xlfn.XLOOKUP($A126,[1]Ag_2024!$A$2:$A$181,[1]Ag_2024!$H$2:$H$181,FALSE)</f>
        <v>Vertical</v>
      </c>
      <c r="Q126" t="str">
        <f>_xlfn.XLOOKUP($A126,[1]Ag_2024!$A$2:$A$181,[1]Ag_2024!$I$2:$I$181,FALSE)</f>
        <v>Malecón Ciudad</v>
      </c>
      <c r="R126" s="5">
        <v>45505</v>
      </c>
      <c r="S126">
        <f>_xlfn.XLOOKUP($A126,[2]Base_num_Ag_24!$A$2:$A$181,[2]Base_num_Ag_24!$D$2:$D$181,FALSE)</f>
        <v>23.218393277079901</v>
      </c>
      <c r="T126">
        <f>_xlfn.XLOOKUP($A126,[2]Base_num_Ag_24!$A$2:$A$181,[2]Base_num_Ag_24!$E$2:$E$181,FALSE)</f>
        <v>-106.41756000333</v>
      </c>
      <c r="U126" s="6">
        <f>_xlfn.XLOOKUP($A126,[1]Ag_2024!$A$2:$A$181,[1]Ag_2024!$F$2:$F$181,FALSE)</f>
        <v>35220.943103829974</v>
      </c>
      <c r="V126" s="7">
        <f>_xlfn.XLOOKUP($A126,[1]Ag_2024!$A$2:$A$181,[1]Ag_2024!$D$2:$D$181,FALSE)</f>
        <v>90.34</v>
      </c>
    </row>
    <row r="127" spans="1:22">
      <c r="A127" t="s">
        <v>213</v>
      </c>
      <c r="B127" t="s">
        <v>214</v>
      </c>
      <c r="C127" s="1">
        <f>_xlfn.XLOOKUP(A127,[1]Ag_2024!$A$2:$A$181,[1]Ag_2024!$C$2:$C$181,FALSE)</f>
        <v>3131670</v>
      </c>
      <c r="D127" s="2">
        <f>_xlfn.XLOOKUP(A127,[1]Ag_2024!$A$2:$A$181,[1]Ag_2024!$L$2:$L$181,FALSE)</f>
        <v>0.92</v>
      </c>
      <c r="E127" s="2">
        <f>_xlfn.XLOOKUP($A127,[1]Ag_2024!$A$2:$A$181,[1]Ag_2024!$M$2:$M$181,FALSE)</f>
        <v>0</v>
      </c>
      <c r="F127" s="3">
        <f>_xlfn.XLOOKUP($A127,[1]Ag_2024!$A$2:$A$181,[1]Ag_2024!$J$2:$J$181,FALSE)</f>
        <v>14</v>
      </c>
      <c r="G127">
        <f>_xlfn.XLOOKUP(A127,[1]Ab_2024!$A$2:$A$176,[1]Ab_2024!$F$2:$F$176,FALSE)</f>
        <v>14</v>
      </c>
      <c r="H127">
        <f>_xlfn.XLOOKUP(A127,[2]Base_num_Ag_24!$A$2:$A$181,[2]Base_num_Ag_24!$H$2:$H$181,FALSE)</f>
        <v>15</v>
      </c>
      <c r="I127">
        <f>_xlfn.XLOOKUP($A127,[2]Base_num_Ag_24!$A$2:$A$181,[2]Base_num_Ag_24!$G$2:$G$181,FALSE)</f>
        <v>13</v>
      </c>
      <c r="J127">
        <f t="shared" si="5"/>
        <v>28</v>
      </c>
      <c r="K127" s="4">
        <f>_xlfn.XLOOKUP(A127,[1]Ag_2024!$A$2:$A$181,[1]Ag_2024!$E$2:$E$181,FALSE)</f>
        <v>0.4642857142857143</v>
      </c>
      <c r="L127">
        <f t="shared" si="9"/>
        <v>0</v>
      </c>
      <c r="M127">
        <f t="shared" si="6"/>
        <v>64</v>
      </c>
      <c r="N127" s="8">
        <f t="shared" si="7"/>
        <v>0</v>
      </c>
      <c r="O127" s="1">
        <f t="shared" si="8"/>
        <v>48932.34375</v>
      </c>
      <c r="P127" t="str">
        <f>_xlfn.XLOOKUP($A127,[1]Ag_2024!$A$2:$A$181,[1]Ag_2024!$H$2:$H$181,FALSE)</f>
        <v>Vertical</v>
      </c>
      <c r="Q127" t="str">
        <f>_xlfn.XLOOKUP($A127,[1]Ag_2024!$A$2:$A$181,[1]Ag_2024!$I$2:$I$181,FALSE)</f>
        <v>Malecón Ciudad</v>
      </c>
      <c r="R127" s="5">
        <v>45505</v>
      </c>
      <c r="S127">
        <f>_xlfn.XLOOKUP($A127,[2]Base_num_Ag_24!$A$2:$A$181,[2]Base_num_Ag_24!$D$2:$D$181,FALSE)</f>
        <v>23.217248038765799</v>
      </c>
      <c r="T127">
        <f>_xlfn.XLOOKUP($A127,[2]Base_num_Ag_24!$A$2:$A$181,[2]Base_num_Ag_24!$E$2:$E$181,FALSE)</f>
        <v>-106.41856048798699</v>
      </c>
      <c r="U127" s="6">
        <f>_xlfn.XLOOKUP($A127,[1]Ag_2024!$A$2:$A$181,[1]Ag_2024!$F$2:$F$181,FALSE)</f>
        <v>48932.34375</v>
      </c>
      <c r="V127" s="7">
        <f>_xlfn.XLOOKUP($A127,[1]Ag_2024!$A$2:$A$181,[1]Ag_2024!$D$2:$D$181,FALSE)</f>
        <v>64</v>
      </c>
    </row>
    <row r="128" spans="1:22">
      <c r="A128" t="s">
        <v>215</v>
      </c>
      <c r="B128" t="s">
        <v>216</v>
      </c>
      <c r="C128" s="1">
        <f>_xlfn.XLOOKUP(A128,[1]Ag_2024!$A$2:$A$181,[1]Ag_2024!$C$2:$C$181,FALSE)</f>
        <v>4419545</v>
      </c>
      <c r="D128" s="2">
        <f>_xlfn.XLOOKUP(A128,[1]Ag_2024!$A$2:$A$181,[1]Ag_2024!$L$2:$L$181,FALSE)</f>
        <v>0.57999999999999996</v>
      </c>
      <c r="E128" s="2">
        <f>_xlfn.XLOOKUP($A128,[1]Ag_2024!$A$2:$A$181,[1]Ag_2024!$M$2:$M$181,FALSE)</f>
        <v>1</v>
      </c>
      <c r="F128" s="3">
        <f>_xlfn.XLOOKUP($A128,[1]Ag_2024!$A$2:$A$181,[1]Ag_2024!$J$2:$J$181,FALSE)</f>
        <v>12</v>
      </c>
      <c r="G128">
        <f>_xlfn.XLOOKUP(A128,[1]Ab_2024!$A$2:$A$176,[1]Ab_2024!$F$2:$F$176,FALSE)</f>
        <v>7</v>
      </c>
      <c r="H128">
        <f>_xlfn.XLOOKUP(A128,[2]Base_num_Ag_24!$A$2:$A$181,[2]Base_num_Ag_24!$H$2:$H$181,FALSE)</f>
        <v>4</v>
      </c>
      <c r="I128">
        <f>_xlfn.XLOOKUP($A128,[2]Base_num_Ag_24!$A$2:$A$181,[2]Base_num_Ag_24!$G$2:$G$181,FALSE)</f>
        <v>7</v>
      </c>
      <c r="J128">
        <f t="shared" si="5"/>
        <v>11</v>
      </c>
      <c r="K128" s="4">
        <f>_xlfn.XLOOKUP(A128,[1]Ag_2024!$A$2:$A$181,[1]Ag_2024!$E$2:$E$181,FALSE)</f>
        <v>0.63636363636363635</v>
      </c>
      <c r="L128">
        <f t="shared" si="9"/>
        <v>0</v>
      </c>
      <c r="M128">
        <f t="shared" si="6"/>
        <v>79.540000000000006</v>
      </c>
      <c r="N128" s="8">
        <f t="shared" si="7"/>
        <v>0</v>
      </c>
      <c r="O128" s="1">
        <f t="shared" si="8"/>
        <v>55563.804375157146</v>
      </c>
      <c r="P128" t="str">
        <f>_xlfn.XLOOKUP($A128,[1]Ag_2024!$A$2:$A$181,[1]Ag_2024!$H$2:$H$181,FALSE)</f>
        <v>Vertical</v>
      </c>
      <c r="Q128" t="str">
        <f>_xlfn.XLOOKUP($A128,[1]Ag_2024!$A$2:$A$181,[1]Ag_2024!$I$2:$I$181,FALSE)</f>
        <v>Centro Nevería</v>
      </c>
      <c r="R128" s="5">
        <v>45505</v>
      </c>
      <c r="S128">
        <f>_xlfn.XLOOKUP($A128,[2]Base_num_Ag_24!$A$2:$A$181,[2]Base_num_Ag_24!$D$2:$D$181,FALSE)</f>
        <v>23.201749740518999</v>
      </c>
      <c r="T128">
        <f>_xlfn.XLOOKUP($A128,[2]Base_num_Ag_24!$A$2:$A$181,[2]Base_num_Ag_24!$E$2:$E$181,FALSE)</f>
        <v>-106.427957732167</v>
      </c>
      <c r="U128" s="6">
        <f>_xlfn.XLOOKUP($A128,[1]Ag_2024!$A$2:$A$181,[1]Ag_2024!$F$2:$F$181,FALSE)</f>
        <v>55563.804375157146</v>
      </c>
      <c r="V128" s="7">
        <f>_xlfn.XLOOKUP($A128,[1]Ag_2024!$A$2:$A$181,[1]Ag_2024!$D$2:$D$181,FALSE)</f>
        <v>79.540000000000006</v>
      </c>
    </row>
    <row r="129" spans="1:22">
      <c r="A129" t="s">
        <v>217</v>
      </c>
      <c r="B129" t="s">
        <v>26</v>
      </c>
      <c r="C129" s="1">
        <f>_xlfn.XLOOKUP(A129,[1]Ag_2024!$A$2:$A$181,[1]Ag_2024!$C$2:$C$181,FALSE)</f>
        <v>545000</v>
      </c>
      <c r="D129" s="2">
        <f>_xlfn.XLOOKUP(A129,[1]Ag_2024!$A$2:$A$181,[1]Ag_2024!$L$2:$L$181,FALSE)</f>
        <v>2.9</v>
      </c>
      <c r="E129" s="2">
        <f>_xlfn.XLOOKUP($A129,[1]Ag_2024!$A$2:$A$181,[1]Ag_2024!$M$2:$M$181,FALSE)</f>
        <v>3.66</v>
      </c>
      <c r="F129" s="3">
        <f>_xlfn.XLOOKUP($A129,[1]Ag_2024!$A$2:$A$181,[1]Ag_2024!$J$2:$J$181,FALSE)</f>
        <v>11</v>
      </c>
      <c r="G129">
        <f>_xlfn.XLOOKUP(A129,[1]Ab_2024!$A$2:$A$176,[1]Ab_2024!$F$2:$F$176,FALSE)</f>
        <v>471</v>
      </c>
      <c r="H129">
        <f>_xlfn.XLOOKUP(A129,[2]Base_num_Ag_24!$A$2:$A$181,[2]Base_num_Ag_24!$H$2:$H$181,FALSE)</f>
        <v>460</v>
      </c>
      <c r="I129">
        <f>_xlfn.XLOOKUP($A129,[2]Base_num_Ag_24!$A$2:$A$181,[2]Base_num_Ag_24!$G$2:$G$181,FALSE)</f>
        <v>32</v>
      </c>
      <c r="J129">
        <f t="shared" si="5"/>
        <v>492</v>
      </c>
      <c r="K129" s="4">
        <f>_xlfn.XLOOKUP(A129,[1]Ag_2024!$A$2:$A$181,[1]Ag_2024!$E$2:$E$181,FALSE)</f>
        <v>6.5040650406504072E-2</v>
      </c>
      <c r="L129">
        <f t="shared" si="9"/>
        <v>115.5</v>
      </c>
      <c r="M129">
        <f t="shared" si="6"/>
        <v>0</v>
      </c>
      <c r="N129" s="8">
        <f t="shared" si="7"/>
        <v>4718.6147186147182</v>
      </c>
      <c r="O129" s="1">
        <f t="shared" si="8"/>
        <v>0</v>
      </c>
      <c r="P129" t="str">
        <f>_xlfn.XLOOKUP($A129,[1]Ag_2024!$A$2:$A$181,[1]Ag_2024!$H$2:$H$181,FALSE)</f>
        <v>Lote</v>
      </c>
      <c r="Q129" t="str">
        <f>_xlfn.XLOOKUP($A129,[1]Ag_2024!$A$2:$A$181,[1]Ag_2024!$I$2:$I$181,FALSE)</f>
        <v>Cerritos - Habal</v>
      </c>
      <c r="R129" s="5">
        <v>45505</v>
      </c>
      <c r="S129">
        <f>_xlfn.XLOOKUP($A129,[2]Base_num_Ag_24!$A$2:$A$181,[2]Base_num_Ag_24!$D$2:$D$181,FALSE)</f>
        <v>23.348352198438999</v>
      </c>
      <c r="T129">
        <f>_xlfn.XLOOKUP($A129,[2]Base_num_Ag_24!$A$2:$A$181,[2]Base_num_Ag_24!$E$2:$E$181,FALSE)</f>
        <v>-106.44443456416001</v>
      </c>
      <c r="U129" s="6">
        <f>_xlfn.XLOOKUP($A129,[1]Ag_2024!$A$2:$A$181,[1]Ag_2024!$F$2:$F$181,FALSE)</f>
        <v>4718.6147186147182</v>
      </c>
      <c r="V129" s="7">
        <f>_xlfn.XLOOKUP($A129,[1]Ag_2024!$A$2:$A$181,[1]Ag_2024!$D$2:$D$181,FALSE)</f>
        <v>115.5</v>
      </c>
    </row>
    <row r="130" spans="1:22">
      <c r="A130" t="s">
        <v>218</v>
      </c>
      <c r="B130" t="s">
        <v>68</v>
      </c>
      <c r="C130" s="1">
        <f>_xlfn.XLOOKUP(A130,[1]Ag_2024!$A$2:$A$181,[1]Ag_2024!$C$2:$C$181,FALSE)</f>
        <v>2400000</v>
      </c>
      <c r="D130" s="2">
        <f>_xlfn.XLOOKUP(A130,[1]Ag_2024!$A$2:$A$181,[1]Ag_2024!$L$2:$L$181,FALSE)</f>
        <v>5.8</v>
      </c>
      <c r="E130" s="2">
        <f>_xlfn.XLOOKUP($A130,[1]Ag_2024!$A$2:$A$181,[1]Ag_2024!$M$2:$M$181,FALSE)</f>
        <v>1.33</v>
      </c>
      <c r="F130" s="3">
        <f>_xlfn.XLOOKUP($A130,[1]Ag_2024!$A$2:$A$181,[1]Ag_2024!$J$2:$J$181,FALSE)</f>
        <v>10</v>
      </c>
      <c r="G130">
        <f>_xlfn.XLOOKUP(A130,[1]Ab_2024!$A$2:$A$176,[1]Ab_2024!$F$2:$F$176,FALSE)</f>
        <v>51</v>
      </c>
      <c r="H130">
        <f>_xlfn.XLOOKUP(A130,[2]Base_num_Ag_24!$A$2:$A$181,[2]Base_num_Ag_24!$H$2:$H$181,FALSE)</f>
        <v>47</v>
      </c>
      <c r="I130">
        <f>_xlfn.XLOOKUP($A130,[2]Base_num_Ag_24!$A$2:$A$181,[2]Base_num_Ag_24!$G$2:$G$181,FALSE)</f>
        <v>58</v>
      </c>
      <c r="J130">
        <f t="shared" si="5"/>
        <v>105</v>
      </c>
      <c r="K130" s="4">
        <f>_xlfn.XLOOKUP(A130,[1]Ag_2024!$A$2:$A$181,[1]Ag_2024!$E$2:$E$181,FALSE)</f>
        <v>0.55238095238095242</v>
      </c>
      <c r="L130">
        <f t="shared" si="9"/>
        <v>0</v>
      </c>
      <c r="M130">
        <f t="shared" si="6"/>
        <v>47</v>
      </c>
      <c r="N130" s="8">
        <f t="shared" si="7"/>
        <v>0</v>
      </c>
      <c r="O130" s="1">
        <f t="shared" si="8"/>
        <v>51063.829787234041</v>
      </c>
      <c r="P130" t="str">
        <f>_xlfn.XLOOKUP($A130,[1]Ag_2024!$A$2:$A$181,[1]Ag_2024!$H$2:$H$181,FALSE)</f>
        <v>Vertical</v>
      </c>
      <c r="Q130" t="str">
        <f>_xlfn.XLOOKUP($A130,[1]Ag_2024!$A$2:$A$181,[1]Ag_2024!$I$2:$I$181,FALSE)</f>
        <v>Cerritos ciudad</v>
      </c>
      <c r="R130" s="5">
        <v>45505</v>
      </c>
      <c r="S130">
        <f>_xlfn.XLOOKUP($A130,[2]Base_num_Ag_24!$A$2:$A$181,[2]Base_num_Ag_24!$D$2:$D$181,FALSE)</f>
        <v>23.270970823291901</v>
      </c>
      <c r="T130">
        <f>_xlfn.XLOOKUP($A130,[2]Base_num_Ag_24!$A$2:$A$181,[2]Base_num_Ag_24!$E$2:$E$181,FALSE)</f>
        <v>-106.464013196632</v>
      </c>
      <c r="U130" s="6">
        <f>_xlfn.XLOOKUP($A130,[1]Ag_2024!$A$2:$A$181,[1]Ag_2024!$F$2:$F$181,FALSE)</f>
        <v>51063.829787234041</v>
      </c>
      <c r="V130" s="7">
        <f>_xlfn.XLOOKUP($A130,[1]Ag_2024!$A$2:$A$181,[1]Ag_2024!$D$2:$D$181,FALSE)</f>
        <v>47</v>
      </c>
    </row>
    <row r="131" spans="1:22">
      <c r="A131" t="s">
        <v>219</v>
      </c>
      <c r="B131" t="s">
        <v>26</v>
      </c>
      <c r="C131" s="1">
        <f>_xlfn.XLOOKUP(A131,[1]Ag_2024!$A$2:$A$181,[1]Ag_2024!$C$2:$C$181,FALSE)</f>
        <v>2980000</v>
      </c>
      <c r="D131" s="2">
        <f>_xlfn.XLOOKUP(A131,[1]Ag_2024!$A$2:$A$181,[1]Ag_2024!$L$2:$L$181,FALSE)</f>
        <v>0.63</v>
      </c>
      <c r="E131" s="2">
        <f>_xlfn.XLOOKUP($A131,[1]Ag_2024!$A$2:$A$181,[1]Ag_2024!$M$2:$M$181,FALSE)</f>
        <v>0.33</v>
      </c>
      <c r="F131" s="3">
        <f>_xlfn.XLOOKUP($A131,[1]Ag_2024!$A$2:$A$181,[1]Ag_2024!$J$2:$J$181,FALSE)</f>
        <v>11</v>
      </c>
      <c r="G131">
        <f>_xlfn.XLOOKUP(A131,[1]Ab_2024!$A$2:$A$176,[1]Ab_2024!$F$2:$F$176,FALSE)</f>
        <v>18</v>
      </c>
      <c r="H131">
        <f>_xlfn.XLOOKUP(A131,[2]Base_num_Ag_24!$A$2:$A$181,[2]Base_num_Ag_24!$H$2:$H$181,FALSE)</f>
        <v>17</v>
      </c>
      <c r="I131">
        <f>_xlfn.XLOOKUP($A131,[2]Base_num_Ag_24!$A$2:$A$181,[2]Base_num_Ag_24!$G$2:$G$181,FALSE)</f>
        <v>7</v>
      </c>
      <c r="J131">
        <f t="shared" ref="J131:J181" si="10">SUM(H131:I131)</f>
        <v>24</v>
      </c>
      <c r="K131" s="4">
        <f>_xlfn.XLOOKUP(A131,[1]Ag_2024!$A$2:$A$181,[1]Ag_2024!$E$2:$E$181,FALSE)</f>
        <v>0.29166666666666669</v>
      </c>
      <c r="L131">
        <f t="shared" si="9"/>
        <v>0</v>
      </c>
      <c r="M131">
        <f t="shared" ref="M131:M181" si="11">IF(OR(P131="Vertical", P131="Horizontal"), V131, 0)</f>
        <v>91</v>
      </c>
      <c r="N131" s="8">
        <f t="shared" ref="N131:N181" si="12">IF(OR(P131="Lote"), U131, 0)</f>
        <v>0</v>
      </c>
      <c r="O131" s="1">
        <f t="shared" ref="O131:O181" si="13">IF(OR(P131="Vertical", P131="Horizontal"), U131, 0)</f>
        <v>32747.252747252747</v>
      </c>
      <c r="P131" t="str">
        <f>_xlfn.XLOOKUP($A131,[1]Ag_2024!$A$2:$A$181,[1]Ag_2024!$H$2:$H$181,FALSE)</f>
        <v>Vertical</v>
      </c>
      <c r="Q131" t="str">
        <f>_xlfn.XLOOKUP($A131,[1]Ag_2024!$A$2:$A$181,[1]Ag_2024!$I$2:$I$181,FALSE)</f>
        <v>Centro Playa Sur</v>
      </c>
      <c r="R131" s="5">
        <v>45505</v>
      </c>
      <c r="S131">
        <f>_xlfn.XLOOKUP($A131,[2]Base_num_Ag_24!$A$2:$A$181,[2]Base_num_Ag_24!$D$2:$D$181,FALSE)</f>
        <v>23.196229648259401</v>
      </c>
      <c r="T131">
        <f>_xlfn.XLOOKUP($A131,[2]Base_num_Ag_24!$A$2:$A$181,[2]Base_num_Ag_24!$E$2:$E$181,FALSE)</f>
        <v>-106.42075293216701</v>
      </c>
      <c r="U131" s="6">
        <f>_xlfn.XLOOKUP($A131,[1]Ag_2024!$A$2:$A$181,[1]Ag_2024!$F$2:$F$181,FALSE)</f>
        <v>32747.252747252747</v>
      </c>
      <c r="V131" s="7">
        <f>_xlfn.XLOOKUP($A131,[1]Ag_2024!$A$2:$A$181,[1]Ag_2024!$D$2:$D$181,FALSE)</f>
        <v>91</v>
      </c>
    </row>
    <row r="132" spans="1:22">
      <c r="A132" t="s">
        <v>220</v>
      </c>
      <c r="B132" t="s">
        <v>118</v>
      </c>
      <c r="C132" s="1">
        <f>_xlfn.XLOOKUP(A132,[1]Ag_2024!$A$2:$A$181,[1]Ag_2024!$C$2:$C$181,FALSE)</f>
        <v>4730000</v>
      </c>
      <c r="D132" s="2">
        <f>_xlfn.XLOOKUP(A132,[1]Ag_2024!$A$2:$A$181,[1]Ag_2024!$L$2:$L$181,FALSE)</f>
        <v>20.18</v>
      </c>
      <c r="E132" s="2">
        <f>_xlfn.XLOOKUP($A132,[1]Ag_2024!$A$2:$A$181,[1]Ag_2024!$M$2:$M$181,FALSE)</f>
        <v>10</v>
      </c>
      <c r="F132" s="3">
        <f>_xlfn.XLOOKUP($A132,[1]Ag_2024!$A$2:$A$181,[1]Ag_2024!$J$2:$J$181,FALSE)</f>
        <v>11</v>
      </c>
      <c r="G132">
        <f>_xlfn.XLOOKUP(A132,[1]Ab_2024!$A$2:$A$176,[1]Ab_2024!$F$2:$F$176,FALSE)</f>
        <v>99</v>
      </c>
      <c r="H132">
        <f>_xlfn.XLOOKUP(A132,[2]Base_num_Ag_24!$A$2:$A$181,[2]Base_num_Ag_24!$H$2:$H$181,FALSE)</f>
        <v>69</v>
      </c>
      <c r="I132">
        <f>_xlfn.XLOOKUP($A132,[2]Base_num_Ag_24!$A$2:$A$181,[2]Base_num_Ag_24!$G$2:$G$181,FALSE)</f>
        <v>222</v>
      </c>
      <c r="J132">
        <f t="shared" si="10"/>
        <v>291</v>
      </c>
      <c r="K132" s="4">
        <f>_xlfn.XLOOKUP(A132,[1]Ag_2024!$A$2:$A$181,[1]Ag_2024!$E$2:$E$181,FALSE)</f>
        <v>0.76288659793814428</v>
      </c>
      <c r="L132">
        <f t="shared" ref="L132:L181" si="14">IF(OR(P132="Lote"), V132, 0)</f>
        <v>0</v>
      </c>
      <c r="M132">
        <f t="shared" si="11"/>
        <v>110</v>
      </c>
      <c r="N132" s="8">
        <f t="shared" si="12"/>
        <v>0</v>
      </c>
      <c r="O132" s="1">
        <f t="shared" si="13"/>
        <v>43000</v>
      </c>
      <c r="P132" t="str">
        <f>_xlfn.XLOOKUP($A132,[1]Ag_2024!$A$2:$A$181,[1]Ag_2024!$H$2:$H$181,FALSE)</f>
        <v>Vertical</v>
      </c>
      <c r="Q132" t="str">
        <f>_xlfn.XLOOKUP($A132,[1]Ag_2024!$A$2:$A$181,[1]Ag_2024!$I$2:$I$181,FALSE)</f>
        <v>Cerritos ciudad</v>
      </c>
      <c r="R132" s="5">
        <v>45505</v>
      </c>
      <c r="S132">
        <f>_xlfn.XLOOKUP($A132,[2]Base_num_Ag_24!$A$2:$A$181,[2]Base_num_Ag_24!$D$2:$D$181,FALSE)</f>
        <v>23.289916911255201</v>
      </c>
      <c r="T132">
        <f>_xlfn.XLOOKUP($A132,[2]Base_num_Ag_24!$A$2:$A$181,[2]Base_num_Ag_24!$E$2:$E$181,FALSE)</f>
        <v>-106.472667657297</v>
      </c>
      <c r="U132" s="6">
        <f>_xlfn.XLOOKUP($A132,[1]Ag_2024!$A$2:$A$181,[1]Ag_2024!$F$2:$F$181,FALSE)</f>
        <v>43000</v>
      </c>
      <c r="V132" s="7">
        <f>_xlfn.XLOOKUP($A132,[1]Ag_2024!$A$2:$A$181,[1]Ag_2024!$D$2:$D$181,FALSE)</f>
        <v>110</v>
      </c>
    </row>
    <row r="133" spans="1:22">
      <c r="A133" t="s">
        <v>221</v>
      </c>
      <c r="B133" t="s">
        <v>222</v>
      </c>
      <c r="C133" s="1">
        <f>_xlfn.XLOOKUP(A133,[1]Ag_2024!$A$2:$A$181,[1]Ag_2024!$C$2:$C$181,FALSE)</f>
        <v>1480000</v>
      </c>
      <c r="D133" s="2">
        <f>_xlfn.XLOOKUP(A133,[1]Ag_2024!$A$2:$A$181,[1]Ag_2024!$L$2:$L$181,FALSE)</f>
        <v>5.25</v>
      </c>
      <c r="E133" s="2">
        <f>_xlfn.XLOOKUP($A133,[1]Ag_2024!$A$2:$A$181,[1]Ag_2024!$M$2:$M$181,FALSE)</f>
        <v>6.66</v>
      </c>
      <c r="F133" s="3">
        <f>_xlfn.XLOOKUP($A133,[1]Ag_2024!$A$2:$A$181,[1]Ag_2024!$J$2:$J$181,FALSE)</f>
        <v>31</v>
      </c>
      <c r="G133">
        <f>_xlfn.XLOOKUP(A133,[1]Ab_2024!$A$2:$A$176,[1]Ab_2024!$F$2:$F$176,FALSE)</f>
        <v>115</v>
      </c>
      <c r="H133">
        <f>_xlfn.XLOOKUP(A133,[2]Base_num_Ag_24!$A$2:$A$181,[2]Base_num_Ag_24!$H$2:$H$181,FALSE)</f>
        <v>95</v>
      </c>
      <c r="I133">
        <f>_xlfn.XLOOKUP($A133,[2]Base_num_Ag_24!$A$2:$A$181,[2]Base_num_Ag_24!$G$2:$G$181,FALSE)</f>
        <v>163</v>
      </c>
      <c r="J133">
        <f t="shared" si="10"/>
        <v>258</v>
      </c>
      <c r="K133" s="4">
        <f>_xlfn.XLOOKUP(A133,[1]Ag_2024!$A$2:$A$181,[1]Ag_2024!$E$2:$E$181,FALSE)</f>
        <v>0.63178294573643412</v>
      </c>
      <c r="L133">
        <v>99</v>
      </c>
      <c r="M133">
        <f t="shared" si="11"/>
        <v>47.36</v>
      </c>
      <c r="N133" s="8">
        <f t="shared" si="12"/>
        <v>0</v>
      </c>
      <c r="O133" s="1">
        <f t="shared" si="13"/>
        <v>31250</v>
      </c>
      <c r="P133" t="str">
        <f>_xlfn.XLOOKUP($A133,[1]Ag_2024!$A$2:$A$181,[1]Ag_2024!$H$2:$H$181,FALSE)</f>
        <v>Horizontal</v>
      </c>
      <c r="Q133" t="str">
        <f>_xlfn.XLOOKUP($A133,[1]Ag_2024!$A$2:$A$181,[1]Ag_2024!$I$2:$I$181,FALSE)</f>
        <v>Salida Sur</v>
      </c>
      <c r="R133" s="5">
        <v>45505</v>
      </c>
      <c r="S133">
        <f>_xlfn.XLOOKUP($A133,[2]Base_num_Ag_24!$A$2:$A$181,[2]Base_num_Ag_24!$D$2:$D$181,FALSE)</f>
        <v>23.2342649291834</v>
      </c>
      <c r="T133">
        <f>_xlfn.XLOOKUP($A133,[2]Base_num_Ag_24!$A$2:$A$181,[2]Base_num_Ag_24!$E$2:$E$181,FALSE)</f>
        <v>-106.370460405355</v>
      </c>
      <c r="U133" s="6">
        <f>_xlfn.XLOOKUP($A133,[1]Ag_2024!$A$2:$A$181,[1]Ag_2024!$F$2:$F$181,FALSE)</f>
        <v>31250</v>
      </c>
      <c r="V133" s="7">
        <f>_xlfn.XLOOKUP($A133,[1]Ag_2024!$A$2:$A$181,[1]Ag_2024!$D$2:$D$181,FALSE)</f>
        <v>47.36</v>
      </c>
    </row>
    <row r="134" spans="1:22">
      <c r="A134" t="s">
        <v>223</v>
      </c>
      <c r="B134" t="s">
        <v>66</v>
      </c>
      <c r="C134" s="1">
        <f>_xlfn.XLOOKUP(A134,[1]Ag_2024!$A$2:$A$181,[1]Ag_2024!$C$2:$C$181,FALSE)</f>
        <v>2052441.6</v>
      </c>
      <c r="D134" s="2">
        <f>_xlfn.XLOOKUP(A134,[1]Ag_2024!$A$2:$A$181,[1]Ag_2024!$L$2:$L$181,FALSE)</f>
        <v>4.72</v>
      </c>
      <c r="E134" s="2">
        <f>_xlfn.XLOOKUP($A134,[1]Ag_2024!$A$2:$A$181,[1]Ag_2024!$M$2:$M$181,FALSE)</f>
        <v>4.66</v>
      </c>
      <c r="F134" s="3">
        <f>_xlfn.XLOOKUP($A134,[1]Ag_2024!$A$2:$A$181,[1]Ag_2024!$J$2:$J$181,FALSE)</f>
        <v>11</v>
      </c>
      <c r="G134">
        <f>_xlfn.XLOOKUP(A134,[1]Ab_2024!$A$2:$A$176,[1]Ab_2024!$F$2:$F$176,FALSE)</f>
        <v>36</v>
      </c>
      <c r="H134">
        <f>_xlfn.XLOOKUP(A134,[2]Base_num_Ag_24!$A$2:$A$181,[2]Base_num_Ag_24!$H$2:$H$181,FALSE)</f>
        <v>22</v>
      </c>
      <c r="I134">
        <f>_xlfn.XLOOKUP($A134,[2]Base_num_Ag_24!$A$2:$A$181,[2]Base_num_Ag_24!$G$2:$G$181,FALSE)</f>
        <v>52</v>
      </c>
      <c r="J134">
        <f t="shared" si="10"/>
        <v>74</v>
      </c>
      <c r="K134" s="4">
        <f>_xlfn.XLOOKUP(A134,[1]Ag_2024!$A$2:$A$181,[1]Ag_2024!$E$2:$E$181,FALSE)</f>
        <v>0.70270270270270274</v>
      </c>
      <c r="L134">
        <f t="shared" si="14"/>
        <v>264</v>
      </c>
      <c r="M134">
        <f t="shared" si="11"/>
        <v>0</v>
      </c>
      <c r="N134" s="8">
        <f t="shared" si="12"/>
        <v>7774.4000000000005</v>
      </c>
      <c r="O134" s="1">
        <f t="shared" si="13"/>
        <v>0</v>
      </c>
      <c r="P134" t="str">
        <f>_xlfn.XLOOKUP($A134,[1]Ag_2024!$A$2:$A$181,[1]Ag_2024!$H$2:$H$181,FALSE)</f>
        <v>Lote</v>
      </c>
      <c r="Q134" t="str">
        <f>_xlfn.XLOOKUP($A134,[1]Ag_2024!$A$2:$A$181,[1]Ag_2024!$I$2:$I$181,FALSE)</f>
        <v>Marina</v>
      </c>
      <c r="R134" s="5">
        <v>45505</v>
      </c>
      <c r="S134">
        <f>_xlfn.XLOOKUP($A134,[2]Base_num_Ag_24!$A$2:$A$181,[2]Base_num_Ag_24!$D$2:$D$181,FALSE)</f>
        <v>23.292127661285701</v>
      </c>
      <c r="T134">
        <f>_xlfn.XLOOKUP($A134,[2]Base_num_Ag_24!$A$2:$A$181,[2]Base_num_Ag_24!$E$2:$E$181,FALSE)</f>
        <v>-106.466500391224</v>
      </c>
      <c r="U134" s="6">
        <f>_xlfn.XLOOKUP($A134,[1]Ag_2024!$A$2:$A$181,[1]Ag_2024!$F$2:$F$181,FALSE)</f>
        <v>7774.4000000000005</v>
      </c>
      <c r="V134" s="7">
        <f>_xlfn.XLOOKUP($A134,[1]Ag_2024!$A$2:$A$181,[1]Ag_2024!$D$2:$D$181,FALSE)</f>
        <v>264</v>
      </c>
    </row>
    <row r="135" spans="1:22">
      <c r="A135" t="s">
        <v>224</v>
      </c>
      <c r="B135" t="s">
        <v>225</v>
      </c>
      <c r="C135" s="1">
        <f>_xlfn.XLOOKUP(A135,[1]Ag_2024!$A$2:$A$181,[1]Ag_2024!$C$2:$C$181,FALSE)</f>
        <v>2655668</v>
      </c>
      <c r="D135" s="2">
        <f>_xlfn.XLOOKUP(A135,[1]Ag_2024!$A$2:$A$181,[1]Ag_2024!$L$2:$L$181,FALSE)</f>
        <v>0.3</v>
      </c>
      <c r="E135" s="2">
        <f>_xlfn.XLOOKUP($A135,[1]Ag_2024!$A$2:$A$181,[1]Ag_2024!$M$2:$M$181,FALSE)</f>
        <v>0</v>
      </c>
      <c r="F135" s="3">
        <f>_xlfn.XLOOKUP($A135,[1]Ag_2024!$A$2:$A$181,[1]Ag_2024!$J$2:$J$181,FALSE)</f>
        <v>10</v>
      </c>
      <c r="G135">
        <f>_xlfn.XLOOKUP(A135,[1]Ab_2024!$A$2:$A$176,[1]Ab_2024!$F$2:$F$176,FALSE)</f>
        <v>3</v>
      </c>
      <c r="H135">
        <f>_xlfn.XLOOKUP(A135,[2]Base_num_Ag_24!$A$2:$A$181,[2]Base_num_Ag_24!$H$2:$H$181,FALSE)</f>
        <v>3</v>
      </c>
      <c r="I135">
        <f>_xlfn.XLOOKUP($A135,[2]Base_num_Ag_24!$A$2:$A$181,[2]Base_num_Ag_24!$G$2:$G$181,FALSE)</f>
        <v>3</v>
      </c>
      <c r="J135">
        <f t="shared" si="10"/>
        <v>6</v>
      </c>
      <c r="K135" s="4">
        <f>_xlfn.XLOOKUP(A135,[1]Ag_2024!$A$2:$A$181,[1]Ag_2024!$E$2:$E$181,FALSE)</f>
        <v>0.5</v>
      </c>
      <c r="L135">
        <f t="shared" si="14"/>
        <v>0</v>
      </c>
      <c r="M135">
        <f t="shared" si="11"/>
        <v>63.14</v>
      </c>
      <c r="N135" s="8">
        <f t="shared" si="12"/>
        <v>0</v>
      </c>
      <c r="O135" s="1">
        <f t="shared" si="13"/>
        <v>42059.993664871712</v>
      </c>
      <c r="P135" t="str">
        <f>_xlfn.XLOOKUP($A135,[1]Ag_2024!$A$2:$A$181,[1]Ag_2024!$H$2:$H$181,FALSE)</f>
        <v>Vertical</v>
      </c>
      <c r="Q135" t="str">
        <f>_xlfn.XLOOKUP($A135,[1]Ag_2024!$A$2:$A$181,[1]Ag_2024!$I$2:$I$181,FALSE)</f>
        <v>Malecón ciudad</v>
      </c>
      <c r="R135" s="5">
        <v>45505</v>
      </c>
      <c r="S135">
        <f>_xlfn.XLOOKUP($A135,[2]Base_num_Ag_24!$A$2:$A$181,[2]Base_num_Ag_24!$D$2:$D$181,FALSE)</f>
        <v>23.2355888511972</v>
      </c>
      <c r="T135">
        <f>_xlfn.XLOOKUP($A135,[2]Base_num_Ag_24!$A$2:$A$181,[2]Base_num_Ag_24!$E$2:$E$181,FALSE)</f>
        <v>-106.42971750141</v>
      </c>
      <c r="U135" s="6">
        <f>_xlfn.XLOOKUP($A135,[1]Ag_2024!$A$2:$A$181,[1]Ag_2024!$F$2:$F$181,FALSE)</f>
        <v>42059.993664871712</v>
      </c>
      <c r="V135" s="7">
        <f>_xlfn.XLOOKUP($A135,[1]Ag_2024!$A$2:$A$181,[1]Ag_2024!$D$2:$D$181,FALSE)</f>
        <v>63.14</v>
      </c>
    </row>
    <row r="136" spans="1:22">
      <c r="A136" t="s">
        <v>226</v>
      </c>
      <c r="B136" t="s">
        <v>32</v>
      </c>
      <c r="C136" s="1">
        <f>_xlfn.XLOOKUP(A136,[1]Ag_2024!$A$2:$A$181,[1]Ag_2024!$C$2:$C$181,FALSE)</f>
        <v>6925000</v>
      </c>
      <c r="D136" s="2">
        <f>_xlfn.XLOOKUP(A136,[1]Ag_2024!$A$2:$A$181,[1]Ag_2024!$L$2:$L$181,FALSE)</f>
        <v>0.1</v>
      </c>
      <c r="E136" s="2">
        <f>_xlfn.XLOOKUP($A136,[1]Ag_2024!$A$2:$A$181,[1]Ag_2024!$M$2:$M$181,FALSE)</f>
        <v>0</v>
      </c>
      <c r="F136" s="3">
        <f>_xlfn.XLOOKUP($A136,[1]Ag_2024!$A$2:$A$181,[1]Ag_2024!$J$2:$J$181,FALSE)</f>
        <v>10</v>
      </c>
      <c r="G136">
        <f>_xlfn.XLOOKUP(A136,[1]Ab_2024!$A$2:$A$176,[1]Ab_2024!$F$2:$F$176,FALSE)</f>
        <v>7</v>
      </c>
      <c r="H136">
        <f>_xlfn.XLOOKUP(A136,[2]Base_num_Ag_24!$A$2:$A$181,[2]Base_num_Ag_24!$H$2:$H$181,FALSE)</f>
        <v>7</v>
      </c>
      <c r="I136">
        <f>_xlfn.XLOOKUP($A136,[2]Base_num_Ag_24!$A$2:$A$181,[2]Base_num_Ag_24!$G$2:$G$181,FALSE)</f>
        <v>1</v>
      </c>
      <c r="J136">
        <f t="shared" si="10"/>
        <v>8</v>
      </c>
      <c r="K136" s="4">
        <f>_xlfn.XLOOKUP(A136,[1]Ag_2024!$A$2:$A$181,[1]Ag_2024!$E$2:$E$181,FALSE)</f>
        <v>0.125</v>
      </c>
      <c r="L136">
        <f t="shared" si="14"/>
        <v>0</v>
      </c>
      <c r="M136">
        <f t="shared" si="11"/>
        <v>132.79</v>
      </c>
      <c r="N136" s="8">
        <f t="shared" si="12"/>
        <v>0</v>
      </c>
      <c r="O136" s="1">
        <f t="shared" si="13"/>
        <v>52150.011296031327</v>
      </c>
      <c r="P136" t="str">
        <f>_xlfn.XLOOKUP($A136,[1]Ag_2024!$A$2:$A$181,[1]Ag_2024!$H$2:$H$181,FALSE)</f>
        <v>Vertical</v>
      </c>
      <c r="Q136" t="str">
        <f>_xlfn.XLOOKUP($A136,[1]Ag_2024!$A$2:$A$181,[1]Ag_2024!$I$2:$I$181,FALSE)</f>
        <v>Zona Dorada Ciudad</v>
      </c>
      <c r="R136" s="5">
        <v>45505</v>
      </c>
      <c r="S136">
        <f>_xlfn.XLOOKUP($A136,[2]Base_num_Ag_24!$A$2:$A$181,[2]Base_num_Ag_24!$D$2:$D$181,FALSE)</f>
        <v>23.264803767946901</v>
      </c>
      <c r="T136">
        <f>_xlfn.XLOOKUP($A136,[2]Base_num_Ag_24!$A$2:$A$181,[2]Base_num_Ag_24!$E$2:$E$181,FALSE)</f>
        <v>-106.459847246157</v>
      </c>
      <c r="U136" s="6">
        <f>_xlfn.XLOOKUP($A136,[1]Ag_2024!$A$2:$A$181,[1]Ag_2024!$F$2:$F$181,FALSE)</f>
        <v>52150.011296031327</v>
      </c>
      <c r="V136" s="7">
        <f>_xlfn.XLOOKUP($A136,[1]Ag_2024!$A$2:$A$181,[1]Ag_2024!$D$2:$D$181,FALSE)</f>
        <v>132.79</v>
      </c>
    </row>
    <row r="137" spans="1:22">
      <c r="A137" t="s">
        <v>227</v>
      </c>
      <c r="B137" t="s">
        <v>228</v>
      </c>
      <c r="C137" s="1">
        <f>_xlfn.XLOOKUP(A137,[1]Ag_2024!$A$2:$A$181,[1]Ag_2024!$C$2:$C$181,FALSE)</f>
        <v>2759402.12</v>
      </c>
      <c r="D137" s="2">
        <f>_xlfn.XLOOKUP(A137,[1]Ag_2024!$A$2:$A$181,[1]Ag_2024!$L$2:$L$181,FALSE)</f>
        <v>0.5</v>
      </c>
      <c r="E137" s="2">
        <f>_xlfn.XLOOKUP($A137,[1]Ag_2024!$A$2:$A$181,[1]Ag_2024!$M$2:$M$181,FALSE)</f>
        <v>0.33</v>
      </c>
      <c r="F137" s="3">
        <f>_xlfn.XLOOKUP($A137,[1]Ag_2024!$A$2:$A$181,[1]Ag_2024!$J$2:$J$181,FALSE)</f>
        <v>20</v>
      </c>
      <c r="G137">
        <f>_xlfn.XLOOKUP(A137,[1]Ab_2024!$A$2:$A$176,[1]Ab_2024!$F$2:$F$176,FALSE)</f>
        <v>7</v>
      </c>
      <c r="H137">
        <f>_xlfn.XLOOKUP(A137,[2]Base_num_Ag_24!$A$2:$A$181,[2]Base_num_Ag_24!$H$2:$H$181,FALSE)</f>
        <v>6</v>
      </c>
      <c r="I137">
        <f>_xlfn.XLOOKUP($A137,[2]Base_num_Ag_24!$A$2:$A$181,[2]Base_num_Ag_24!$G$2:$G$181,FALSE)</f>
        <v>10</v>
      </c>
      <c r="J137">
        <f t="shared" si="10"/>
        <v>16</v>
      </c>
      <c r="K137" s="4">
        <f>_xlfn.XLOOKUP(A137,[1]Ag_2024!$A$2:$A$181,[1]Ag_2024!$E$2:$E$181,FALSE)</f>
        <v>0.625</v>
      </c>
      <c r="L137">
        <f t="shared" si="14"/>
        <v>0</v>
      </c>
      <c r="M137">
        <f t="shared" si="11"/>
        <v>64</v>
      </c>
      <c r="N137" s="8">
        <f t="shared" si="12"/>
        <v>0</v>
      </c>
      <c r="O137" s="1">
        <f t="shared" si="13"/>
        <v>43115.658125000002</v>
      </c>
      <c r="P137" t="str">
        <f>_xlfn.XLOOKUP($A137,[1]Ag_2024!$A$2:$A$181,[1]Ag_2024!$H$2:$H$181,FALSE)</f>
        <v>Vertical</v>
      </c>
      <c r="Q137" t="str">
        <f>_xlfn.XLOOKUP($A137,[1]Ag_2024!$A$2:$A$181,[1]Ag_2024!$I$2:$I$181,FALSE)</f>
        <v>Malecón Ciudad</v>
      </c>
      <c r="R137" s="5">
        <v>45505</v>
      </c>
      <c r="S137">
        <f>_xlfn.XLOOKUP($A137,[2]Base_num_Ag_24!$A$2:$A$181,[2]Base_num_Ag_24!$D$2:$D$181,FALSE)</f>
        <v>23.217723798195401</v>
      </c>
      <c r="T137">
        <f>_xlfn.XLOOKUP($A137,[2]Base_num_Ag_24!$A$2:$A$181,[2]Base_num_Ag_24!$E$2:$E$181,FALSE)</f>
        <v>-106.419768193541</v>
      </c>
      <c r="U137" s="6">
        <f>_xlfn.XLOOKUP($A137,[1]Ag_2024!$A$2:$A$181,[1]Ag_2024!$F$2:$F$181,FALSE)</f>
        <v>43115.658125000002</v>
      </c>
      <c r="V137" s="7">
        <f>_xlfn.XLOOKUP($A137,[1]Ag_2024!$A$2:$A$181,[1]Ag_2024!$D$2:$D$181,FALSE)</f>
        <v>64</v>
      </c>
    </row>
    <row r="138" spans="1:22">
      <c r="A138" t="s">
        <v>229</v>
      </c>
      <c r="B138" t="s">
        <v>230</v>
      </c>
      <c r="C138" s="1">
        <f>_xlfn.XLOOKUP(A138,[1]Ag_2024!$A$2:$A$181,[1]Ag_2024!$C$2:$C$181,FALSE)</f>
        <v>6434864.7599999998</v>
      </c>
      <c r="D138" s="2">
        <f>_xlfn.XLOOKUP(A138,[1]Ag_2024!$A$2:$A$181,[1]Ag_2024!$L$2:$L$181,FALSE)</f>
        <v>2.76</v>
      </c>
      <c r="E138" s="2">
        <f>_xlfn.XLOOKUP($A138,[1]Ag_2024!$A$2:$A$181,[1]Ag_2024!$M$2:$M$181,FALSE)</f>
        <v>1.33</v>
      </c>
      <c r="F138" s="3">
        <f>_xlfn.XLOOKUP($A138,[1]Ag_2024!$A$2:$A$181,[1]Ag_2024!$J$2:$J$181,FALSE)</f>
        <v>13</v>
      </c>
      <c r="G138">
        <f>_xlfn.XLOOKUP(A138,[1]Ab_2024!$A$2:$A$176,[1]Ab_2024!$F$2:$F$176,FALSE)</f>
        <v>58</v>
      </c>
      <c r="H138">
        <f>_xlfn.XLOOKUP(A138,[2]Base_num_Ag_24!$A$2:$A$181,[2]Base_num_Ag_24!$H$2:$H$181,FALSE)</f>
        <v>54</v>
      </c>
      <c r="I138">
        <f>_xlfn.XLOOKUP($A138,[2]Base_num_Ag_24!$A$2:$A$181,[2]Base_num_Ag_24!$G$2:$G$181,FALSE)</f>
        <v>36</v>
      </c>
      <c r="J138">
        <f t="shared" si="10"/>
        <v>90</v>
      </c>
      <c r="K138" s="4">
        <f>_xlfn.XLOOKUP(A138,[1]Ag_2024!$A$2:$A$181,[1]Ag_2024!$E$2:$E$181,FALSE)</f>
        <v>0.4</v>
      </c>
      <c r="L138">
        <f t="shared" si="14"/>
        <v>0</v>
      </c>
      <c r="M138">
        <f t="shared" si="11"/>
        <v>113</v>
      </c>
      <c r="N138" s="8">
        <f t="shared" si="12"/>
        <v>0</v>
      </c>
      <c r="O138" s="1">
        <f t="shared" si="13"/>
        <v>56945.70584070796</v>
      </c>
      <c r="P138" t="str">
        <f>_xlfn.XLOOKUP($A138,[1]Ag_2024!$A$2:$A$181,[1]Ag_2024!$H$2:$H$181,FALSE)</f>
        <v>Vertical</v>
      </c>
      <c r="Q138" t="str">
        <f>_xlfn.XLOOKUP($A138,[1]Ag_2024!$A$2:$A$181,[1]Ag_2024!$I$2:$I$181,FALSE)</f>
        <v>Malecón ocean view</v>
      </c>
      <c r="R138" s="5">
        <v>45505</v>
      </c>
      <c r="S138">
        <f>_xlfn.XLOOKUP($A138,[2]Base_num_Ag_24!$A$2:$A$181,[2]Base_num_Ag_24!$D$2:$D$181,FALSE)</f>
        <v>23.206830270547901</v>
      </c>
      <c r="T138">
        <f>_xlfn.XLOOKUP($A138,[2]Base_num_Ag_24!$A$2:$A$181,[2]Base_num_Ag_24!$E$2:$E$181,FALSE)</f>
        <v>-106.42838664299801</v>
      </c>
      <c r="U138" s="6">
        <f>_xlfn.XLOOKUP($A138,[1]Ag_2024!$A$2:$A$181,[1]Ag_2024!$F$2:$F$181,FALSE)</f>
        <v>56945.70584070796</v>
      </c>
      <c r="V138" s="7">
        <f>_xlfn.XLOOKUP($A138,[1]Ag_2024!$A$2:$A$181,[1]Ag_2024!$D$2:$D$181,FALSE)</f>
        <v>113</v>
      </c>
    </row>
    <row r="139" spans="1:22">
      <c r="A139" t="s">
        <v>231</v>
      </c>
      <c r="B139" t="s">
        <v>82</v>
      </c>
      <c r="C139" s="1">
        <f>_xlfn.XLOOKUP(A139,[1]Ag_2024!$A$2:$A$181,[1]Ag_2024!$C$2:$C$181,FALSE)</f>
        <v>3508333</v>
      </c>
      <c r="D139" s="2">
        <f>_xlfn.XLOOKUP(A139,[1]Ag_2024!$A$2:$A$181,[1]Ag_2024!$L$2:$L$181,FALSE)</f>
        <v>0.48</v>
      </c>
      <c r="E139" s="2">
        <f>_xlfn.XLOOKUP($A139,[1]Ag_2024!$A$2:$A$181,[1]Ag_2024!$M$2:$M$181,FALSE)</f>
        <v>0</v>
      </c>
      <c r="F139" s="3">
        <f>_xlfn.XLOOKUP($A139,[1]Ag_2024!$A$2:$A$181,[1]Ag_2024!$J$2:$J$181,FALSE)</f>
        <v>56</v>
      </c>
      <c r="G139">
        <f>_xlfn.XLOOKUP(A139,[1]Ab_2024!$A$2:$A$176,[1]Ab_2024!$F$2:$F$176,FALSE)</f>
        <v>31</v>
      </c>
      <c r="H139">
        <f>_xlfn.XLOOKUP(A139,[2]Base_num_Ag_24!$A$2:$A$181,[2]Base_num_Ag_24!$H$2:$H$181,FALSE)</f>
        <v>31</v>
      </c>
      <c r="I139">
        <f>_xlfn.XLOOKUP($A139,[2]Base_num_Ag_24!$A$2:$A$181,[2]Base_num_Ag_24!$G$2:$G$181,FALSE)</f>
        <v>27</v>
      </c>
      <c r="J139">
        <f t="shared" si="10"/>
        <v>58</v>
      </c>
      <c r="K139" s="4">
        <f>_xlfn.XLOOKUP(A139,[1]Ag_2024!$A$2:$A$181,[1]Ag_2024!$E$2:$E$181,FALSE)</f>
        <v>0.46551724137931033</v>
      </c>
      <c r="L139">
        <f t="shared" si="14"/>
        <v>0</v>
      </c>
      <c r="M139">
        <f t="shared" si="11"/>
        <v>65</v>
      </c>
      <c r="N139" s="8">
        <f t="shared" si="12"/>
        <v>0</v>
      </c>
      <c r="O139" s="1">
        <f t="shared" si="13"/>
        <v>53974.353846153848</v>
      </c>
      <c r="P139" t="str">
        <f>_xlfn.XLOOKUP($A139,[1]Ag_2024!$A$2:$A$181,[1]Ag_2024!$H$2:$H$181,FALSE)</f>
        <v>Vertical</v>
      </c>
      <c r="Q139" t="str">
        <f>_xlfn.XLOOKUP($A139,[1]Ag_2024!$A$2:$A$181,[1]Ag_2024!$I$2:$I$181,FALSE)</f>
        <v>Malecón ocean view</v>
      </c>
      <c r="R139" s="5">
        <v>45505</v>
      </c>
      <c r="S139">
        <f>_xlfn.XLOOKUP($A139,[2]Base_num_Ag_24!$A$2:$A$181,[2]Base_num_Ag_24!$D$2:$D$181,FALSE)</f>
        <v>23.2372143151958</v>
      </c>
      <c r="T139">
        <f>_xlfn.XLOOKUP($A139,[2]Base_num_Ag_24!$A$2:$A$181,[2]Base_num_Ag_24!$E$2:$E$181,FALSE)</f>
        <v>-106.44182894751</v>
      </c>
      <c r="U139" s="6">
        <f>_xlfn.XLOOKUP($A139,[1]Ag_2024!$A$2:$A$181,[1]Ag_2024!$F$2:$F$181,FALSE)</f>
        <v>53974.353846153848</v>
      </c>
      <c r="V139" s="7">
        <f>_xlfn.XLOOKUP($A139,[1]Ag_2024!$A$2:$A$181,[1]Ag_2024!$D$2:$D$181,FALSE)</f>
        <v>65</v>
      </c>
    </row>
    <row r="140" spans="1:22">
      <c r="A140" t="s">
        <v>232</v>
      </c>
      <c r="B140" t="s">
        <v>233</v>
      </c>
      <c r="C140" s="1">
        <f>_xlfn.XLOOKUP(A140,[1]Ag_2024!$A$2:$A$181,[1]Ag_2024!$C$2:$C$181,FALSE)</f>
        <v>4739985.8499999996</v>
      </c>
      <c r="D140" s="2">
        <f>_xlfn.XLOOKUP(A140,[1]Ag_2024!$A$2:$A$181,[1]Ag_2024!$L$2:$L$181,FALSE)</f>
        <v>10.33</v>
      </c>
      <c r="E140" s="2">
        <f>_xlfn.XLOOKUP($A140,[1]Ag_2024!$A$2:$A$181,[1]Ag_2024!$M$2:$M$181,FALSE)</f>
        <v>0.66</v>
      </c>
      <c r="F140" s="3">
        <f>_xlfn.XLOOKUP($A140,[1]Ag_2024!$A$2:$A$181,[1]Ag_2024!$J$2:$J$181,FALSE)</f>
        <v>9</v>
      </c>
      <c r="G140">
        <f>_xlfn.XLOOKUP(A140,[1]Ab_2024!$A$2:$A$176,[1]Ab_2024!$F$2:$F$176,FALSE)</f>
        <v>56</v>
      </c>
      <c r="H140">
        <f>_xlfn.XLOOKUP(A140,[2]Base_num_Ag_24!$A$2:$A$181,[2]Base_num_Ag_24!$H$2:$H$181,FALSE)</f>
        <v>54</v>
      </c>
      <c r="I140">
        <f>_xlfn.XLOOKUP($A140,[2]Base_num_Ag_24!$A$2:$A$181,[2]Base_num_Ag_24!$G$2:$G$181,FALSE)</f>
        <v>93</v>
      </c>
      <c r="J140">
        <f t="shared" si="10"/>
        <v>147</v>
      </c>
      <c r="K140" s="4">
        <f>_xlfn.XLOOKUP(A140,[1]Ag_2024!$A$2:$A$181,[1]Ag_2024!$E$2:$E$181,FALSE)</f>
        <v>0.63265306122448983</v>
      </c>
      <c r="L140">
        <f t="shared" si="14"/>
        <v>0</v>
      </c>
      <c r="M140">
        <f t="shared" si="11"/>
        <v>93.49</v>
      </c>
      <c r="N140" s="8">
        <f t="shared" si="12"/>
        <v>0</v>
      </c>
      <c r="O140" s="1">
        <f t="shared" si="13"/>
        <v>50700.458337790136</v>
      </c>
      <c r="P140" t="str">
        <f>_xlfn.XLOOKUP($A140,[1]Ag_2024!$A$2:$A$181,[1]Ag_2024!$H$2:$H$181,FALSE)</f>
        <v>Vertical</v>
      </c>
      <c r="Q140" t="str">
        <f>_xlfn.XLOOKUP($A140,[1]Ag_2024!$A$2:$A$181,[1]Ag_2024!$I$2:$I$181,FALSE)</f>
        <v>Marina</v>
      </c>
      <c r="R140" s="5">
        <v>45505</v>
      </c>
      <c r="S140">
        <f>_xlfn.XLOOKUP($A140,[2]Base_num_Ag_24!$A$2:$A$181,[2]Base_num_Ag_24!$D$2:$D$181,FALSE)</f>
        <v>23.272991955120801</v>
      </c>
      <c r="T140">
        <f>_xlfn.XLOOKUP($A140,[2]Base_num_Ag_24!$A$2:$A$181,[2]Base_num_Ag_24!$E$2:$E$181,FALSE)</f>
        <v>-106.465230645657</v>
      </c>
      <c r="U140" s="6">
        <f>_xlfn.XLOOKUP($A140,[1]Ag_2024!$A$2:$A$181,[1]Ag_2024!$F$2:$F$181,FALSE)</f>
        <v>50700.458337790136</v>
      </c>
      <c r="V140" s="7">
        <f>_xlfn.XLOOKUP($A140,[1]Ag_2024!$A$2:$A$181,[1]Ag_2024!$D$2:$D$181,FALSE)</f>
        <v>93.49</v>
      </c>
    </row>
    <row r="141" spans="1:22">
      <c r="A141" t="s">
        <v>234</v>
      </c>
      <c r="B141" t="s">
        <v>235</v>
      </c>
      <c r="C141" s="1">
        <f>_xlfn.XLOOKUP(A141,[1]Ag_2024!$A$2:$A$181,[1]Ag_2024!$C$2:$C$181,FALSE)</f>
        <v>4438166</v>
      </c>
      <c r="D141" s="2">
        <f>_xlfn.XLOOKUP(A141,[1]Ag_2024!$A$2:$A$181,[1]Ag_2024!$L$2:$L$181,FALSE)</f>
        <v>2.85</v>
      </c>
      <c r="E141" s="2">
        <f>_xlfn.XLOOKUP($A141,[1]Ag_2024!$A$2:$A$181,[1]Ag_2024!$M$2:$M$181,FALSE)</f>
        <v>0</v>
      </c>
      <c r="F141" s="3">
        <f>_xlfn.XLOOKUP($A141,[1]Ag_2024!$A$2:$A$181,[1]Ag_2024!$J$2:$J$181,FALSE)</f>
        <v>7</v>
      </c>
      <c r="G141">
        <f>_xlfn.XLOOKUP(A141,[1]Ab_2024!$A$2:$A$176,[1]Ab_2024!$F$2:$F$176,FALSE)</f>
        <v>7</v>
      </c>
      <c r="H141">
        <f>_xlfn.XLOOKUP(A141,[2]Base_num_Ag_24!$A$2:$A$181,[2]Base_num_Ag_24!$H$2:$H$181,FALSE)</f>
        <v>7</v>
      </c>
      <c r="I141">
        <f>_xlfn.XLOOKUP($A141,[2]Base_num_Ag_24!$A$2:$A$181,[2]Base_num_Ag_24!$G$2:$G$181,FALSE)</f>
        <v>20</v>
      </c>
      <c r="J141">
        <f t="shared" si="10"/>
        <v>27</v>
      </c>
      <c r="K141" s="4">
        <f>_xlfn.XLOOKUP(A141,[1]Ag_2024!$A$2:$A$181,[1]Ag_2024!$E$2:$E$181,FALSE)</f>
        <v>0.7407407407407407</v>
      </c>
      <c r="L141">
        <f t="shared" si="14"/>
        <v>0</v>
      </c>
      <c r="M141">
        <f t="shared" si="11"/>
        <v>69</v>
      </c>
      <c r="N141" s="8">
        <f t="shared" si="12"/>
        <v>0</v>
      </c>
      <c r="O141" s="1">
        <f t="shared" si="13"/>
        <v>64321.246376811592</v>
      </c>
      <c r="P141" t="str">
        <f>_xlfn.XLOOKUP($A141,[1]Ag_2024!$A$2:$A$181,[1]Ag_2024!$H$2:$H$181,FALSE)</f>
        <v>Vertical</v>
      </c>
      <c r="Q141" t="str">
        <f>_xlfn.XLOOKUP($A141,[1]Ag_2024!$A$2:$A$181,[1]Ag_2024!$I$2:$I$181,FALSE)</f>
        <v>Centro</v>
      </c>
      <c r="R141" s="5">
        <v>45505</v>
      </c>
      <c r="S141">
        <f>_xlfn.XLOOKUP($A141,[2]Base_num_Ag_24!$A$2:$A$181,[2]Base_num_Ag_24!$D$2:$D$181,FALSE)</f>
        <v>23.1979123915857</v>
      </c>
      <c r="T141">
        <f>_xlfn.XLOOKUP($A141,[2]Base_num_Ag_24!$A$2:$A$181,[2]Base_num_Ag_24!$E$2:$E$181,FALSE)</f>
        <v>-106.426050745659</v>
      </c>
      <c r="U141" s="6">
        <f>_xlfn.XLOOKUP($A141,[1]Ag_2024!$A$2:$A$181,[1]Ag_2024!$F$2:$F$181,FALSE)</f>
        <v>64321.246376811592</v>
      </c>
      <c r="V141" s="7">
        <f>_xlfn.XLOOKUP($A141,[1]Ag_2024!$A$2:$A$181,[1]Ag_2024!$D$2:$D$181,FALSE)</f>
        <v>69</v>
      </c>
    </row>
    <row r="142" spans="1:22">
      <c r="A142" t="s">
        <v>236</v>
      </c>
      <c r="B142" t="s">
        <v>237</v>
      </c>
      <c r="C142" s="1">
        <f>_xlfn.XLOOKUP(A142,[1]Ag_2024!$A$2:$A$181,[1]Ag_2024!$C$2:$C$181,FALSE)</f>
        <v>2107500</v>
      </c>
      <c r="D142" s="2">
        <f>_xlfn.XLOOKUP(A142,[1]Ag_2024!$A$2:$A$181,[1]Ag_2024!$L$2:$L$181,FALSE)</f>
        <v>0.6</v>
      </c>
      <c r="E142" s="2">
        <f>_xlfn.XLOOKUP($A142,[1]Ag_2024!$A$2:$A$181,[1]Ag_2024!$M$2:$M$181,FALSE)</f>
        <v>0</v>
      </c>
      <c r="F142" s="3">
        <f>_xlfn.XLOOKUP($A142,[1]Ag_2024!$A$2:$A$181,[1]Ag_2024!$J$2:$J$181,FALSE)</f>
        <v>10</v>
      </c>
      <c r="G142">
        <f>_xlfn.XLOOKUP(A142,[1]Ab_2024!$A$2:$A$176,[1]Ab_2024!$F$2:$F$176,FALSE)</f>
        <v>6</v>
      </c>
      <c r="H142">
        <f>_xlfn.XLOOKUP(A142,[2]Base_num_Ag_24!$A$2:$A$181,[2]Base_num_Ag_24!$H$2:$H$181,FALSE)</f>
        <v>6</v>
      </c>
      <c r="I142">
        <f>_xlfn.XLOOKUP($A142,[2]Base_num_Ag_24!$A$2:$A$181,[2]Base_num_Ag_24!$G$2:$G$181,FALSE)</f>
        <v>6</v>
      </c>
      <c r="J142">
        <f t="shared" si="10"/>
        <v>12</v>
      </c>
      <c r="K142" s="4">
        <f>_xlfn.XLOOKUP(A142,[1]Ag_2024!$A$2:$A$181,[1]Ag_2024!$E$2:$E$181,FALSE)</f>
        <v>0.5</v>
      </c>
      <c r="L142">
        <f t="shared" si="14"/>
        <v>0</v>
      </c>
      <c r="M142">
        <f t="shared" si="11"/>
        <v>87.8</v>
      </c>
      <c r="N142" s="8">
        <f t="shared" si="12"/>
        <v>0</v>
      </c>
      <c r="O142" s="1">
        <f t="shared" si="13"/>
        <v>24003.416856492029</v>
      </c>
      <c r="P142" t="str">
        <f>_xlfn.XLOOKUP($A142,[1]Ag_2024!$A$2:$A$181,[1]Ag_2024!$H$2:$H$181,FALSE)</f>
        <v>Vertical</v>
      </c>
      <c r="Q142" t="str">
        <f>_xlfn.XLOOKUP($A142,[1]Ag_2024!$A$2:$A$181,[1]Ag_2024!$I$2:$I$181,FALSE)</f>
        <v>Centro</v>
      </c>
      <c r="R142" s="5">
        <v>45505</v>
      </c>
      <c r="S142">
        <f>_xlfn.XLOOKUP($A142,[2]Base_num_Ag_24!$A$2:$A$181,[2]Base_num_Ag_24!$D$2:$D$181,FALSE)</f>
        <v>23.205719485705799</v>
      </c>
      <c r="T142">
        <f>_xlfn.XLOOKUP($A142,[2]Base_num_Ag_24!$A$2:$A$181,[2]Base_num_Ag_24!$E$2:$E$181,FALSE)</f>
        <v>-106.415789770987</v>
      </c>
      <c r="U142" s="6">
        <f>_xlfn.XLOOKUP($A142,[1]Ag_2024!$A$2:$A$181,[1]Ag_2024!$F$2:$F$181,FALSE)</f>
        <v>24003.416856492029</v>
      </c>
      <c r="V142" s="7">
        <f>_xlfn.XLOOKUP($A142,[1]Ag_2024!$A$2:$A$181,[1]Ag_2024!$D$2:$D$181,FALSE)</f>
        <v>87.8</v>
      </c>
    </row>
    <row r="143" spans="1:22">
      <c r="A143" t="s">
        <v>238</v>
      </c>
      <c r="B143" t="s">
        <v>239</v>
      </c>
      <c r="C143" s="1">
        <f>_xlfn.XLOOKUP(A143,[1]Ag_2024!$A$2:$A$181,[1]Ag_2024!$C$2:$C$181,FALSE)</f>
        <v>1980000</v>
      </c>
      <c r="D143" s="2">
        <f>_xlfn.XLOOKUP(A143,[1]Ag_2024!$A$2:$A$181,[1]Ag_2024!$L$2:$L$181,FALSE)</f>
        <v>2.88</v>
      </c>
      <c r="E143" s="2">
        <f>_xlfn.XLOOKUP($A143,[1]Ag_2024!$A$2:$A$181,[1]Ag_2024!$M$2:$M$181,FALSE)</f>
        <v>1</v>
      </c>
      <c r="F143" s="3">
        <f>_xlfn.XLOOKUP($A143,[1]Ag_2024!$A$2:$A$181,[1]Ag_2024!$J$2:$J$181,FALSE)</f>
        <v>9</v>
      </c>
      <c r="G143">
        <f>_xlfn.XLOOKUP(A143,[1]Ab_2024!$A$2:$A$176,[1]Ab_2024!$F$2:$F$176,FALSE)</f>
        <v>13</v>
      </c>
      <c r="H143">
        <f>_xlfn.XLOOKUP(A143,[2]Base_num_Ag_24!$A$2:$A$181,[2]Base_num_Ag_24!$H$2:$H$181,FALSE)</f>
        <v>10</v>
      </c>
      <c r="I143">
        <f>_xlfn.XLOOKUP($A143,[2]Base_num_Ag_24!$A$2:$A$181,[2]Base_num_Ag_24!$G$2:$G$181,FALSE)</f>
        <v>26</v>
      </c>
      <c r="J143">
        <f t="shared" si="10"/>
        <v>36</v>
      </c>
      <c r="K143" s="4">
        <f>_xlfn.XLOOKUP(A143,[1]Ag_2024!$A$2:$A$181,[1]Ag_2024!$E$2:$E$181,FALSE)</f>
        <v>0.72222222222222221</v>
      </c>
      <c r="L143">
        <f t="shared" si="14"/>
        <v>0</v>
      </c>
      <c r="M143">
        <f t="shared" si="11"/>
        <v>88</v>
      </c>
      <c r="N143" s="8">
        <f t="shared" si="12"/>
        <v>0</v>
      </c>
      <c r="O143" s="1">
        <f t="shared" si="13"/>
        <v>22500</v>
      </c>
      <c r="P143" t="str">
        <f>_xlfn.XLOOKUP($A143,[1]Ag_2024!$A$2:$A$181,[1]Ag_2024!$H$2:$H$181,FALSE)</f>
        <v>Vertical</v>
      </c>
      <c r="Q143" t="str">
        <f>_xlfn.XLOOKUP($A143,[1]Ag_2024!$A$2:$A$181,[1]Ag_2024!$I$2:$I$181,FALSE)</f>
        <v>Real del Valle</v>
      </c>
      <c r="R143" s="5">
        <v>45505</v>
      </c>
      <c r="S143">
        <f>_xlfn.XLOOKUP($A143,[2]Base_num_Ag_24!$A$2:$A$181,[2]Base_num_Ag_24!$D$2:$D$181,FALSE)</f>
        <v>23.278618076603301</v>
      </c>
      <c r="T143">
        <f>_xlfn.XLOOKUP($A143,[2]Base_num_Ag_24!$A$2:$A$181,[2]Base_num_Ag_24!$E$2:$E$181,FALSE)</f>
        <v>-106.427821657143</v>
      </c>
      <c r="U143" s="6">
        <f>_xlfn.XLOOKUP($A143,[1]Ag_2024!$A$2:$A$181,[1]Ag_2024!$F$2:$F$181,FALSE)</f>
        <v>22500</v>
      </c>
      <c r="V143" s="7">
        <f>_xlfn.XLOOKUP($A143,[1]Ag_2024!$A$2:$A$181,[1]Ag_2024!$D$2:$D$181,FALSE)</f>
        <v>88</v>
      </c>
    </row>
    <row r="144" spans="1:22">
      <c r="A144" t="s">
        <v>240</v>
      </c>
      <c r="B144" t="s">
        <v>241</v>
      </c>
      <c r="C144" s="1">
        <f>_xlfn.XLOOKUP(A144,[1]Ag_2024!$A$2:$A$181,[1]Ag_2024!$C$2:$C$181,FALSE)</f>
        <v>3350000</v>
      </c>
      <c r="D144" s="2">
        <f>_xlfn.XLOOKUP(A144,[1]Ag_2024!$A$2:$A$181,[1]Ag_2024!$L$2:$L$181,FALSE)</f>
        <v>1.41</v>
      </c>
      <c r="E144" s="2">
        <f>_xlfn.XLOOKUP($A144,[1]Ag_2024!$A$2:$A$181,[1]Ag_2024!$M$2:$M$181,FALSE)</f>
        <v>0.66</v>
      </c>
      <c r="F144" s="3">
        <f>_xlfn.XLOOKUP($A144,[1]Ag_2024!$A$2:$A$181,[1]Ag_2024!$J$2:$J$181,FALSE)</f>
        <v>12</v>
      </c>
      <c r="G144">
        <f>_xlfn.XLOOKUP(A144,[1]Ab_2024!$A$2:$A$176,[1]Ab_2024!$F$2:$F$176,FALSE)</f>
        <v>11</v>
      </c>
      <c r="H144">
        <f>_xlfn.XLOOKUP(A144,[2]Base_num_Ag_24!$A$2:$A$181,[2]Base_num_Ag_24!$H$2:$H$181,FALSE)</f>
        <v>9</v>
      </c>
      <c r="I144">
        <f>_xlfn.XLOOKUP($A144,[2]Base_num_Ag_24!$A$2:$A$181,[2]Base_num_Ag_24!$G$2:$G$181,FALSE)</f>
        <v>17</v>
      </c>
      <c r="J144">
        <f t="shared" si="10"/>
        <v>26</v>
      </c>
      <c r="K144" s="4">
        <f>_xlfn.XLOOKUP(A144,[1]Ag_2024!$A$2:$A$181,[1]Ag_2024!$E$2:$E$181,FALSE)</f>
        <v>0.65384615384615385</v>
      </c>
      <c r="L144">
        <f t="shared" si="14"/>
        <v>0</v>
      </c>
      <c r="M144">
        <f t="shared" si="11"/>
        <v>76.900000000000006</v>
      </c>
      <c r="N144" s="8">
        <f t="shared" si="12"/>
        <v>0</v>
      </c>
      <c r="O144" s="1">
        <f t="shared" si="13"/>
        <v>43563.068920676196</v>
      </c>
      <c r="P144" t="str">
        <f>_xlfn.XLOOKUP($A144,[1]Ag_2024!$A$2:$A$181,[1]Ag_2024!$H$2:$H$181,FALSE)</f>
        <v>Vertical</v>
      </c>
      <c r="Q144" t="str">
        <f>_xlfn.XLOOKUP($A144,[1]Ag_2024!$A$2:$A$181,[1]Ag_2024!$I$2:$I$181,FALSE)</f>
        <v>Malecón ciudad</v>
      </c>
      <c r="R144" s="5">
        <v>45505</v>
      </c>
      <c r="S144">
        <f>_xlfn.XLOOKUP($A144,[2]Base_num_Ag_24!$A$2:$A$181,[2]Base_num_Ag_24!$D$2:$D$181,FALSE)</f>
        <v>23.2223858327289</v>
      </c>
      <c r="T144">
        <f>_xlfn.XLOOKUP($A144,[2]Base_num_Ag_24!$A$2:$A$181,[2]Base_num_Ag_24!$E$2:$E$181,FALSE)</f>
        <v>-106.421273645658</v>
      </c>
      <c r="U144" s="6">
        <f>_xlfn.XLOOKUP($A144,[1]Ag_2024!$A$2:$A$181,[1]Ag_2024!$F$2:$F$181,FALSE)</f>
        <v>43563.068920676196</v>
      </c>
      <c r="V144" s="7">
        <f>_xlfn.XLOOKUP($A144,[1]Ag_2024!$A$2:$A$181,[1]Ag_2024!$D$2:$D$181,FALSE)</f>
        <v>76.900000000000006</v>
      </c>
    </row>
    <row r="145" spans="1:22">
      <c r="A145" t="s">
        <v>242</v>
      </c>
      <c r="B145" t="s">
        <v>26</v>
      </c>
      <c r="C145" s="1">
        <f>_xlfn.XLOOKUP(A145,[1]Ag_2024!$A$2:$A$181,[1]Ag_2024!$C$2:$C$181,FALSE)</f>
        <v>4359431.92</v>
      </c>
      <c r="D145" s="2">
        <f>_xlfn.XLOOKUP(A145,[1]Ag_2024!$A$2:$A$181,[1]Ag_2024!$L$2:$L$181,FALSE)</f>
        <v>2.88</v>
      </c>
      <c r="E145" s="2">
        <f>_xlfn.XLOOKUP($A145,[1]Ag_2024!$A$2:$A$181,[1]Ag_2024!$M$2:$M$181,FALSE)</f>
        <v>3</v>
      </c>
      <c r="F145" s="3">
        <f>_xlfn.XLOOKUP($A145,[1]Ag_2024!$A$2:$A$181,[1]Ag_2024!$J$2:$J$181,FALSE)</f>
        <v>9</v>
      </c>
      <c r="G145">
        <f>_xlfn.XLOOKUP(A145,[1]Ab_2024!$A$2:$A$176,[1]Ab_2024!$F$2:$F$176,FALSE)</f>
        <v>29</v>
      </c>
      <c r="H145">
        <f>_xlfn.XLOOKUP(A145,[2]Base_num_Ag_24!$A$2:$A$181,[2]Base_num_Ag_24!$H$2:$H$181,FALSE)</f>
        <v>20</v>
      </c>
      <c r="I145">
        <f>_xlfn.XLOOKUP($A145,[2]Base_num_Ag_24!$A$2:$A$181,[2]Base_num_Ag_24!$G$2:$G$181,FALSE)</f>
        <v>26</v>
      </c>
      <c r="J145">
        <f t="shared" si="10"/>
        <v>46</v>
      </c>
      <c r="K145" s="4">
        <f>_xlfn.XLOOKUP(A145,[1]Ag_2024!$A$2:$A$181,[1]Ag_2024!$E$2:$E$181,FALSE)</f>
        <v>0.56521739130434778</v>
      </c>
      <c r="L145">
        <f t="shared" si="14"/>
        <v>0</v>
      </c>
      <c r="M145">
        <f t="shared" si="11"/>
        <v>89</v>
      </c>
      <c r="N145" s="8">
        <f t="shared" si="12"/>
        <v>0</v>
      </c>
      <c r="O145" s="1">
        <f t="shared" si="13"/>
        <v>48982.381123595507</v>
      </c>
      <c r="P145" t="str">
        <f>_xlfn.XLOOKUP($A145,[1]Ag_2024!$A$2:$A$181,[1]Ag_2024!$H$2:$H$181,FALSE)</f>
        <v>Vertical</v>
      </c>
      <c r="Q145" t="str">
        <f>_xlfn.XLOOKUP($A145,[1]Ag_2024!$A$2:$A$181,[1]Ag_2024!$I$2:$I$181,FALSE)</f>
        <v>Malecón ciudad</v>
      </c>
      <c r="R145" s="5">
        <v>45505</v>
      </c>
      <c r="S145">
        <f>_xlfn.XLOOKUP($A145,[2]Base_num_Ag_24!$A$2:$A$181,[2]Base_num_Ag_24!$D$2:$D$181,FALSE)</f>
        <v>23.219055009904601</v>
      </c>
      <c r="T145">
        <f>_xlfn.XLOOKUP($A145,[2]Base_num_Ag_24!$A$2:$A$181,[2]Base_num_Ag_24!$E$2:$E$181,FALSE)</f>
        <v>-106.421526796235</v>
      </c>
      <c r="U145" s="6">
        <f>_xlfn.XLOOKUP($A145,[1]Ag_2024!$A$2:$A$181,[1]Ag_2024!$F$2:$F$181,FALSE)</f>
        <v>48982.381123595507</v>
      </c>
      <c r="V145" s="7">
        <f>_xlfn.XLOOKUP($A145,[1]Ag_2024!$A$2:$A$181,[1]Ag_2024!$D$2:$D$181,FALSE)</f>
        <v>89</v>
      </c>
    </row>
    <row r="146" spans="1:22">
      <c r="A146" t="s">
        <v>243</v>
      </c>
      <c r="B146" t="s">
        <v>26</v>
      </c>
      <c r="C146" s="1">
        <f>_xlfn.XLOOKUP(A146,[1]Ag_2024!$A$2:$A$181,[1]Ag_2024!$C$2:$C$181,FALSE)</f>
        <v>3921195.7</v>
      </c>
      <c r="D146" s="2">
        <f>_xlfn.XLOOKUP(A146,[1]Ag_2024!$A$2:$A$181,[1]Ag_2024!$L$2:$L$181,FALSE)</f>
        <v>1.42</v>
      </c>
      <c r="E146" s="2">
        <f>_xlfn.XLOOKUP($A146,[1]Ag_2024!$A$2:$A$181,[1]Ag_2024!$M$2:$M$181,FALSE)</f>
        <v>0</v>
      </c>
      <c r="F146" s="3">
        <f>_xlfn.XLOOKUP($A146,[1]Ag_2024!$A$2:$A$181,[1]Ag_2024!$J$2:$J$181,FALSE)</f>
        <v>7</v>
      </c>
      <c r="G146">
        <f>_xlfn.XLOOKUP(A146,[1]Ab_2024!$A$2:$A$176,[1]Ab_2024!$F$2:$F$176,FALSE)</f>
        <v>38</v>
      </c>
      <c r="H146">
        <f>_xlfn.XLOOKUP(A146,[2]Base_num_Ag_24!$A$2:$A$181,[2]Base_num_Ag_24!$H$2:$H$181,FALSE)</f>
        <v>39</v>
      </c>
      <c r="I146">
        <f>_xlfn.XLOOKUP($A146,[2]Base_num_Ag_24!$A$2:$A$181,[2]Base_num_Ag_24!$G$2:$G$181,FALSE)</f>
        <v>10</v>
      </c>
      <c r="J146">
        <f t="shared" si="10"/>
        <v>49</v>
      </c>
      <c r="K146" s="4">
        <f>_xlfn.XLOOKUP(A146,[1]Ag_2024!$A$2:$A$181,[1]Ag_2024!$E$2:$E$181,FALSE)</f>
        <v>0.20408163265306123</v>
      </c>
      <c r="L146">
        <f t="shared" si="14"/>
        <v>0</v>
      </c>
      <c r="M146">
        <f t="shared" si="11"/>
        <v>86.31</v>
      </c>
      <c r="N146" s="8">
        <f t="shared" si="12"/>
        <v>0</v>
      </c>
      <c r="O146" s="1">
        <f t="shared" si="13"/>
        <v>45431.534005329624</v>
      </c>
      <c r="P146" t="str">
        <f>_xlfn.XLOOKUP($A146,[1]Ag_2024!$A$2:$A$181,[1]Ag_2024!$H$2:$H$181,FALSE)</f>
        <v>Vertical</v>
      </c>
      <c r="Q146" t="str">
        <f>_xlfn.XLOOKUP($A146,[1]Ag_2024!$A$2:$A$181,[1]Ag_2024!$I$2:$I$181,FALSE)</f>
        <v>Zona Dorada Ciudad</v>
      </c>
      <c r="R146" s="5">
        <v>45505</v>
      </c>
      <c r="S146">
        <f>_xlfn.XLOOKUP($A146,[2]Base_num_Ag_24!$A$2:$A$181,[2]Base_num_Ag_24!$D$2:$D$181,FALSE)</f>
        <v>23.258836472685001</v>
      </c>
      <c r="T146">
        <f>_xlfn.XLOOKUP($A146,[2]Base_num_Ag_24!$A$2:$A$181,[2]Base_num_Ag_24!$E$2:$E$181,FALSE)</f>
        <v>-106.45905783031399</v>
      </c>
      <c r="U146" s="6">
        <f>_xlfn.XLOOKUP($A146,[1]Ag_2024!$A$2:$A$181,[1]Ag_2024!$F$2:$F$181,FALSE)</f>
        <v>45431.534005329624</v>
      </c>
      <c r="V146" s="7">
        <f>_xlfn.XLOOKUP($A146,[1]Ag_2024!$A$2:$A$181,[1]Ag_2024!$D$2:$D$181,FALSE)</f>
        <v>86.31</v>
      </c>
    </row>
    <row r="147" spans="1:22">
      <c r="A147" t="s">
        <v>244</v>
      </c>
      <c r="B147" t="s">
        <v>26</v>
      </c>
      <c r="C147" s="1">
        <f>_xlfn.XLOOKUP(A147,[1]Ag_2024!$A$2:$A$181,[1]Ag_2024!$C$2:$C$181,FALSE)</f>
        <v>4411738.0999999996</v>
      </c>
      <c r="D147" s="2">
        <f>_xlfn.XLOOKUP(A147,[1]Ag_2024!$A$2:$A$181,[1]Ag_2024!$L$2:$L$181,FALSE)</f>
        <v>0.12</v>
      </c>
      <c r="E147" s="2">
        <f>_xlfn.XLOOKUP($A147,[1]Ag_2024!$A$2:$A$181,[1]Ag_2024!$M$2:$M$181,FALSE)</f>
        <v>0</v>
      </c>
      <c r="F147" s="3">
        <f>_xlfn.XLOOKUP($A147,[1]Ag_2024!$A$2:$A$181,[1]Ag_2024!$J$2:$J$181,FALSE)</f>
        <v>8</v>
      </c>
      <c r="G147">
        <f>_xlfn.XLOOKUP(A147,[1]Ab_2024!$A$2:$A$176,[1]Ab_2024!$F$2:$F$176,FALSE)</f>
        <v>7</v>
      </c>
      <c r="H147">
        <f>_xlfn.XLOOKUP(A147,[2]Base_num_Ag_24!$A$2:$A$181,[2]Base_num_Ag_24!$H$2:$H$181,FALSE)</f>
        <v>7</v>
      </c>
      <c r="I147">
        <f>_xlfn.XLOOKUP($A147,[2]Base_num_Ag_24!$A$2:$A$181,[2]Base_num_Ag_24!$G$2:$G$181,FALSE)</f>
        <v>1</v>
      </c>
      <c r="J147">
        <f t="shared" si="10"/>
        <v>8</v>
      </c>
      <c r="K147" s="4">
        <f>_xlfn.XLOOKUP(A147,[1]Ag_2024!$A$2:$A$181,[1]Ag_2024!$E$2:$E$181,FALSE)</f>
        <v>0.125</v>
      </c>
      <c r="L147">
        <f t="shared" si="14"/>
        <v>494.74</v>
      </c>
      <c r="M147">
        <f t="shared" si="11"/>
        <v>0</v>
      </c>
      <c r="N147" s="8">
        <f t="shared" si="12"/>
        <v>8917.2860492379823</v>
      </c>
      <c r="O147" s="1">
        <f t="shared" si="13"/>
        <v>0</v>
      </c>
      <c r="P147" t="str">
        <f>_xlfn.XLOOKUP($A147,[1]Ag_2024!$A$2:$A$181,[1]Ag_2024!$H$2:$H$181,FALSE)</f>
        <v>Lote</v>
      </c>
      <c r="Q147" t="str">
        <f>_xlfn.XLOOKUP($A147,[1]Ag_2024!$A$2:$A$181,[1]Ag_2024!$I$2:$I$181,FALSE)</f>
        <v>Zona Dorada Ciudad</v>
      </c>
      <c r="R147" s="5">
        <v>45505</v>
      </c>
      <c r="S147">
        <f>_xlfn.XLOOKUP($A147,[2]Base_num_Ag_24!$A$2:$A$181,[2]Base_num_Ag_24!$D$2:$D$181,FALSE)</f>
        <v>23.253080109037601</v>
      </c>
      <c r="T147">
        <f>_xlfn.XLOOKUP($A147,[2]Base_num_Ag_24!$A$2:$A$181,[2]Base_num_Ag_24!$E$2:$E$181,FALSE)</f>
        <v>-106.454702891314</v>
      </c>
      <c r="U147" s="6">
        <f>_xlfn.XLOOKUP($A147,[1]Ag_2024!$A$2:$A$181,[1]Ag_2024!$F$2:$F$181,FALSE)</f>
        <v>8917.2860492379823</v>
      </c>
      <c r="V147" s="7">
        <f>_xlfn.XLOOKUP($A147,[1]Ag_2024!$A$2:$A$181,[1]Ag_2024!$D$2:$D$181,FALSE)</f>
        <v>494.74</v>
      </c>
    </row>
    <row r="148" spans="1:22">
      <c r="A148" t="s">
        <v>245</v>
      </c>
      <c r="B148" t="s">
        <v>70</v>
      </c>
      <c r="C148" s="1">
        <f>_xlfn.XLOOKUP(A148,[1]Ag_2024!$A$2:$A$181,[1]Ag_2024!$C$2:$C$181,FALSE)</f>
        <v>5455000</v>
      </c>
      <c r="D148" s="2">
        <f>_xlfn.XLOOKUP(A148,[1]Ag_2024!$A$2:$A$181,[1]Ag_2024!$L$2:$L$181,FALSE)</f>
        <v>1.42</v>
      </c>
      <c r="E148" s="2">
        <f>_xlfn.XLOOKUP($A148,[1]Ag_2024!$A$2:$A$181,[1]Ag_2024!$M$2:$M$181,FALSE)</f>
        <v>0</v>
      </c>
      <c r="F148" s="3">
        <f>_xlfn.XLOOKUP($A148,[1]Ag_2024!$A$2:$A$181,[1]Ag_2024!$J$2:$J$181,FALSE)</f>
        <v>7</v>
      </c>
      <c r="G148">
        <f>_xlfn.XLOOKUP(A148,[1]Ab_2024!$A$2:$A$176,[1]Ab_2024!$F$2:$F$176,FALSE)</f>
        <v>57</v>
      </c>
      <c r="H148">
        <f>_xlfn.XLOOKUP(A148,[2]Base_num_Ag_24!$A$2:$A$181,[2]Base_num_Ag_24!$H$2:$H$181,FALSE)</f>
        <v>57</v>
      </c>
      <c r="I148">
        <f>_xlfn.XLOOKUP($A148,[2]Base_num_Ag_24!$A$2:$A$181,[2]Base_num_Ag_24!$G$2:$G$181,FALSE)</f>
        <v>10</v>
      </c>
      <c r="J148">
        <f t="shared" si="10"/>
        <v>67</v>
      </c>
      <c r="K148" s="4">
        <f>_xlfn.XLOOKUP(A148,[1]Ag_2024!$A$2:$A$181,[1]Ag_2024!$E$2:$E$181,FALSE)</f>
        <v>0.14925373134328357</v>
      </c>
      <c r="L148">
        <f t="shared" si="14"/>
        <v>0</v>
      </c>
      <c r="M148">
        <f t="shared" si="11"/>
        <v>105</v>
      </c>
      <c r="N148" s="8">
        <f t="shared" si="12"/>
        <v>0</v>
      </c>
      <c r="O148" s="1">
        <f t="shared" si="13"/>
        <v>51952.380952380954</v>
      </c>
      <c r="P148" t="str">
        <f>_xlfn.XLOOKUP($A148,[1]Ag_2024!$A$2:$A$181,[1]Ag_2024!$H$2:$H$181,FALSE)</f>
        <v>Vertical</v>
      </c>
      <c r="Q148" t="str">
        <f>_xlfn.XLOOKUP($A148,[1]Ag_2024!$A$2:$A$181,[1]Ag_2024!$I$2:$I$181,FALSE)</f>
        <v>Marina</v>
      </c>
      <c r="R148" s="5">
        <v>45505</v>
      </c>
      <c r="S148">
        <f>_xlfn.XLOOKUP($A148,[2]Base_num_Ag_24!$A$2:$A$181,[2]Base_num_Ag_24!$D$2:$D$181,FALSE)</f>
        <v>23.265913717317598</v>
      </c>
      <c r="T148">
        <f>_xlfn.XLOOKUP($A148,[2]Base_num_Ag_24!$A$2:$A$181,[2]Base_num_Ag_24!$E$2:$E$181,FALSE)</f>
        <v>-106.46193256100101</v>
      </c>
      <c r="U148" s="6">
        <f>_xlfn.XLOOKUP($A148,[1]Ag_2024!$A$2:$A$181,[1]Ag_2024!$F$2:$F$181,FALSE)</f>
        <v>51952.380952380954</v>
      </c>
      <c r="V148" s="7">
        <f>_xlfn.XLOOKUP($A148,[1]Ag_2024!$A$2:$A$181,[1]Ag_2024!$D$2:$D$181,FALSE)</f>
        <v>105</v>
      </c>
    </row>
    <row r="149" spans="1:22">
      <c r="A149" t="s">
        <v>246</v>
      </c>
      <c r="B149" t="s">
        <v>28</v>
      </c>
      <c r="C149" s="1">
        <f>_xlfn.XLOOKUP(A149,[1]Ag_2024!$A$2:$A$181,[1]Ag_2024!$C$2:$C$181,FALSE)</f>
        <v>6465289.1100000003</v>
      </c>
      <c r="D149" s="2">
        <f>_xlfn.XLOOKUP(A149,[1]Ag_2024!$A$2:$A$181,[1]Ag_2024!$L$2:$L$181,FALSE)</f>
        <v>14</v>
      </c>
      <c r="E149" s="2">
        <f>_xlfn.XLOOKUP($A149,[1]Ag_2024!$A$2:$A$181,[1]Ag_2024!$M$2:$M$181,FALSE)</f>
        <v>17.5</v>
      </c>
      <c r="F149" s="3">
        <f>_xlfn.XLOOKUP($A149,[1]Ag_2024!$A$2:$A$181,[1]Ag_2024!$J$2:$J$181,FALSE)</f>
        <v>12</v>
      </c>
      <c r="G149">
        <f>_xlfn.XLOOKUP(A149,[1]Ab_2024!$A$2:$A$176,[1]Ab_2024!$F$2:$F$176,FALSE)</f>
        <v>192</v>
      </c>
      <c r="H149">
        <f>_xlfn.XLOOKUP(A149,[2]Base_num_Ag_24!$A$2:$A$181,[2]Base_num_Ag_24!$H$2:$H$181,FALSE)</f>
        <v>122</v>
      </c>
      <c r="I149">
        <f>_xlfn.XLOOKUP($A149,[2]Base_num_Ag_24!$A$2:$A$181,[2]Base_num_Ag_24!$G$2:$G$181,FALSE)</f>
        <v>168</v>
      </c>
      <c r="J149">
        <f t="shared" si="10"/>
        <v>290</v>
      </c>
      <c r="K149" s="4">
        <f>_xlfn.XLOOKUP(A149,[1]Ag_2024!$A$2:$A$181,[1]Ag_2024!$E$2:$E$181,FALSE)</f>
        <v>0.57931034482758625</v>
      </c>
      <c r="L149">
        <f t="shared" si="14"/>
        <v>0</v>
      </c>
      <c r="M149">
        <f t="shared" si="11"/>
        <v>99.44</v>
      </c>
      <c r="N149" s="8">
        <f t="shared" si="12"/>
        <v>0</v>
      </c>
      <c r="O149" s="1">
        <f t="shared" si="13"/>
        <v>65016.986222847954</v>
      </c>
      <c r="P149" t="str">
        <f>_xlfn.XLOOKUP($A149,[1]Ag_2024!$A$2:$A$181,[1]Ag_2024!$H$2:$H$181,FALSE)</f>
        <v>Vertical</v>
      </c>
      <c r="Q149" t="str">
        <f>_xlfn.XLOOKUP($A149,[1]Ag_2024!$A$2:$A$181,[1]Ag_2024!$I$2:$I$181,FALSE)</f>
        <v>Malecón ocean view</v>
      </c>
      <c r="R149" s="5">
        <v>45505</v>
      </c>
      <c r="S149">
        <f>_xlfn.XLOOKUP($A149,[2]Base_num_Ag_24!$A$2:$A$181,[2]Base_num_Ag_24!$D$2:$D$181,FALSE)</f>
        <v>23.235187834926599</v>
      </c>
      <c r="T149">
        <f>_xlfn.XLOOKUP($A149,[2]Base_num_Ag_24!$A$2:$A$181,[2]Base_num_Ag_24!$E$2:$E$181,FALSE)</f>
        <v>-106.438347645658</v>
      </c>
      <c r="U149" s="6">
        <f>_xlfn.XLOOKUP($A149,[1]Ag_2024!$A$2:$A$181,[1]Ag_2024!$F$2:$F$181,FALSE)</f>
        <v>65016.986222847954</v>
      </c>
      <c r="V149" s="7">
        <f>_xlfn.XLOOKUP($A149,[1]Ag_2024!$A$2:$A$181,[1]Ag_2024!$D$2:$D$181,FALSE)</f>
        <v>99.44</v>
      </c>
    </row>
    <row r="150" spans="1:22">
      <c r="A150" t="s">
        <v>247</v>
      </c>
      <c r="B150" t="s">
        <v>23</v>
      </c>
      <c r="C150" s="1">
        <f>_xlfn.XLOOKUP(A150,[1]Ag_2024!$A$2:$A$181,[1]Ag_2024!$C$2:$C$181,FALSE)</f>
        <v>3426357.4</v>
      </c>
      <c r="D150" s="2">
        <f>_xlfn.XLOOKUP(A150,[1]Ag_2024!$A$2:$A$181,[1]Ag_2024!$L$2:$L$181,FALSE)</f>
        <v>9.83</v>
      </c>
      <c r="E150" s="2">
        <f>_xlfn.XLOOKUP($A150,[1]Ag_2024!$A$2:$A$181,[1]Ag_2024!$M$2:$M$181,FALSE)</f>
        <v>1</v>
      </c>
      <c r="F150" s="3">
        <f>_xlfn.XLOOKUP($A150,[1]Ag_2024!$A$2:$A$181,[1]Ag_2024!$J$2:$J$181,FALSE)</f>
        <v>6</v>
      </c>
      <c r="G150">
        <f>_xlfn.XLOOKUP(A150,[1]Ab_2024!$A$2:$A$176,[1]Ab_2024!$F$2:$F$176,FALSE)</f>
        <v>93</v>
      </c>
      <c r="H150">
        <f>_xlfn.XLOOKUP(A150,[2]Base_num_Ag_24!$A$2:$A$181,[2]Base_num_Ag_24!$H$2:$H$181,FALSE)</f>
        <v>90</v>
      </c>
      <c r="I150">
        <f>_xlfn.XLOOKUP($A150,[2]Base_num_Ag_24!$A$2:$A$181,[2]Base_num_Ag_24!$G$2:$G$181,FALSE)</f>
        <v>59</v>
      </c>
      <c r="J150">
        <f t="shared" si="10"/>
        <v>149</v>
      </c>
      <c r="K150" s="4">
        <f>_xlfn.XLOOKUP(A150,[1]Ag_2024!$A$2:$A$181,[1]Ag_2024!$E$2:$E$181,FALSE)</f>
        <v>0.39597315436241609</v>
      </c>
      <c r="L150">
        <f t="shared" si="14"/>
        <v>0</v>
      </c>
      <c r="M150">
        <f t="shared" si="11"/>
        <v>72.39</v>
      </c>
      <c r="N150" s="8">
        <f t="shared" si="12"/>
        <v>0</v>
      </c>
      <c r="O150" s="1">
        <f t="shared" si="13"/>
        <v>47331.916010498688</v>
      </c>
      <c r="P150" t="str">
        <f>_xlfn.XLOOKUP($A150,[1]Ag_2024!$A$2:$A$181,[1]Ag_2024!$H$2:$H$181,FALSE)</f>
        <v>Vertical</v>
      </c>
      <c r="Q150" t="str">
        <f>_xlfn.XLOOKUP($A150,[1]Ag_2024!$A$2:$A$181,[1]Ag_2024!$I$2:$I$181,FALSE)</f>
        <v>Zona Dorada Ciudad</v>
      </c>
      <c r="R150" s="5">
        <v>45505</v>
      </c>
      <c r="S150">
        <f>_xlfn.XLOOKUP($A150,[2]Base_num_Ag_24!$A$2:$A$181,[2]Base_num_Ag_24!$D$2:$D$181,FALSE)</f>
        <v>23.2623114902003</v>
      </c>
      <c r="T150">
        <f>_xlfn.XLOOKUP($A150,[2]Base_num_Ag_24!$A$2:$A$181,[2]Base_num_Ag_24!$E$2:$E$181,FALSE)</f>
        <v>-106.463972661374</v>
      </c>
      <c r="U150" s="6">
        <f>_xlfn.XLOOKUP($A150,[1]Ag_2024!$A$2:$A$181,[1]Ag_2024!$F$2:$F$181,FALSE)</f>
        <v>47331.916010498688</v>
      </c>
      <c r="V150" s="7">
        <f>_xlfn.XLOOKUP($A150,[1]Ag_2024!$A$2:$A$181,[1]Ag_2024!$D$2:$D$181,FALSE)</f>
        <v>72.39</v>
      </c>
    </row>
    <row r="151" spans="1:22">
      <c r="A151" t="s">
        <v>248</v>
      </c>
      <c r="B151" t="s">
        <v>26</v>
      </c>
      <c r="C151" s="1">
        <f>_xlfn.XLOOKUP(A151,[1]Ag_2024!$A$2:$A$181,[1]Ag_2024!$C$2:$C$181,FALSE)</f>
        <v>4294910.33</v>
      </c>
      <c r="D151" s="2">
        <f>_xlfn.XLOOKUP(A151,[1]Ag_2024!$A$2:$A$181,[1]Ag_2024!$L$2:$L$181,FALSE)</f>
        <v>2.5</v>
      </c>
      <c r="E151" s="2">
        <f>_xlfn.XLOOKUP($A151,[1]Ag_2024!$A$2:$A$181,[1]Ag_2024!$M$2:$M$181,FALSE)</f>
        <v>0</v>
      </c>
      <c r="F151" s="3">
        <f>_xlfn.XLOOKUP($A151,[1]Ag_2024!$A$2:$A$181,[1]Ag_2024!$J$2:$J$181,FALSE)</f>
        <v>4</v>
      </c>
      <c r="G151">
        <f>_xlfn.XLOOKUP(A151,[1]Ab_2024!$A$2:$A$176,[1]Ab_2024!$F$2:$F$176,FALSE)</f>
        <v>65</v>
      </c>
      <c r="H151">
        <f>_xlfn.XLOOKUP(A151,[2]Base_num_Ag_24!$A$2:$A$181,[2]Base_num_Ag_24!$H$2:$H$181,FALSE)</f>
        <v>65</v>
      </c>
      <c r="I151">
        <f>_xlfn.XLOOKUP($A151,[2]Base_num_Ag_24!$A$2:$A$181,[2]Base_num_Ag_24!$G$2:$G$181,FALSE)</f>
        <v>10</v>
      </c>
      <c r="J151">
        <f t="shared" si="10"/>
        <v>75</v>
      </c>
      <c r="K151" s="4">
        <f>_xlfn.XLOOKUP(A151,[1]Ag_2024!$A$2:$A$181,[1]Ag_2024!$E$2:$E$181,FALSE)</f>
        <v>0.13333333333333333</v>
      </c>
      <c r="L151">
        <f t="shared" si="14"/>
        <v>0</v>
      </c>
      <c r="M151">
        <f t="shared" si="11"/>
        <v>70.31</v>
      </c>
      <c r="N151" s="8">
        <f t="shared" si="12"/>
        <v>0</v>
      </c>
      <c r="O151" s="1">
        <f t="shared" si="13"/>
        <v>61085.341061015504</v>
      </c>
      <c r="P151" t="str">
        <f>_xlfn.XLOOKUP($A151,[1]Ag_2024!$A$2:$A$181,[1]Ag_2024!$H$2:$H$181,FALSE)</f>
        <v>Vertical</v>
      </c>
      <c r="Q151" t="str">
        <f>_xlfn.XLOOKUP($A151,[1]Ag_2024!$A$2:$A$181,[1]Ag_2024!$I$2:$I$181,FALSE)</f>
        <v>El delfín</v>
      </c>
      <c r="R151" s="5">
        <v>45505</v>
      </c>
      <c r="S151">
        <f>_xlfn.XLOOKUP($A151,[2]Base_num_Ag_24!$A$2:$A$181,[2]Base_num_Ag_24!$D$2:$D$181,FALSE)</f>
        <v>23.321086715826699</v>
      </c>
      <c r="T151">
        <f>_xlfn.XLOOKUP($A151,[2]Base_num_Ag_24!$A$2:$A$181,[2]Base_num_Ag_24!$E$2:$E$181,FALSE)</f>
        <v>-106.479471445656</v>
      </c>
      <c r="U151" s="6">
        <f>_xlfn.XLOOKUP($A151,[1]Ag_2024!$A$2:$A$181,[1]Ag_2024!$F$2:$F$181,FALSE)</f>
        <v>61085.341061015504</v>
      </c>
      <c r="V151" s="7">
        <f>_xlfn.XLOOKUP($A151,[1]Ag_2024!$A$2:$A$181,[1]Ag_2024!$D$2:$D$181,FALSE)</f>
        <v>70.31</v>
      </c>
    </row>
    <row r="152" spans="1:22">
      <c r="A152" t="s">
        <v>249</v>
      </c>
      <c r="B152" t="s">
        <v>182</v>
      </c>
      <c r="C152" s="1">
        <f>_xlfn.XLOOKUP(A152,[1]Ag_2024!$A$2:$A$181,[1]Ag_2024!$C$2:$C$181,FALSE)</f>
        <v>5787260</v>
      </c>
      <c r="D152" s="2">
        <f>_xlfn.XLOOKUP(A152,[1]Ag_2024!$A$2:$A$181,[1]Ag_2024!$L$2:$L$181,FALSE)</f>
        <v>7.42</v>
      </c>
      <c r="E152" s="2">
        <f>_xlfn.XLOOKUP($A152,[1]Ag_2024!$A$2:$A$181,[1]Ag_2024!$M$2:$M$181,FALSE)</f>
        <v>0</v>
      </c>
      <c r="F152" s="3">
        <f>_xlfn.XLOOKUP($A152,[1]Ag_2024!$A$2:$A$181,[1]Ag_2024!$J$2:$J$181,FALSE)</f>
        <v>7</v>
      </c>
      <c r="G152">
        <f>_xlfn.XLOOKUP(A152,[1]Ab_2024!$A$2:$A$176,[1]Ab_2024!$F$2:$F$176,FALSE)</f>
        <v>68</v>
      </c>
      <c r="H152">
        <f>_xlfn.XLOOKUP(A152,[2]Base_num_Ag_24!$A$2:$A$181,[2]Base_num_Ag_24!$H$2:$H$181,FALSE)</f>
        <v>68</v>
      </c>
      <c r="I152">
        <f>_xlfn.XLOOKUP($A152,[2]Base_num_Ag_24!$A$2:$A$181,[2]Base_num_Ag_24!$G$2:$G$181,FALSE)</f>
        <v>52</v>
      </c>
      <c r="J152">
        <f t="shared" si="10"/>
        <v>120</v>
      </c>
      <c r="K152" s="4">
        <f>_xlfn.XLOOKUP(A152,[1]Ag_2024!$A$2:$A$181,[1]Ag_2024!$E$2:$E$181,FALSE)</f>
        <v>0.43333333333333335</v>
      </c>
      <c r="L152">
        <f t="shared" si="14"/>
        <v>0</v>
      </c>
      <c r="M152">
        <f t="shared" si="11"/>
        <v>107</v>
      </c>
      <c r="N152" s="8">
        <f t="shared" si="12"/>
        <v>0</v>
      </c>
      <c r="O152" s="1">
        <f t="shared" si="13"/>
        <v>54086.542056074766</v>
      </c>
      <c r="P152" t="str">
        <f>_xlfn.XLOOKUP($A152,[1]Ag_2024!$A$2:$A$181,[1]Ag_2024!$H$2:$H$181,FALSE)</f>
        <v>Vertical</v>
      </c>
      <c r="Q152" t="str">
        <f>_xlfn.XLOOKUP($A152,[1]Ag_2024!$A$2:$A$181,[1]Ag_2024!$I$2:$I$181,FALSE)</f>
        <v>El delfín</v>
      </c>
      <c r="R152" s="5">
        <v>45505</v>
      </c>
      <c r="S152">
        <f>_xlfn.XLOOKUP($A152,[2]Base_num_Ag_24!$A$2:$A$181,[2]Base_num_Ag_24!$D$2:$D$181,FALSE)</f>
        <v>23.3224415384488</v>
      </c>
      <c r="T152">
        <f>_xlfn.XLOOKUP($A152,[2]Base_num_Ag_24!$A$2:$A$181,[2]Base_num_Ag_24!$E$2:$E$181,FALSE)</f>
        <v>-106.479258825866</v>
      </c>
      <c r="U152" s="6">
        <f>_xlfn.XLOOKUP($A152,[1]Ag_2024!$A$2:$A$181,[1]Ag_2024!$F$2:$F$181,FALSE)</f>
        <v>54086.542056074766</v>
      </c>
      <c r="V152" s="7">
        <f>_xlfn.XLOOKUP($A152,[1]Ag_2024!$A$2:$A$181,[1]Ag_2024!$D$2:$D$181,FALSE)</f>
        <v>107</v>
      </c>
    </row>
    <row r="153" spans="1:22">
      <c r="A153" t="s">
        <v>250</v>
      </c>
      <c r="B153" t="s">
        <v>26</v>
      </c>
      <c r="C153" s="1">
        <f>_xlfn.XLOOKUP(A153,[1]Ag_2024!$A$2:$A$181,[1]Ag_2024!$C$2:$C$181,FALSE)</f>
        <v>6298900</v>
      </c>
      <c r="D153" s="2">
        <f>_xlfn.XLOOKUP(A153,[1]Ag_2024!$A$2:$A$181,[1]Ag_2024!$L$2:$L$181,FALSE)</f>
        <v>0.4</v>
      </c>
      <c r="E153" s="2">
        <f>_xlfn.XLOOKUP($A153,[1]Ag_2024!$A$2:$A$181,[1]Ag_2024!$M$2:$M$181,FALSE)</f>
        <v>0</v>
      </c>
      <c r="F153" s="3">
        <f>_xlfn.XLOOKUP($A153,[1]Ag_2024!$A$2:$A$181,[1]Ag_2024!$J$2:$J$181,FALSE)</f>
        <v>5</v>
      </c>
      <c r="G153">
        <f>_xlfn.XLOOKUP(A153,[1]Ab_2024!$A$2:$A$176,[1]Ab_2024!$F$2:$F$176,FALSE)</f>
        <v>4</v>
      </c>
      <c r="H153">
        <f>_xlfn.XLOOKUP(A153,[2]Base_num_Ag_24!$A$2:$A$181,[2]Base_num_Ag_24!$H$2:$H$181,FALSE)</f>
        <v>6</v>
      </c>
      <c r="I153">
        <f>_xlfn.XLOOKUP($A153,[2]Base_num_Ag_24!$A$2:$A$181,[2]Base_num_Ag_24!$G$2:$G$181,FALSE)</f>
        <v>2</v>
      </c>
      <c r="J153">
        <f t="shared" si="10"/>
        <v>8</v>
      </c>
      <c r="K153" s="4">
        <f>_xlfn.XLOOKUP(A153,[1]Ag_2024!$A$2:$A$181,[1]Ag_2024!$E$2:$E$181,FALSE)</f>
        <v>0.25</v>
      </c>
      <c r="L153">
        <f t="shared" si="14"/>
        <v>0</v>
      </c>
      <c r="M153">
        <f t="shared" si="11"/>
        <v>88.66</v>
      </c>
      <c r="N153" s="8">
        <f t="shared" si="12"/>
        <v>0</v>
      </c>
      <c r="O153" s="1">
        <f t="shared" si="13"/>
        <v>71045.567335889922</v>
      </c>
      <c r="P153" t="str">
        <f>_xlfn.XLOOKUP($A153,[1]Ag_2024!$A$2:$A$181,[1]Ag_2024!$H$2:$H$181,FALSE)</f>
        <v>Vertical</v>
      </c>
      <c r="Q153" t="str">
        <f>_xlfn.XLOOKUP($A153,[1]Ag_2024!$A$2:$A$181,[1]Ag_2024!$I$2:$I$181,FALSE)</f>
        <v>El delfín</v>
      </c>
      <c r="R153" s="5">
        <v>45505</v>
      </c>
      <c r="S153">
        <f>_xlfn.XLOOKUP($A153,[2]Base_num_Ag_24!$A$2:$A$181,[2]Base_num_Ag_24!$D$2:$D$181,FALSE)</f>
        <v>23.327374026755301</v>
      </c>
      <c r="T153">
        <f>_xlfn.XLOOKUP($A153,[2]Base_num_Ag_24!$A$2:$A$181,[2]Base_num_Ag_24!$E$2:$E$181,FALSE)</f>
        <v>-106.480862575123</v>
      </c>
      <c r="U153" s="6">
        <f>_xlfn.XLOOKUP($A153,[1]Ag_2024!$A$2:$A$181,[1]Ag_2024!$F$2:$F$181,FALSE)</f>
        <v>71045.567335889922</v>
      </c>
      <c r="V153" s="7">
        <f>_xlfn.XLOOKUP($A153,[1]Ag_2024!$A$2:$A$181,[1]Ag_2024!$D$2:$D$181,FALSE)</f>
        <v>88.66</v>
      </c>
    </row>
    <row r="154" spans="1:22">
      <c r="A154" t="s">
        <v>251</v>
      </c>
      <c r="B154" t="s">
        <v>26</v>
      </c>
      <c r="C154" s="1">
        <f>_xlfn.XLOOKUP(A154,[1]Ag_2024!$A$2:$A$181,[1]Ag_2024!$C$2:$C$181,FALSE)</f>
        <v>2723604</v>
      </c>
      <c r="D154" s="2">
        <f>_xlfn.XLOOKUP(A154,[1]Ag_2024!$A$2:$A$181,[1]Ag_2024!$L$2:$L$181,FALSE)</f>
        <v>2.5</v>
      </c>
      <c r="E154" s="2">
        <f>_xlfn.XLOOKUP($A154,[1]Ag_2024!$A$2:$A$181,[1]Ag_2024!$M$2:$M$181,FALSE)</f>
        <v>2</v>
      </c>
      <c r="F154" s="3">
        <f>_xlfn.XLOOKUP($A154,[1]Ag_2024!$A$2:$A$181,[1]Ag_2024!$J$2:$J$181,FALSE)</f>
        <v>4</v>
      </c>
      <c r="G154">
        <f>_xlfn.XLOOKUP(A154,[1]Ab_2024!$A$2:$A$176,[1]Ab_2024!$F$2:$F$176,FALSE)</f>
        <v>51</v>
      </c>
      <c r="H154">
        <f>_xlfn.XLOOKUP(A154,[2]Base_num_Ag_24!$A$2:$A$181,[2]Base_num_Ag_24!$H$2:$H$181,FALSE)</f>
        <v>45</v>
      </c>
      <c r="I154">
        <f>_xlfn.XLOOKUP($A154,[2]Base_num_Ag_24!$A$2:$A$181,[2]Base_num_Ag_24!$G$2:$G$181,FALSE)</f>
        <v>10</v>
      </c>
      <c r="J154">
        <f t="shared" si="10"/>
        <v>55</v>
      </c>
      <c r="K154" s="4">
        <f>_xlfn.XLOOKUP(A154,[1]Ag_2024!$A$2:$A$181,[1]Ag_2024!$E$2:$E$181,FALSE)</f>
        <v>0.18181818181818182</v>
      </c>
      <c r="L154">
        <f t="shared" si="14"/>
        <v>0</v>
      </c>
      <c r="M154">
        <f t="shared" si="11"/>
        <v>41.41</v>
      </c>
      <c r="N154" s="8">
        <f t="shared" si="12"/>
        <v>0</v>
      </c>
      <c r="O154" s="1">
        <f t="shared" si="13"/>
        <v>65771.649360057956</v>
      </c>
      <c r="P154" t="str">
        <f>_xlfn.XLOOKUP($A154,[1]Ag_2024!$A$2:$A$181,[1]Ag_2024!$H$2:$H$181,FALSE)</f>
        <v>Vertical</v>
      </c>
      <c r="Q154" t="str">
        <f>_xlfn.XLOOKUP($A154,[1]Ag_2024!$A$2:$A$181,[1]Ag_2024!$I$2:$I$181,FALSE)</f>
        <v>Malecón ciudad</v>
      </c>
      <c r="R154" s="5">
        <v>45505</v>
      </c>
      <c r="S154">
        <f>_xlfn.XLOOKUP($A154,[2]Base_num_Ag_24!$A$2:$A$181,[2]Base_num_Ag_24!$D$2:$D$181,FALSE)</f>
        <v>23.219608332955701</v>
      </c>
      <c r="T154">
        <f>_xlfn.XLOOKUP($A154,[2]Base_num_Ag_24!$A$2:$A$181,[2]Base_num_Ag_24!$E$2:$E$181,FALSE)</f>
        <v>-106.419693843863</v>
      </c>
      <c r="U154" s="6">
        <f>_xlfn.XLOOKUP($A154,[1]Ag_2024!$A$2:$A$181,[1]Ag_2024!$F$2:$F$181,FALSE)</f>
        <v>65771.649360057956</v>
      </c>
      <c r="V154" s="7">
        <f>_xlfn.XLOOKUP($A154,[1]Ag_2024!$A$2:$A$181,[1]Ag_2024!$D$2:$D$181,FALSE)</f>
        <v>41.41</v>
      </c>
    </row>
    <row r="155" spans="1:22">
      <c r="A155" t="s">
        <v>252</v>
      </c>
      <c r="B155" t="s">
        <v>26</v>
      </c>
      <c r="C155" s="1">
        <f>_xlfn.XLOOKUP(A155,[1]Ag_2024!$A$2:$A$181,[1]Ag_2024!$C$2:$C$181,FALSE)</f>
        <v>975072.5</v>
      </c>
      <c r="D155" s="2">
        <f>_xlfn.XLOOKUP(A155,[1]Ag_2024!$A$2:$A$181,[1]Ag_2024!$L$2:$L$181,FALSE)</f>
        <v>6</v>
      </c>
      <c r="E155" s="2">
        <f>_xlfn.XLOOKUP($A155,[1]Ag_2024!$A$2:$A$181,[1]Ag_2024!$M$2:$M$181,FALSE)</f>
        <v>0.66</v>
      </c>
      <c r="F155" s="3">
        <f>_xlfn.XLOOKUP($A155,[1]Ag_2024!$A$2:$A$181,[1]Ag_2024!$J$2:$J$181,FALSE)</f>
        <v>8</v>
      </c>
      <c r="G155">
        <f>_xlfn.XLOOKUP(A155,[1]Ab_2024!$A$2:$A$176,[1]Ab_2024!$F$2:$F$176,FALSE)</f>
        <v>59</v>
      </c>
      <c r="H155">
        <f>_xlfn.XLOOKUP(A155,[2]Base_num_Ag_24!$A$2:$A$181,[2]Base_num_Ag_24!$H$2:$H$181,FALSE)</f>
        <v>57</v>
      </c>
      <c r="I155">
        <f>_xlfn.XLOOKUP($A155,[2]Base_num_Ag_24!$A$2:$A$181,[2]Base_num_Ag_24!$G$2:$G$181,FALSE)</f>
        <v>48</v>
      </c>
      <c r="J155">
        <f t="shared" si="10"/>
        <v>105</v>
      </c>
      <c r="K155" s="4">
        <f>_xlfn.XLOOKUP(A155,[1]Ag_2024!$A$2:$A$181,[1]Ag_2024!$E$2:$E$181,FALSE)</f>
        <v>0.45714285714285713</v>
      </c>
      <c r="L155">
        <f t="shared" si="14"/>
        <v>131.5</v>
      </c>
      <c r="M155">
        <f t="shared" si="11"/>
        <v>0</v>
      </c>
      <c r="N155" s="8">
        <f t="shared" si="12"/>
        <v>7415</v>
      </c>
      <c r="O155" s="1">
        <f t="shared" si="13"/>
        <v>0</v>
      </c>
      <c r="P155" t="str">
        <f>_xlfn.XLOOKUP($A155,[1]Ag_2024!$A$2:$A$181,[1]Ag_2024!$H$2:$H$181,FALSE)</f>
        <v>Lote</v>
      </c>
      <c r="Q155" t="str">
        <f>_xlfn.XLOOKUP($A155,[1]Ag_2024!$A$2:$A$181,[1]Ag_2024!$I$2:$I$181,FALSE)</f>
        <v>CUM</v>
      </c>
      <c r="R155" s="5">
        <v>45505</v>
      </c>
      <c r="S155">
        <f>_xlfn.XLOOKUP($A155,[2]Base_num_Ag_24!$A$2:$A$181,[2]Base_num_Ag_24!$D$2:$D$181,FALSE)</f>
        <v>23.294415200686601</v>
      </c>
      <c r="T155">
        <f>_xlfn.XLOOKUP($A155,[2]Base_num_Ag_24!$A$2:$A$181,[2]Base_num_Ag_24!$E$2:$E$181,FALSE)</f>
        <v>-106.450978162711</v>
      </c>
      <c r="U155" s="6">
        <f>_xlfn.XLOOKUP($A155,[1]Ag_2024!$A$2:$A$181,[1]Ag_2024!$F$2:$F$181,FALSE)</f>
        <v>7415</v>
      </c>
      <c r="V155" s="7">
        <f>_xlfn.XLOOKUP($A155,[1]Ag_2024!$A$2:$A$181,[1]Ag_2024!$D$2:$D$181,FALSE)</f>
        <v>131.5</v>
      </c>
    </row>
    <row r="156" spans="1:22">
      <c r="A156" t="s">
        <v>253</v>
      </c>
      <c r="B156" t="s">
        <v>26</v>
      </c>
      <c r="C156" s="1">
        <f>_xlfn.XLOOKUP(A156,[1]Ag_2024!$A$2:$A$181,[1]Ag_2024!$C$2:$C$181,FALSE)</f>
        <v>884000</v>
      </c>
      <c r="D156" s="2">
        <f>_xlfn.XLOOKUP(A156,[1]Ag_2024!$A$2:$A$181,[1]Ag_2024!$L$2:$L$181,FALSE)</f>
        <v>30.8</v>
      </c>
      <c r="E156" s="2">
        <f>_xlfn.XLOOKUP($A156,[1]Ag_2024!$A$2:$A$181,[1]Ag_2024!$M$2:$M$181,FALSE)</f>
        <v>12</v>
      </c>
      <c r="F156" s="3">
        <f>_xlfn.XLOOKUP($A156,[1]Ag_2024!$A$2:$A$181,[1]Ag_2024!$J$2:$J$181,FALSE)</f>
        <v>8</v>
      </c>
      <c r="G156">
        <f>_xlfn.XLOOKUP(A156,[1]Ab_2024!$A$2:$A$176,[1]Ab_2024!$F$2:$F$176,FALSE)</f>
        <v>152</v>
      </c>
      <c r="H156">
        <f>_xlfn.XLOOKUP(A156,[2]Base_num_Ag_24!$A$2:$A$181,[2]Base_num_Ag_24!$H$2:$H$181,FALSE)</f>
        <v>116</v>
      </c>
      <c r="I156">
        <f>_xlfn.XLOOKUP($A156,[2]Base_num_Ag_24!$A$2:$A$181,[2]Base_num_Ag_24!$G$2:$G$181,FALSE)</f>
        <v>247</v>
      </c>
      <c r="J156">
        <f t="shared" si="10"/>
        <v>363</v>
      </c>
      <c r="K156" s="4">
        <f>_xlfn.XLOOKUP(A156,[1]Ag_2024!$A$2:$A$181,[1]Ag_2024!$E$2:$E$181,FALSE)</f>
        <v>0.68044077134986225</v>
      </c>
      <c r="L156">
        <f t="shared" si="14"/>
        <v>136</v>
      </c>
      <c r="M156">
        <f t="shared" si="11"/>
        <v>0</v>
      </c>
      <c r="N156" s="8">
        <f t="shared" si="12"/>
        <v>6500</v>
      </c>
      <c r="O156" s="1">
        <f t="shared" si="13"/>
        <v>0</v>
      </c>
      <c r="P156" t="str">
        <f>_xlfn.XLOOKUP($A156,[1]Ag_2024!$A$2:$A$181,[1]Ag_2024!$H$2:$H$181,FALSE)</f>
        <v>Lote</v>
      </c>
      <c r="Q156" t="str">
        <f>_xlfn.XLOOKUP($A156,[1]Ag_2024!$A$2:$A$181,[1]Ag_2024!$I$2:$I$181,FALSE)</f>
        <v>CUM</v>
      </c>
      <c r="R156" s="5">
        <v>45505</v>
      </c>
      <c r="S156">
        <f>_xlfn.XLOOKUP($A156,[2]Base_num_Ag_24!$A$2:$A$181,[2]Base_num_Ag_24!$D$2:$D$181,FALSE)</f>
        <v>23.292963331536502</v>
      </c>
      <c r="T156">
        <f>_xlfn.XLOOKUP($A156,[2]Base_num_Ag_24!$A$2:$A$181,[2]Base_num_Ag_24!$E$2:$E$181,FALSE)</f>
        <v>-106.43713358861601</v>
      </c>
      <c r="U156" s="6">
        <f>_xlfn.XLOOKUP($A156,[1]Ag_2024!$A$2:$A$181,[1]Ag_2024!$F$2:$F$181,FALSE)</f>
        <v>6500</v>
      </c>
      <c r="V156" s="7">
        <f>_xlfn.XLOOKUP($A156,[1]Ag_2024!$A$2:$A$181,[1]Ag_2024!$D$2:$D$181,FALSE)</f>
        <v>136</v>
      </c>
    </row>
    <row r="157" spans="1:22">
      <c r="A157" t="s">
        <v>254</v>
      </c>
      <c r="B157" t="s">
        <v>26</v>
      </c>
      <c r="C157" s="1">
        <f>_xlfn.XLOOKUP(A157,[1]Ag_2024!$A$2:$A$181,[1]Ag_2024!$C$2:$C$181,FALSE)</f>
        <v>2968767.25</v>
      </c>
      <c r="D157" s="2">
        <f>_xlfn.XLOOKUP(A157,[1]Ag_2024!$A$2:$A$181,[1]Ag_2024!$L$2:$L$181,FALSE)</f>
        <v>3</v>
      </c>
      <c r="E157" s="2">
        <f>_xlfn.XLOOKUP($A157,[1]Ag_2024!$A$2:$A$181,[1]Ag_2024!$M$2:$M$181,FALSE)</f>
        <v>0</v>
      </c>
      <c r="F157" s="3">
        <f>_xlfn.XLOOKUP($A157,[1]Ag_2024!$A$2:$A$181,[1]Ag_2024!$J$2:$J$181,FALSE)</f>
        <v>5</v>
      </c>
      <c r="G157">
        <f>_xlfn.XLOOKUP(A157,[1]Ab_2024!$A$2:$A$176,[1]Ab_2024!$F$2:$F$176,FALSE)</f>
        <v>49</v>
      </c>
      <c r="H157">
        <f>_xlfn.XLOOKUP(A157,[2]Base_num_Ag_24!$A$2:$A$181,[2]Base_num_Ag_24!$H$2:$H$181,FALSE)</f>
        <v>49</v>
      </c>
      <c r="I157">
        <f>_xlfn.XLOOKUP($A157,[2]Base_num_Ag_24!$A$2:$A$181,[2]Base_num_Ag_24!$G$2:$G$181,FALSE)</f>
        <v>15</v>
      </c>
      <c r="J157">
        <f t="shared" si="10"/>
        <v>64</v>
      </c>
      <c r="K157" s="4">
        <f>_xlfn.XLOOKUP(A157,[1]Ag_2024!$A$2:$A$181,[1]Ag_2024!$E$2:$E$181,FALSE)</f>
        <v>0.234375</v>
      </c>
      <c r="L157">
        <f t="shared" si="14"/>
        <v>0</v>
      </c>
      <c r="M157">
        <f t="shared" si="11"/>
        <v>68.59</v>
      </c>
      <c r="N157" s="8">
        <f t="shared" si="12"/>
        <v>0</v>
      </c>
      <c r="O157" s="1">
        <f t="shared" si="13"/>
        <v>43282.799970841232</v>
      </c>
      <c r="P157" t="str">
        <f>_xlfn.XLOOKUP($A157,[1]Ag_2024!$A$2:$A$181,[1]Ag_2024!$H$2:$H$181,FALSE)</f>
        <v>Vertical</v>
      </c>
      <c r="Q157" t="str">
        <f>_xlfn.XLOOKUP($A157,[1]Ag_2024!$A$2:$A$181,[1]Ag_2024!$I$2:$I$181,FALSE)</f>
        <v>CUM</v>
      </c>
      <c r="R157" s="5">
        <v>45505</v>
      </c>
      <c r="S157">
        <f>_xlfn.XLOOKUP($A157,[2]Base_num_Ag_24!$A$2:$A$181,[2]Base_num_Ag_24!$D$2:$D$181,FALSE)</f>
        <v>23.3004174681306</v>
      </c>
      <c r="T157">
        <f>_xlfn.XLOOKUP($A157,[2]Base_num_Ag_24!$A$2:$A$181,[2]Base_num_Ag_24!$E$2:$E$181,FALSE)</f>
        <v>-106.45160779499901</v>
      </c>
      <c r="U157" s="6">
        <f>_xlfn.XLOOKUP($A157,[1]Ag_2024!$A$2:$A$181,[1]Ag_2024!$F$2:$F$181,FALSE)</f>
        <v>43282.799970841232</v>
      </c>
      <c r="V157" s="7">
        <f>_xlfn.XLOOKUP($A157,[1]Ag_2024!$A$2:$A$181,[1]Ag_2024!$D$2:$D$181,FALSE)</f>
        <v>68.59</v>
      </c>
    </row>
    <row r="158" spans="1:22">
      <c r="A158" t="s">
        <v>255</v>
      </c>
      <c r="B158" t="s">
        <v>256</v>
      </c>
      <c r="C158" s="1">
        <f>_xlfn.XLOOKUP(A158,[1]Ag_2024!$A$2:$A$181,[1]Ag_2024!$C$2:$C$181,FALSE)</f>
        <v>1960000</v>
      </c>
      <c r="D158" s="2">
        <f>_xlfn.XLOOKUP(A158,[1]Ag_2024!$A$2:$A$181,[1]Ag_2024!$L$2:$L$181,FALSE)</f>
        <v>3.37</v>
      </c>
      <c r="E158" s="2">
        <f>_xlfn.XLOOKUP($A158,[1]Ag_2024!$A$2:$A$181,[1]Ag_2024!$M$2:$M$181,FALSE)</f>
        <v>3.33</v>
      </c>
      <c r="F158" s="3">
        <f>_xlfn.XLOOKUP($A158,[1]Ag_2024!$A$2:$A$181,[1]Ag_2024!$J$2:$J$181,FALSE)</f>
        <v>8</v>
      </c>
      <c r="G158">
        <f>_xlfn.XLOOKUP(A158,[1]Ab_2024!$A$2:$A$176,[1]Ab_2024!$F$2:$F$176,FALSE)</f>
        <v>25</v>
      </c>
      <c r="H158">
        <f>_xlfn.XLOOKUP(A158,[2]Base_num_Ag_24!$A$2:$A$181,[2]Base_num_Ag_24!$H$2:$H$181,FALSE)</f>
        <v>15</v>
      </c>
      <c r="I158">
        <f>_xlfn.XLOOKUP($A158,[2]Base_num_Ag_24!$A$2:$A$181,[2]Base_num_Ag_24!$G$2:$G$181,FALSE)</f>
        <v>27</v>
      </c>
      <c r="J158">
        <f t="shared" si="10"/>
        <v>42</v>
      </c>
      <c r="K158" s="4">
        <f>_xlfn.XLOOKUP(A158,[1]Ag_2024!$A$2:$A$181,[1]Ag_2024!$E$2:$E$181,FALSE)</f>
        <v>0.6428571428571429</v>
      </c>
      <c r="L158">
        <v>99</v>
      </c>
      <c r="M158">
        <f t="shared" si="11"/>
        <v>87</v>
      </c>
      <c r="N158" s="8">
        <f t="shared" si="12"/>
        <v>0</v>
      </c>
      <c r="O158" s="1">
        <f t="shared" si="13"/>
        <v>22528.735632183907</v>
      </c>
      <c r="P158" t="str">
        <f>_xlfn.XLOOKUP($A158,[1]Ag_2024!$A$2:$A$181,[1]Ag_2024!$H$2:$H$181,FALSE)</f>
        <v>Horizontal</v>
      </c>
      <c r="Q158" t="str">
        <f>_xlfn.XLOOKUP($A158,[1]Ag_2024!$A$2:$A$181,[1]Ag_2024!$I$2:$I$181,FALSE)</f>
        <v>Kraken</v>
      </c>
      <c r="R158" s="5">
        <v>45505</v>
      </c>
      <c r="S158">
        <f>_xlfn.XLOOKUP($A158,[2]Base_num_Ag_24!$A$2:$A$181,[2]Base_num_Ag_24!$D$2:$D$181,FALSE)</f>
        <v>23.285823961709401</v>
      </c>
      <c r="T158">
        <f>_xlfn.XLOOKUP($A158,[2]Base_num_Ag_24!$A$2:$A$181,[2]Base_num_Ag_24!$E$2:$E$181,FALSE)</f>
        <v>-106.407326215696</v>
      </c>
      <c r="U158" s="6">
        <f>_xlfn.XLOOKUP($A158,[1]Ag_2024!$A$2:$A$181,[1]Ag_2024!$F$2:$F$181,FALSE)</f>
        <v>22528.735632183907</v>
      </c>
      <c r="V158" s="7">
        <f>_xlfn.XLOOKUP($A158,[1]Ag_2024!$A$2:$A$181,[1]Ag_2024!$D$2:$D$181,FALSE)</f>
        <v>87</v>
      </c>
    </row>
    <row r="159" spans="1:22">
      <c r="A159" t="s">
        <v>257</v>
      </c>
      <c r="B159" t="s">
        <v>256</v>
      </c>
      <c r="C159" s="1">
        <f>_xlfn.XLOOKUP(A159,[1]Ag_2024!$A$2:$A$181,[1]Ag_2024!$C$2:$C$181,FALSE)</f>
        <v>1395000</v>
      </c>
      <c r="D159" s="2">
        <f>_xlfn.XLOOKUP(A159,[1]Ag_2024!$A$2:$A$181,[1]Ag_2024!$L$2:$L$181,FALSE)</f>
        <v>3.5</v>
      </c>
      <c r="E159" s="2">
        <f>_xlfn.XLOOKUP($A159,[1]Ag_2024!$A$2:$A$181,[1]Ag_2024!$M$2:$M$181,FALSE)</f>
        <v>0</v>
      </c>
      <c r="F159" s="3">
        <f>_xlfn.XLOOKUP($A159,[1]Ag_2024!$A$2:$A$181,[1]Ag_2024!$J$2:$J$181,FALSE)</f>
        <v>8</v>
      </c>
      <c r="G159">
        <f>_xlfn.XLOOKUP(A159,[1]Ab_2024!$A$2:$A$176,[1]Ab_2024!$F$2:$F$176,FALSE)</f>
        <v>66</v>
      </c>
      <c r="H159">
        <f>_xlfn.XLOOKUP(A159,[2]Base_num_Ag_24!$A$2:$A$181,[2]Base_num_Ag_24!$H$2:$H$181,FALSE)</f>
        <v>76</v>
      </c>
      <c r="I159">
        <f>_xlfn.XLOOKUP($A159,[2]Base_num_Ag_24!$A$2:$A$181,[2]Base_num_Ag_24!$G$2:$G$181,FALSE)</f>
        <v>28</v>
      </c>
      <c r="J159">
        <f t="shared" si="10"/>
        <v>104</v>
      </c>
      <c r="K159" s="4">
        <f>_xlfn.XLOOKUP(A159,[1]Ag_2024!$A$2:$A$181,[1]Ag_2024!$E$2:$E$181,FALSE)</f>
        <v>0.26923076923076922</v>
      </c>
      <c r="L159">
        <f t="shared" si="14"/>
        <v>0</v>
      </c>
      <c r="M159">
        <f t="shared" si="11"/>
        <v>57</v>
      </c>
      <c r="N159" s="8">
        <f t="shared" si="12"/>
        <v>0</v>
      </c>
      <c r="O159" s="1">
        <f t="shared" si="13"/>
        <v>24473.684210526317</v>
      </c>
      <c r="P159" t="str">
        <f>_xlfn.XLOOKUP($A159,[1]Ag_2024!$A$2:$A$181,[1]Ag_2024!$H$2:$H$181,FALSE)</f>
        <v>Vertical</v>
      </c>
      <c r="Q159" t="str">
        <f>_xlfn.XLOOKUP($A159,[1]Ag_2024!$A$2:$A$181,[1]Ag_2024!$I$2:$I$181,FALSE)</f>
        <v>Kraken</v>
      </c>
      <c r="R159" s="5">
        <v>45505</v>
      </c>
      <c r="S159">
        <f>_xlfn.XLOOKUP($A159,[2]Base_num_Ag_24!$A$2:$A$181,[2]Base_num_Ag_24!$D$2:$D$181,FALSE)</f>
        <v>23.285823961709401</v>
      </c>
      <c r="T159">
        <f>_xlfn.XLOOKUP($A159,[2]Base_num_Ag_24!$A$2:$A$181,[2]Base_num_Ag_24!$E$2:$E$181,FALSE)</f>
        <v>-106.407326215696</v>
      </c>
      <c r="U159" s="6">
        <f>_xlfn.XLOOKUP($A159,[1]Ag_2024!$A$2:$A$181,[1]Ag_2024!$F$2:$F$181,FALSE)</f>
        <v>24473.684210526317</v>
      </c>
      <c r="V159" s="7">
        <f>_xlfn.XLOOKUP($A159,[1]Ag_2024!$A$2:$A$181,[1]Ag_2024!$D$2:$D$181,FALSE)</f>
        <v>57</v>
      </c>
    </row>
    <row r="160" spans="1:22">
      <c r="A160" t="s">
        <v>258</v>
      </c>
      <c r="B160" t="s">
        <v>26</v>
      </c>
      <c r="C160" s="1">
        <f>_xlfn.XLOOKUP(A160,[1]Ag_2024!$A$2:$A$181,[1]Ag_2024!$C$2:$C$181,FALSE)</f>
        <v>525000</v>
      </c>
      <c r="D160" s="2">
        <f>_xlfn.XLOOKUP(A160,[1]Ag_2024!$A$2:$A$181,[1]Ag_2024!$L$2:$L$181,FALSE)</f>
        <v>13.33</v>
      </c>
      <c r="E160" s="2">
        <f>_xlfn.XLOOKUP($A160,[1]Ag_2024!$A$2:$A$181,[1]Ag_2024!$M$2:$M$181,FALSE)</f>
        <v>7.33</v>
      </c>
      <c r="F160" s="3">
        <f>_xlfn.XLOOKUP($A160,[1]Ag_2024!$A$2:$A$181,[1]Ag_2024!$J$2:$J$181,FALSE)</f>
        <v>6</v>
      </c>
      <c r="G160">
        <f>_xlfn.XLOOKUP(A160,[1]Ab_2024!$A$2:$A$176,[1]Ab_2024!$F$2:$F$176,FALSE)</f>
        <v>320</v>
      </c>
      <c r="H160">
        <f>_xlfn.XLOOKUP(A160,[2]Base_num_Ag_24!$A$2:$A$181,[2]Base_num_Ag_24!$H$2:$H$181,FALSE)</f>
        <v>298</v>
      </c>
      <c r="I160">
        <f>_xlfn.XLOOKUP($A160,[2]Base_num_Ag_24!$A$2:$A$181,[2]Base_num_Ag_24!$G$2:$G$181,FALSE)</f>
        <v>80</v>
      </c>
      <c r="J160">
        <f t="shared" si="10"/>
        <v>378</v>
      </c>
      <c r="K160" s="4">
        <f>_xlfn.XLOOKUP(A160,[1]Ag_2024!$A$2:$A$181,[1]Ag_2024!$E$2:$E$181,FALSE)</f>
        <v>0.21164021164021163</v>
      </c>
      <c r="L160">
        <f t="shared" si="14"/>
        <v>119</v>
      </c>
      <c r="M160">
        <f t="shared" si="11"/>
        <v>0</v>
      </c>
      <c r="N160" s="8">
        <f t="shared" si="12"/>
        <v>4411.7647058823532</v>
      </c>
      <c r="O160" s="1">
        <f t="shared" si="13"/>
        <v>0</v>
      </c>
      <c r="P160" t="str">
        <f>_xlfn.XLOOKUP($A160,[1]Ag_2024!$A$2:$A$181,[1]Ag_2024!$H$2:$H$181,FALSE)</f>
        <v>Lote</v>
      </c>
      <c r="Q160" t="str">
        <f>_xlfn.XLOOKUP($A160,[1]Ag_2024!$A$2:$A$181,[1]Ag_2024!$I$2:$I$181,FALSE)</f>
        <v>Cerritos - Habal</v>
      </c>
      <c r="R160" s="5">
        <v>45505</v>
      </c>
      <c r="S160">
        <f>_xlfn.XLOOKUP($A160,[2]Base_num_Ag_24!$A$2:$A$181,[2]Base_num_Ag_24!$D$2:$D$181,FALSE)</f>
        <v>23.3550040150167</v>
      </c>
      <c r="T160">
        <f>_xlfn.XLOOKUP($A160,[2]Base_num_Ag_24!$A$2:$A$181,[2]Base_num_Ag_24!$E$2:$E$181,FALSE)</f>
        <v>-106.43712733739601</v>
      </c>
      <c r="U160" s="6">
        <f>_xlfn.XLOOKUP($A160,[1]Ag_2024!$A$2:$A$181,[1]Ag_2024!$F$2:$F$181,FALSE)</f>
        <v>4411.7647058823532</v>
      </c>
      <c r="V160" s="7">
        <f>_xlfn.XLOOKUP($A160,[1]Ag_2024!$A$2:$A$181,[1]Ag_2024!$D$2:$D$181,FALSE)</f>
        <v>119</v>
      </c>
    </row>
    <row r="161" spans="1:22">
      <c r="A161" t="s">
        <v>259</v>
      </c>
      <c r="B161" t="s">
        <v>26</v>
      </c>
      <c r="C161" s="1">
        <f>_xlfn.XLOOKUP(A161,[1]Ag_2024!$A$2:$A$181,[1]Ag_2024!$C$2:$C$181,FALSE)</f>
        <v>425000</v>
      </c>
      <c r="D161" s="2">
        <f>_xlfn.XLOOKUP(A161,[1]Ag_2024!$A$2:$A$181,[1]Ag_2024!$L$2:$L$181,FALSE)</f>
        <v>38.75</v>
      </c>
      <c r="E161" s="2">
        <f>_xlfn.XLOOKUP($A161,[1]Ag_2024!$A$2:$A$181,[1]Ag_2024!$M$2:$M$181,FALSE)</f>
        <v>7</v>
      </c>
      <c r="F161" s="3">
        <f>_xlfn.XLOOKUP($A161,[1]Ag_2024!$A$2:$A$181,[1]Ag_2024!$J$2:$J$181,FALSE)</f>
        <v>8</v>
      </c>
      <c r="G161">
        <f>_xlfn.XLOOKUP(A161,[1]Ab_2024!$A$2:$A$176,[1]Ab_2024!$F$2:$F$176,FALSE)</f>
        <v>307</v>
      </c>
      <c r="H161">
        <f>_xlfn.XLOOKUP(A161,[2]Base_num_Ag_24!$A$2:$A$181,[2]Base_num_Ag_24!$H$2:$H$181,FALSE)</f>
        <v>286</v>
      </c>
      <c r="I161">
        <f>_xlfn.XLOOKUP($A161,[2]Base_num_Ag_24!$A$2:$A$181,[2]Base_num_Ag_24!$G$2:$G$181,FALSE)</f>
        <v>310</v>
      </c>
      <c r="J161">
        <f t="shared" si="10"/>
        <v>596</v>
      </c>
      <c r="K161" s="4">
        <f>_xlfn.XLOOKUP(A161,[1]Ag_2024!$A$2:$A$181,[1]Ag_2024!$E$2:$E$181,FALSE)</f>
        <v>0.52013422818791943</v>
      </c>
      <c r="L161">
        <f t="shared" si="14"/>
        <v>112</v>
      </c>
      <c r="M161">
        <f t="shared" si="11"/>
        <v>0</v>
      </c>
      <c r="N161" s="8">
        <f t="shared" si="12"/>
        <v>3794.6428571428573</v>
      </c>
      <c r="O161" s="1">
        <f t="shared" si="13"/>
        <v>0</v>
      </c>
      <c r="P161" t="str">
        <f>_xlfn.XLOOKUP($A161,[1]Ag_2024!$A$2:$A$181,[1]Ag_2024!$H$2:$H$181,FALSE)</f>
        <v>Lote</v>
      </c>
      <c r="Q161" t="str">
        <f>_xlfn.XLOOKUP($A161,[1]Ag_2024!$A$2:$A$181,[1]Ag_2024!$I$2:$I$181,FALSE)</f>
        <v>Cerritos - Habal</v>
      </c>
      <c r="R161" s="5">
        <v>45505</v>
      </c>
      <c r="S161">
        <f>_xlfn.XLOOKUP($A161,[2]Base_num_Ag_24!$A$2:$A$181,[2]Base_num_Ag_24!$D$2:$D$181,FALSE)</f>
        <v>23.372537798051599</v>
      </c>
      <c r="T161">
        <f>_xlfn.XLOOKUP($A161,[2]Base_num_Ag_24!$A$2:$A$181,[2]Base_num_Ag_24!$E$2:$E$181,FALSE)</f>
        <v>-106.438134040042</v>
      </c>
      <c r="U161" s="6">
        <f>_xlfn.XLOOKUP($A161,[1]Ag_2024!$A$2:$A$181,[1]Ag_2024!$F$2:$F$181,FALSE)</f>
        <v>3794.6428571428573</v>
      </c>
      <c r="V161" s="7">
        <f>_xlfn.XLOOKUP($A161,[1]Ag_2024!$A$2:$A$181,[1]Ag_2024!$D$2:$D$181,FALSE)</f>
        <v>112</v>
      </c>
    </row>
    <row r="162" spans="1:22">
      <c r="A162" t="s">
        <v>260</v>
      </c>
      <c r="B162" t="s">
        <v>162</v>
      </c>
      <c r="C162" s="1">
        <f>_xlfn.XLOOKUP(A162,[1]Ag_2024!$A$2:$A$181,[1]Ag_2024!$C$2:$C$181,FALSE)</f>
        <v>4950000</v>
      </c>
      <c r="D162" s="2">
        <f>_xlfn.XLOOKUP(A162,[1]Ag_2024!$A$2:$A$181,[1]Ag_2024!$L$2:$L$181,FALSE)</f>
        <v>1.5</v>
      </c>
      <c r="E162" s="2">
        <f>_xlfn.XLOOKUP($A162,[1]Ag_2024!$A$2:$A$181,[1]Ag_2024!$M$2:$M$181,FALSE)</f>
        <v>0.66</v>
      </c>
      <c r="F162" s="3">
        <f>_xlfn.XLOOKUP($A162,[1]Ag_2024!$A$2:$A$181,[1]Ag_2024!$J$2:$J$181,FALSE)</f>
        <v>4</v>
      </c>
      <c r="G162">
        <f>_xlfn.XLOOKUP(A162,[1]Ab_2024!$A$2:$A$176,[1]Ab_2024!$F$2:$F$176,FALSE)</f>
        <v>24</v>
      </c>
      <c r="H162">
        <f>_xlfn.XLOOKUP(A162,[2]Base_num_Ag_24!$A$2:$A$181,[2]Base_num_Ag_24!$H$2:$H$181,FALSE)</f>
        <v>22</v>
      </c>
      <c r="I162">
        <f>_xlfn.XLOOKUP($A162,[2]Base_num_Ag_24!$A$2:$A$181,[2]Base_num_Ag_24!$G$2:$G$181,FALSE)</f>
        <v>6</v>
      </c>
      <c r="J162">
        <f t="shared" si="10"/>
        <v>28</v>
      </c>
      <c r="K162" s="4">
        <f>_xlfn.XLOOKUP(A162,[1]Ag_2024!$A$2:$A$181,[1]Ag_2024!$E$2:$E$181,FALSE)</f>
        <v>0.21428571428571427</v>
      </c>
      <c r="L162">
        <f t="shared" si="14"/>
        <v>0</v>
      </c>
      <c r="M162">
        <f t="shared" si="11"/>
        <v>86.77</v>
      </c>
      <c r="N162" s="8">
        <f t="shared" si="12"/>
        <v>0</v>
      </c>
      <c r="O162" s="1">
        <f t="shared" si="13"/>
        <v>57047.366601359921</v>
      </c>
      <c r="P162" t="str">
        <f>_xlfn.XLOOKUP($A162,[1]Ag_2024!$A$2:$A$181,[1]Ag_2024!$H$2:$H$181,FALSE)</f>
        <v>Vertical</v>
      </c>
      <c r="Q162" t="str">
        <f>_xlfn.XLOOKUP($A162,[1]Ag_2024!$A$2:$A$181,[1]Ag_2024!$I$2:$I$181,FALSE)</f>
        <v>Centro Nevería</v>
      </c>
      <c r="R162" s="5">
        <v>45505</v>
      </c>
      <c r="S162">
        <f>_xlfn.XLOOKUP($A162,[2]Base_num_Ag_24!$A$2:$A$181,[2]Base_num_Ag_24!$D$2:$D$181,FALSE)</f>
        <v>23.202099514330101</v>
      </c>
      <c r="T162">
        <f>_xlfn.XLOOKUP($A162,[2]Base_num_Ag_24!$A$2:$A$181,[2]Base_num_Ag_24!$E$2:$E$181,FALSE)</f>
        <v>-106.427651050539</v>
      </c>
      <c r="U162" s="6">
        <f>_xlfn.XLOOKUP($A162,[1]Ag_2024!$A$2:$A$181,[1]Ag_2024!$F$2:$F$181,FALSE)</f>
        <v>57047.366601359921</v>
      </c>
      <c r="V162" s="7">
        <f>_xlfn.XLOOKUP($A162,[1]Ag_2024!$A$2:$A$181,[1]Ag_2024!$D$2:$D$181,FALSE)</f>
        <v>86.77</v>
      </c>
    </row>
    <row r="163" spans="1:22">
      <c r="A163" t="s">
        <v>261</v>
      </c>
      <c r="B163" t="s">
        <v>162</v>
      </c>
      <c r="C163" s="1">
        <f>_xlfn.XLOOKUP(A163,[1]Ag_2024!$A$2:$A$181,[1]Ag_2024!$C$2:$C$181,FALSE)</f>
        <v>5477777.7800000003</v>
      </c>
      <c r="D163" s="2">
        <f>_xlfn.XLOOKUP(A163,[1]Ag_2024!$A$2:$A$181,[1]Ag_2024!$L$2:$L$181,FALSE)</f>
        <v>2.5</v>
      </c>
      <c r="E163" s="2">
        <f>_xlfn.XLOOKUP($A163,[1]Ag_2024!$A$2:$A$181,[1]Ag_2024!$M$2:$M$181,FALSE)</f>
        <v>1</v>
      </c>
      <c r="F163" s="3">
        <f>_xlfn.XLOOKUP($A163,[1]Ag_2024!$A$2:$A$181,[1]Ag_2024!$J$2:$J$181,FALSE)</f>
        <v>4</v>
      </c>
      <c r="G163">
        <f>_xlfn.XLOOKUP(A163,[1]Ab_2024!$A$2:$A$176,[1]Ab_2024!$F$2:$F$176,FALSE)</f>
        <v>88</v>
      </c>
      <c r="H163">
        <f>_xlfn.XLOOKUP(A163,[2]Base_num_Ag_24!$A$2:$A$181,[2]Base_num_Ag_24!$H$2:$H$181,FALSE)</f>
        <v>85</v>
      </c>
      <c r="I163">
        <f>_xlfn.XLOOKUP($A163,[2]Base_num_Ag_24!$A$2:$A$181,[2]Base_num_Ag_24!$G$2:$G$181,FALSE)</f>
        <v>10</v>
      </c>
      <c r="J163">
        <f t="shared" si="10"/>
        <v>95</v>
      </c>
      <c r="K163" s="4">
        <f>_xlfn.XLOOKUP(A163,[1]Ag_2024!$A$2:$A$181,[1]Ag_2024!$E$2:$E$181,FALSE)</f>
        <v>0.10526315789473684</v>
      </c>
      <c r="L163">
        <f t="shared" si="14"/>
        <v>0</v>
      </c>
      <c r="M163">
        <f t="shared" si="11"/>
        <v>87.93</v>
      </c>
      <c r="N163" s="8">
        <f t="shared" si="12"/>
        <v>0</v>
      </c>
      <c r="O163" s="1">
        <f t="shared" si="13"/>
        <v>62297.029227794832</v>
      </c>
      <c r="P163" t="str">
        <f>_xlfn.XLOOKUP($A163,[1]Ag_2024!$A$2:$A$181,[1]Ag_2024!$H$2:$H$181,FALSE)</f>
        <v>Vertical</v>
      </c>
      <c r="Q163" t="str">
        <f>_xlfn.XLOOKUP($A163,[1]Ag_2024!$A$2:$A$181,[1]Ag_2024!$I$2:$I$181,FALSE)</f>
        <v>Zona Dorada ciudad</v>
      </c>
      <c r="R163" s="5">
        <v>45505</v>
      </c>
      <c r="S163">
        <f>_xlfn.XLOOKUP($A163,[2]Base_num_Ag_24!$A$2:$A$181,[2]Base_num_Ag_24!$D$2:$D$181,FALSE)</f>
        <v>23.242404865308099</v>
      </c>
      <c r="T163">
        <f>_xlfn.XLOOKUP($A163,[2]Base_num_Ag_24!$A$2:$A$181,[2]Base_num_Ag_24!$E$2:$E$181,FALSE)</f>
        <v>-106.45164166837399</v>
      </c>
      <c r="U163" s="6">
        <f>_xlfn.XLOOKUP($A163,[1]Ag_2024!$A$2:$A$181,[1]Ag_2024!$F$2:$F$181,FALSE)</f>
        <v>62297.029227794832</v>
      </c>
      <c r="V163" s="7">
        <f>_xlfn.XLOOKUP($A163,[1]Ag_2024!$A$2:$A$181,[1]Ag_2024!$D$2:$D$181,FALSE)</f>
        <v>87.93</v>
      </c>
    </row>
    <row r="164" spans="1:22">
      <c r="A164" t="s">
        <v>262</v>
      </c>
      <c r="B164" t="s">
        <v>263</v>
      </c>
      <c r="C164" s="1">
        <f>_xlfn.XLOOKUP(A164,[1]Ag_2024!$A$2:$A$181,[1]Ag_2024!$C$2:$C$181,FALSE)</f>
        <v>5341000</v>
      </c>
      <c r="D164" s="2">
        <f>_xlfn.XLOOKUP(A164,[1]Ag_2024!$A$2:$A$181,[1]Ag_2024!$L$2:$L$181,FALSE)</f>
        <v>14.8</v>
      </c>
      <c r="E164" s="2">
        <f>_xlfn.XLOOKUP($A164,[1]Ag_2024!$A$2:$A$181,[1]Ag_2024!$M$2:$M$181,FALSE)</f>
        <v>9</v>
      </c>
      <c r="F164" s="3">
        <f>_xlfn.XLOOKUP($A164,[1]Ag_2024!$A$2:$A$181,[1]Ag_2024!$J$2:$J$181,FALSE)</f>
        <v>5</v>
      </c>
      <c r="G164">
        <f>_xlfn.XLOOKUP(A164,[1]Ab_2024!$A$2:$A$176,[1]Ab_2024!$F$2:$F$176,FALSE)</f>
        <v>8</v>
      </c>
      <c r="H164">
        <f>_xlfn.XLOOKUP(A164,[2]Base_num_Ag_24!$A$2:$A$181,[2]Base_num_Ag_24!$H$2:$H$181,FALSE)</f>
        <v>46</v>
      </c>
      <c r="I164">
        <f>_xlfn.XLOOKUP($A164,[2]Base_num_Ag_24!$A$2:$A$181,[2]Base_num_Ag_24!$G$2:$G$181,FALSE)</f>
        <v>74</v>
      </c>
      <c r="J164">
        <f t="shared" si="10"/>
        <v>120</v>
      </c>
      <c r="K164" s="4">
        <f>_xlfn.XLOOKUP(A164,[1]Ag_2024!$A$2:$A$181,[1]Ag_2024!$E$2:$E$181,FALSE)</f>
        <v>0.6166666666666667</v>
      </c>
      <c r="L164">
        <f t="shared" si="14"/>
        <v>0</v>
      </c>
      <c r="M164">
        <f t="shared" si="11"/>
        <v>71.010000000000005</v>
      </c>
      <c r="N164" s="8">
        <f t="shared" si="12"/>
        <v>0</v>
      </c>
      <c r="O164" s="1">
        <f t="shared" si="13"/>
        <v>75214.758484720456</v>
      </c>
      <c r="P164" t="str">
        <f>_xlfn.XLOOKUP($A164,[1]Ag_2024!$A$2:$A$181,[1]Ag_2024!$H$2:$H$181,FALSE)</f>
        <v>Vertical</v>
      </c>
      <c r="Q164" t="str">
        <f>_xlfn.XLOOKUP($A164,[1]Ag_2024!$A$2:$A$181,[1]Ag_2024!$I$2:$I$181,FALSE)</f>
        <v>Malecón ocean view</v>
      </c>
      <c r="R164" s="5">
        <v>45505</v>
      </c>
      <c r="S164">
        <f>_xlfn.XLOOKUP($A164,[2]Base_num_Ag_24!$A$2:$A$181,[2]Base_num_Ag_24!$D$2:$D$181,FALSE)</f>
        <v>23.228934112780099</v>
      </c>
      <c r="T164">
        <f>_xlfn.XLOOKUP($A164,[2]Base_num_Ag_24!$A$2:$A$181,[2]Base_num_Ag_24!$E$2:$E$181,FALSE)</f>
        <v>-106.429681117936</v>
      </c>
      <c r="U164" s="6">
        <f>_xlfn.XLOOKUP($A164,[1]Ag_2024!$A$2:$A$181,[1]Ag_2024!$F$2:$F$181,FALSE)</f>
        <v>75214.758484720456</v>
      </c>
      <c r="V164" s="7">
        <f>_xlfn.XLOOKUP($A164,[1]Ag_2024!$A$2:$A$181,[1]Ag_2024!$D$2:$D$181,FALSE)</f>
        <v>71.010000000000005</v>
      </c>
    </row>
    <row r="165" spans="1:22">
      <c r="A165" t="s">
        <v>264</v>
      </c>
      <c r="B165" t="s">
        <v>265</v>
      </c>
      <c r="C165" s="1">
        <f>_xlfn.XLOOKUP(A165,[1]Ag_2024!$A$2:$A$181,[1]Ag_2024!$C$2:$C$181,FALSE)</f>
        <v>5355000</v>
      </c>
      <c r="D165" s="2">
        <f>_xlfn.XLOOKUP(A165,[1]Ag_2024!$A$2:$A$181,[1]Ag_2024!$L$2:$L$181,FALSE)</f>
        <v>3</v>
      </c>
      <c r="E165" s="2">
        <f>_xlfn.XLOOKUP($A165,[1]Ag_2024!$A$2:$A$181,[1]Ag_2024!$M$2:$M$181,FALSE)</f>
        <v>2.33</v>
      </c>
      <c r="F165" s="3">
        <f>_xlfn.XLOOKUP($A165,[1]Ag_2024!$A$2:$A$181,[1]Ag_2024!$J$2:$J$181,FALSE)</f>
        <v>4</v>
      </c>
      <c r="G165">
        <f>_xlfn.XLOOKUP(A165,[1]Ab_2024!$A$2:$A$176,[1]Ab_2024!$F$2:$F$176,FALSE)</f>
        <v>121</v>
      </c>
      <c r="H165">
        <f>_xlfn.XLOOKUP(A165,[2]Base_num_Ag_24!$A$2:$A$181,[2]Base_num_Ag_24!$H$2:$H$181,FALSE)</f>
        <v>114</v>
      </c>
      <c r="I165">
        <f>_xlfn.XLOOKUP($A165,[2]Base_num_Ag_24!$A$2:$A$181,[2]Base_num_Ag_24!$G$2:$G$181,FALSE)</f>
        <v>12</v>
      </c>
      <c r="J165">
        <f t="shared" si="10"/>
        <v>126</v>
      </c>
      <c r="K165" s="4">
        <f>_xlfn.XLOOKUP(A165,[1]Ag_2024!$A$2:$A$181,[1]Ag_2024!$E$2:$E$181,FALSE)</f>
        <v>9.5238095238095233E-2</v>
      </c>
      <c r="L165">
        <f t="shared" si="14"/>
        <v>0</v>
      </c>
      <c r="M165">
        <f t="shared" si="11"/>
        <v>84.4</v>
      </c>
      <c r="N165" s="8">
        <f t="shared" si="12"/>
        <v>0</v>
      </c>
      <c r="O165" s="1">
        <f t="shared" si="13"/>
        <v>63447.867298578196</v>
      </c>
      <c r="P165" t="str">
        <f>_xlfn.XLOOKUP($A165,[1]Ag_2024!$A$2:$A$181,[1]Ag_2024!$H$2:$H$181,FALSE)</f>
        <v>Vertical</v>
      </c>
      <c r="Q165" t="str">
        <f>_xlfn.XLOOKUP($A165,[1]Ag_2024!$A$2:$A$181,[1]Ag_2024!$I$2:$I$181,FALSE)</f>
        <v>Malecón ocean view</v>
      </c>
      <c r="R165" s="5">
        <v>45505</v>
      </c>
      <c r="S165">
        <f>_xlfn.XLOOKUP($A165,[2]Base_num_Ag_24!$A$2:$A$181,[2]Base_num_Ag_24!$D$2:$D$181,FALSE)</f>
        <v>23.234756911601799</v>
      </c>
      <c r="T165">
        <f>_xlfn.XLOOKUP($A165,[2]Base_num_Ag_24!$A$2:$A$181,[2]Base_num_Ag_24!$E$2:$E$181,FALSE)</f>
        <v>-106.43791679154199</v>
      </c>
      <c r="U165" s="6">
        <f>_xlfn.XLOOKUP($A165,[1]Ag_2024!$A$2:$A$181,[1]Ag_2024!$F$2:$F$181,FALSE)</f>
        <v>63447.867298578196</v>
      </c>
      <c r="V165" s="7">
        <f>_xlfn.XLOOKUP($A165,[1]Ag_2024!$A$2:$A$181,[1]Ag_2024!$D$2:$D$181,FALSE)</f>
        <v>84.4</v>
      </c>
    </row>
    <row r="166" spans="1:22">
      <c r="A166" t="s">
        <v>266</v>
      </c>
      <c r="B166" t="s">
        <v>267</v>
      </c>
      <c r="C166" s="1">
        <f>_xlfn.XLOOKUP(A166,[1]Ag_2024!$A$2:$A$181,[1]Ag_2024!$C$2:$C$181,FALSE)</f>
        <v>3166617.5</v>
      </c>
      <c r="D166" s="2">
        <f>_xlfn.XLOOKUP(A166,[1]Ag_2024!$A$2:$A$181,[1]Ag_2024!$L$2:$L$181,FALSE)</f>
        <v>2.5</v>
      </c>
      <c r="E166" s="2">
        <f>_xlfn.XLOOKUP($A166,[1]Ag_2024!$A$2:$A$181,[1]Ag_2024!$M$2:$M$181,FALSE)</f>
        <v>0</v>
      </c>
      <c r="F166" s="3">
        <f>_xlfn.XLOOKUP($A166,[1]Ag_2024!$A$2:$A$181,[1]Ag_2024!$J$2:$J$181,FALSE)</f>
        <v>10</v>
      </c>
      <c r="G166">
        <v>37</v>
      </c>
      <c r="H166">
        <f>_xlfn.XLOOKUP(A166,[2]Base_num_Ag_24!$A$2:$A$181,[2]Base_num_Ag_24!$H$2:$H$181,FALSE)</f>
        <v>38</v>
      </c>
      <c r="I166">
        <f>_xlfn.XLOOKUP($A166,[2]Base_num_Ag_24!$A$2:$A$181,[2]Base_num_Ag_24!$G$2:$G$181,FALSE)</f>
        <v>25</v>
      </c>
      <c r="J166">
        <f t="shared" si="10"/>
        <v>63</v>
      </c>
      <c r="K166" s="4">
        <f>_xlfn.XLOOKUP(A166,[1]Ag_2024!$A$2:$A$181,[1]Ag_2024!$E$2:$E$181,FALSE)</f>
        <v>0.3968253968253968</v>
      </c>
      <c r="L166">
        <f t="shared" si="14"/>
        <v>0</v>
      </c>
      <c r="M166">
        <f t="shared" si="11"/>
        <v>82.25</v>
      </c>
      <c r="N166" s="8">
        <f t="shared" si="12"/>
        <v>0</v>
      </c>
      <c r="O166" s="1">
        <f t="shared" si="13"/>
        <v>38499.908814589668</v>
      </c>
      <c r="P166" t="str">
        <f>_xlfn.XLOOKUP($A166,[1]Ag_2024!$A$2:$A$181,[1]Ag_2024!$H$2:$H$181,FALSE)</f>
        <v>Vertical</v>
      </c>
      <c r="Q166" t="str">
        <f>_xlfn.XLOOKUP($A166,[1]Ag_2024!$A$2:$A$181,[1]Ag_2024!$I$2:$I$181,FALSE)</f>
        <v>Malecón Ciudad</v>
      </c>
      <c r="R166" s="5">
        <v>45505</v>
      </c>
      <c r="S166">
        <f>_xlfn.XLOOKUP($A166,[2]Base_num_Ag_24!$A$2:$A$181,[2]Base_num_Ag_24!$D$2:$D$181,FALSE)</f>
        <v>23.225029729603602</v>
      </c>
      <c r="T166">
        <f>_xlfn.XLOOKUP($A166,[2]Base_num_Ag_24!$A$2:$A$181,[2]Base_num_Ag_24!$E$2:$E$181,FALSE)</f>
        <v>-106.441888184688</v>
      </c>
      <c r="U166" s="6">
        <f>_xlfn.XLOOKUP($A166,[1]Ag_2024!$A$2:$A$181,[1]Ag_2024!$F$2:$F$181,FALSE)</f>
        <v>38499.908814589668</v>
      </c>
      <c r="V166" s="7">
        <f>_xlfn.XLOOKUP($A166,[1]Ag_2024!$A$2:$A$181,[1]Ag_2024!$D$2:$D$181,FALSE)</f>
        <v>82.25</v>
      </c>
    </row>
    <row r="167" spans="1:22">
      <c r="A167" t="s">
        <v>268</v>
      </c>
      <c r="B167" t="s">
        <v>139</v>
      </c>
      <c r="C167" s="1">
        <f>_xlfn.XLOOKUP(A167,[1]Ag_2024!$A$2:$A$181,[1]Ag_2024!$C$2:$C$181,FALSE)</f>
        <v>7500165</v>
      </c>
      <c r="D167" s="2">
        <f>_xlfn.XLOOKUP(A167,[1]Ag_2024!$A$2:$A$181,[1]Ag_2024!$L$2:$L$181,FALSE)</f>
        <v>1.5</v>
      </c>
      <c r="E167" s="2">
        <f>_xlfn.XLOOKUP($A167,[1]Ag_2024!$A$2:$A$181,[1]Ag_2024!$M$2:$M$181,FALSE)</f>
        <v>1.5</v>
      </c>
      <c r="F167" s="3">
        <f>_xlfn.XLOOKUP($A167,[1]Ag_2024!$A$2:$A$181,[1]Ag_2024!$J$2:$J$181,FALSE)</f>
        <v>2</v>
      </c>
      <c r="G167">
        <v>0</v>
      </c>
      <c r="H167">
        <f>_xlfn.XLOOKUP(A167,[2]Base_num_Ag_24!$A$2:$A$181,[2]Base_num_Ag_24!$H$2:$H$181,FALSE)</f>
        <v>17</v>
      </c>
      <c r="I167">
        <f>_xlfn.XLOOKUP($A167,[2]Base_num_Ag_24!$A$2:$A$181,[2]Base_num_Ag_24!$G$2:$G$181,FALSE)</f>
        <v>3</v>
      </c>
      <c r="J167">
        <f t="shared" si="10"/>
        <v>20</v>
      </c>
      <c r="K167" s="4">
        <f>_xlfn.XLOOKUP(A167,[1]Ag_2024!$A$2:$A$181,[1]Ag_2024!$E$2:$E$181,FALSE)</f>
        <v>0.15</v>
      </c>
      <c r="L167">
        <f t="shared" si="14"/>
        <v>0</v>
      </c>
      <c r="M167">
        <f t="shared" si="11"/>
        <v>140.19</v>
      </c>
      <c r="N167" s="8">
        <f t="shared" si="12"/>
        <v>0</v>
      </c>
      <c r="O167" s="1">
        <f t="shared" si="13"/>
        <v>53500</v>
      </c>
      <c r="P167" t="str">
        <f>_xlfn.XLOOKUP($A167,[1]Ag_2024!$A$2:$A$181,[1]Ag_2024!$H$2:$H$181,FALSE)</f>
        <v>Vertical</v>
      </c>
      <c r="Q167" t="str">
        <f>_xlfn.XLOOKUP($A167,[1]Ag_2024!$A$2:$A$181,[1]Ag_2024!$I$2:$I$181,FALSE)</f>
        <v>Marina</v>
      </c>
      <c r="R167" s="5">
        <v>45505</v>
      </c>
      <c r="S167">
        <f>_xlfn.XLOOKUP($A167,[2]Base_num_Ag_24!$A$2:$A$181,[2]Base_num_Ag_24!$D$2:$D$181,FALSE)</f>
        <v>23.2749105596885</v>
      </c>
      <c r="T167">
        <f>_xlfn.XLOOKUP($A167,[2]Base_num_Ag_24!$A$2:$A$181,[2]Base_num_Ag_24!$E$2:$E$181,FALSE)</f>
        <v>-106.394904803415</v>
      </c>
      <c r="U167" s="6">
        <f>_xlfn.XLOOKUP($A167,[1]Ag_2024!$A$2:$A$181,[1]Ag_2024!$F$2:$F$181,FALSE)</f>
        <v>53500</v>
      </c>
      <c r="V167" s="7">
        <f>_xlfn.XLOOKUP($A167,[1]Ag_2024!$A$2:$A$181,[1]Ag_2024!$D$2:$D$181,FALSE)</f>
        <v>140.19</v>
      </c>
    </row>
    <row r="168" spans="1:22">
      <c r="A168" t="s">
        <v>269</v>
      </c>
      <c r="B168" t="s">
        <v>270</v>
      </c>
      <c r="C168" s="1">
        <f>_xlfn.XLOOKUP(A168,[1]Ag_2024!$A$2:$A$181,[1]Ag_2024!$C$2:$C$181,FALSE)</f>
        <v>6611250</v>
      </c>
      <c r="D168" s="2">
        <f>_xlfn.XLOOKUP(A168,[1]Ag_2024!$A$2:$A$181,[1]Ag_2024!$L$2:$L$181,FALSE)</f>
        <v>2</v>
      </c>
      <c r="E168" s="2">
        <f>_xlfn.XLOOKUP($A168,[1]Ag_2024!$A$2:$A$181,[1]Ag_2024!$M$2:$M$181,FALSE)</f>
        <v>2</v>
      </c>
      <c r="F168" s="3">
        <f>_xlfn.XLOOKUP($A168,[1]Ag_2024!$A$2:$A$181,[1]Ag_2024!$J$2:$J$181,FALSE)</f>
        <v>1</v>
      </c>
      <c r="G168">
        <v>0</v>
      </c>
      <c r="H168">
        <f>_xlfn.XLOOKUP(A168,[2]Base_num_Ag_24!$A$2:$A$181,[2]Base_num_Ag_24!$H$2:$H$181,FALSE)</f>
        <v>18</v>
      </c>
      <c r="I168">
        <f>_xlfn.XLOOKUP($A168,[2]Base_num_Ag_24!$A$2:$A$181,[2]Base_num_Ag_24!$G$2:$G$181,FALSE)</f>
        <v>2</v>
      </c>
      <c r="J168">
        <f t="shared" si="10"/>
        <v>20</v>
      </c>
      <c r="K168" s="4">
        <f>_xlfn.XLOOKUP(A168,[1]Ag_2024!$A$2:$A$181,[1]Ag_2024!$E$2:$E$181,FALSE)</f>
        <v>0.1</v>
      </c>
      <c r="L168">
        <f t="shared" si="14"/>
        <v>0</v>
      </c>
      <c r="M168">
        <f t="shared" si="11"/>
        <v>161.25</v>
      </c>
      <c r="N168" s="8">
        <f t="shared" si="12"/>
        <v>0</v>
      </c>
      <c r="O168" s="1">
        <f t="shared" si="13"/>
        <v>41000</v>
      </c>
      <c r="P168" t="str">
        <f>_xlfn.XLOOKUP($A168,[1]Ag_2024!$A$2:$A$181,[1]Ag_2024!$H$2:$H$181,FALSE)</f>
        <v>Vertical</v>
      </c>
      <c r="Q168" t="str">
        <f>_xlfn.XLOOKUP($A168,[1]Ag_2024!$A$2:$A$181,[1]Ag_2024!$I$2:$I$181,FALSE)</f>
        <v>Marina</v>
      </c>
      <c r="R168" s="5">
        <v>45505</v>
      </c>
      <c r="S168">
        <f>_xlfn.XLOOKUP($A168,[2]Base_num_Ag_24!$A$2:$A$181,[2]Base_num_Ag_24!$D$2:$D$181,FALSE)</f>
        <v>23.2896219194905</v>
      </c>
      <c r="T168">
        <f>_xlfn.XLOOKUP($A168,[2]Base_num_Ag_24!$A$2:$A$181,[2]Base_num_Ag_24!$E$2:$E$181,FALSE)</f>
        <v>-106.445785303416</v>
      </c>
      <c r="U168" s="6">
        <f>_xlfn.XLOOKUP($A168,[1]Ag_2024!$A$2:$A$181,[1]Ag_2024!$F$2:$F$181,FALSE)</f>
        <v>41000</v>
      </c>
      <c r="V168" s="7">
        <f>_xlfn.XLOOKUP($A168,[1]Ag_2024!$A$2:$A$181,[1]Ag_2024!$D$2:$D$181,FALSE)</f>
        <v>161.25</v>
      </c>
    </row>
    <row r="169" spans="1:22">
      <c r="A169" t="s">
        <v>271</v>
      </c>
      <c r="B169" t="s">
        <v>270</v>
      </c>
      <c r="C169" s="1">
        <f>_xlfn.XLOOKUP(A169,[1]Ag_2024!$A$2:$A$181,[1]Ag_2024!$C$2:$C$181,FALSE)</f>
        <v>5400200</v>
      </c>
      <c r="D169" s="2">
        <f>_xlfn.XLOOKUP(A169,[1]Ag_2024!$A$2:$A$181,[1]Ag_2024!$L$2:$L$181,FALSE)</f>
        <v>2</v>
      </c>
      <c r="E169" s="2">
        <f>_xlfn.XLOOKUP($A169,[1]Ag_2024!$A$2:$A$181,[1]Ag_2024!$M$2:$M$181,FALSE)</f>
        <v>2</v>
      </c>
      <c r="F169" s="3">
        <f>_xlfn.XLOOKUP($A169,[1]Ag_2024!$A$2:$A$181,[1]Ag_2024!$J$2:$J$181,FALSE)</f>
        <v>1</v>
      </c>
      <c r="G169">
        <v>0</v>
      </c>
      <c r="H169">
        <f>_xlfn.XLOOKUP(A169,[2]Base_num_Ag_24!$A$2:$A$181,[2]Base_num_Ag_24!$H$2:$H$181,FALSE)</f>
        <v>10</v>
      </c>
      <c r="I169">
        <f>_xlfn.XLOOKUP($A169,[2]Base_num_Ag_24!$A$2:$A$181,[2]Base_num_Ag_24!$G$2:$G$181,FALSE)</f>
        <v>2</v>
      </c>
      <c r="J169">
        <f t="shared" si="10"/>
        <v>12</v>
      </c>
      <c r="K169" s="4">
        <f>_xlfn.XLOOKUP(A169,[1]Ag_2024!$A$2:$A$181,[1]Ag_2024!$E$2:$E$181,FALSE)</f>
        <v>0.16666666666666666</v>
      </c>
      <c r="L169">
        <v>200</v>
      </c>
      <c r="M169">
        <f t="shared" si="11"/>
        <v>194.2</v>
      </c>
      <c r="N169" s="8">
        <f t="shared" si="12"/>
        <v>0</v>
      </c>
      <c r="O169" s="1">
        <f t="shared" si="13"/>
        <v>27807.415036045317</v>
      </c>
      <c r="P169" t="str">
        <f>_xlfn.XLOOKUP($A169,[1]Ag_2024!$A$2:$A$181,[1]Ag_2024!$H$2:$H$181,FALSE)</f>
        <v>Horizontal</v>
      </c>
      <c r="Q169" t="str">
        <f>_xlfn.XLOOKUP($A169,[1]Ag_2024!$A$2:$A$181,[1]Ag_2024!$I$2:$I$181,FALSE)</f>
        <v>Marina</v>
      </c>
      <c r="R169" s="5">
        <v>45505</v>
      </c>
      <c r="S169" t="str">
        <f>_xlfn.XLOOKUP($A169,[2]Base_num_Ag_24!$A$2:$A$181,[2]Base_num_Ag_24!$D$2:$D$181,FALSE)</f>
        <v>23.28874063208225,</v>
      </c>
      <c r="T169">
        <f>_xlfn.XLOOKUP($A169,[2]Base_num_Ag_24!$A$2:$A$181,[2]Base_num_Ag_24!$E$2:$E$181,FALSE)</f>
        <v>-106.42522288992301</v>
      </c>
      <c r="U169" s="6">
        <f>_xlfn.XLOOKUP($A169,[1]Ag_2024!$A$2:$A$181,[1]Ag_2024!$F$2:$F$181,FALSE)</f>
        <v>27807.415036045317</v>
      </c>
      <c r="V169" s="7">
        <f>_xlfn.XLOOKUP($A169,[1]Ag_2024!$A$2:$A$181,[1]Ag_2024!$D$2:$D$181,FALSE)</f>
        <v>194.2</v>
      </c>
    </row>
    <row r="170" spans="1:22">
      <c r="A170" t="s">
        <v>272</v>
      </c>
      <c r="B170" t="s">
        <v>54</v>
      </c>
      <c r="C170" s="1">
        <f>_xlfn.XLOOKUP(A170,[1]Ag_2024!$A$2:$A$181,[1]Ag_2024!$C$2:$C$181,FALSE)</f>
        <v>5250060</v>
      </c>
      <c r="D170" s="2">
        <f>_xlfn.XLOOKUP(A170,[1]Ag_2024!$A$2:$A$181,[1]Ag_2024!$L$2:$L$181,FALSE)</f>
        <v>14</v>
      </c>
      <c r="E170" s="2">
        <f>_xlfn.XLOOKUP($A170,[1]Ag_2024!$A$2:$A$181,[1]Ag_2024!$M$2:$M$181,FALSE)</f>
        <v>14</v>
      </c>
      <c r="F170" s="3">
        <f>_xlfn.XLOOKUP($A170,[1]Ag_2024!$A$2:$A$181,[1]Ag_2024!$J$2:$J$181,FALSE)</f>
        <v>1</v>
      </c>
      <c r="G170">
        <v>0</v>
      </c>
      <c r="H170">
        <f>_xlfn.XLOOKUP(A170,[2]Base_num_Ag_24!$A$2:$A$181,[2]Base_num_Ag_24!$H$2:$H$181,FALSE)</f>
        <v>161</v>
      </c>
      <c r="I170">
        <f>_xlfn.XLOOKUP($A170,[2]Base_num_Ag_24!$A$2:$A$181,[2]Base_num_Ag_24!$G$2:$G$181,FALSE)</f>
        <v>14</v>
      </c>
      <c r="J170">
        <f t="shared" si="10"/>
        <v>175</v>
      </c>
      <c r="K170" s="4">
        <f>_xlfn.XLOOKUP(A170,[1]Ag_2024!$A$2:$A$181,[1]Ag_2024!$E$2:$E$181,FALSE)</f>
        <v>0.08</v>
      </c>
      <c r="L170">
        <f t="shared" si="14"/>
        <v>0</v>
      </c>
      <c r="M170">
        <f t="shared" si="11"/>
        <v>80.69</v>
      </c>
      <c r="N170" s="8">
        <f t="shared" si="12"/>
        <v>0</v>
      </c>
      <c r="O170" s="1">
        <f t="shared" si="13"/>
        <v>65064.568100136326</v>
      </c>
      <c r="P170" t="str">
        <f>_xlfn.XLOOKUP($A170,[1]Ag_2024!$A$2:$A$181,[1]Ag_2024!$H$2:$H$181,FALSE)</f>
        <v>Vertical</v>
      </c>
      <c r="Q170" t="str">
        <f>_xlfn.XLOOKUP($A170,[1]Ag_2024!$A$2:$A$181,[1]Ag_2024!$I$2:$I$181,FALSE)</f>
        <v>Cerritos ciudad</v>
      </c>
      <c r="R170" s="5">
        <v>45505</v>
      </c>
      <c r="S170">
        <f>_xlfn.XLOOKUP($A170,[2]Base_num_Ag_24!$A$2:$A$181,[2]Base_num_Ag_24!$D$2:$D$181,FALSE)</f>
        <v>23.2803407</v>
      </c>
      <c r="T170">
        <f>_xlfn.XLOOKUP($A170,[2]Base_num_Ag_24!$A$2:$A$181,[2]Base_num_Ag_24!$E$2:$E$181,FALSE)</f>
        <v>-106.421256988073</v>
      </c>
      <c r="U170" s="6">
        <f>_xlfn.XLOOKUP($A170,[1]Ag_2024!$A$2:$A$181,[1]Ag_2024!$F$2:$F$181,FALSE)</f>
        <v>65064.568100136326</v>
      </c>
      <c r="V170" s="7">
        <f>_xlfn.XLOOKUP($A170,[1]Ag_2024!$A$2:$A$181,[1]Ag_2024!$D$2:$D$181,FALSE)</f>
        <v>80.69</v>
      </c>
    </row>
    <row r="171" spans="1:22">
      <c r="A171" t="s">
        <v>273</v>
      </c>
      <c r="B171" t="s">
        <v>26</v>
      </c>
      <c r="C171" s="1">
        <f>_xlfn.XLOOKUP(A171,[1]Ag_2024!$A$2:$A$181,[1]Ag_2024!$C$2:$C$181,FALSE)</f>
        <v>3000000</v>
      </c>
      <c r="D171" s="2">
        <f>_xlfn.XLOOKUP(A171,[1]Ag_2024!$A$2:$A$181,[1]Ag_2024!$L$2:$L$181,FALSE)</f>
        <v>5</v>
      </c>
      <c r="E171" s="2">
        <f>_xlfn.XLOOKUP($A171,[1]Ag_2024!$A$2:$A$181,[1]Ag_2024!$M$2:$M$181,FALSE)</f>
        <v>5</v>
      </c>
      <c r="F171" s="3">
        <f>_xlfn.XLOOKUP($A171,[1]Ag_2024!$A$2:$A$181,[1]Ag_2024!$J$2:$J$181,FALSE)</f>
        <v>2</v>
      </c>
      <c r="G171">
        <v>0</v>
      </c>
      <c r="H171">
        <f>_xlfn.XLOOKUP(A171,[2]Base_num_Ag_24!$A$2:$A$181,[2]Base_num_Ag_24!$H$2:$H$181,FALSE)</f>
        <v>5</v>
      </c>
      <c r="I171">
        <f>_xlfn.XLOOKUP($A171,[2]Base_num_Ag_24!$A$2:$A$181,[2]Base_num_Ag_24!$G$2:$G$181,FALSE)</f>
        <v>10</v>
      </c>
      <c r="J171">
        <f t="shared" si="10"/>
        <v>15</v>
      </c>
      <c r="K171" s="4">
        <f>_xlfn.XLOOKUP(A171,[1]Ag_2024!$A$2:$A$181,[1]Ag_2024!$E$2:$E$181,FALSE)</f>
        <v>0.66666666666666663</v>
      </c>
      <c r="L171">
        <f t="shared" si="14"/>
        <v>0</v>
      </c>
      <c r="M171">
        <f t="shared" si="11"/>
        <v>103</v>
      </c>
      <c r="N171" s="8">
        <f t="shared" si="12"/>
        <v>0</v>
      </c>
      <c r="O171" s="1">
        <f t="shared" si="13"/>
        <v>29126.213592233009</v>
      </c>
      <c r="P171" t="str">
        <f>_xlfn.XLOOKUP($A171,[1]Ag_2024!$A$2:$A$181,[1]Ag_2024!$H$2:$H$181,FALSE)</f>
        <v>Vertical</v>
      </c>
      <c r="Q171" t="str">
        <f>_xlfn.XLOOKUP($A171,[1]Ag_2024!$A$2:$A$181,[1]Ag_2024!$I$2:$I$181,FALSE)</f>
        <v>Centro Playa Sur</v>
      </c>
      <c r="R171" s="5">
        <v>45505</v>
      </c>
      <c r="S171">
        <f>_xlfn.XLOOKUP($A171,[2]Base_num_Ag_24!$A$2:$A$181,[2]Base_num_Ag_24!$D$2:$D$181,FALSE)</f>
        <v>23.193248265152999</v>
      </c>
      <c r="T171">
        <f>_xlfn.XLOOKUP($A171,[2]Base_num_Ag_24!$A$2:$A$181,[2]Base_num_Ag_24!$E$2:$E$181,FALSE)</f>
        <v>-106.42455574103801</v>
      </c>
      <c r="U171" s="6">
        <f>_xlfn.XLOOKUP($A171,[1]Ag_2024!$A$2:$A$181,[1]Ag_2024!$F$2:$F$181,FALSE)</f>
        <v>29126.213592233009</v>
      </c>
      <c r="V171" s="7">
        <f>_xlfn.XLOOKUP($A171,[1]Ag_2024!$A$2:$A$181,[1]Ag_2024!$D$2:$D$181,FALSE)</f>
        <v>103</v>
      </c>
    </row>
    <row r="172" spans="1:22">
      <c r="A172" t="s">
        <v>274</v>
      </c>
      <c r="B172" t="s">
        <v>275</v>
      </c>
      <c r="C172" s="1">
        <f>_xlfn.XLOOKUP(A172,[1]Ag_2024!$A$2:$A$181,[1]Ag_2024!$C$2:$C$181,FALSE)</f>
        <v>4816745.88</v>
      </c>
      <c r="D172" s="2">
        <f>_xlfn.XLOOKUP(A172,[1]Ag_2024!$A$2:$A$181,[1]Ag_2024!$L$2:$L$181,FALSE)</f>
        <v>13</v>
      </c>
      <c r="E172" s="2">
        <f>_xlfn.XLOOKUP($A172,[1]Ag_2024!$A$2:$A$181,[1]Ag_2024!$M$2:$M$181,FALSE)</f>
        <v>13</v>
      </c>
      <c r="F172" s="3">
        <f>_xlfn.XLOOKUP($A172,[1]Ag_2024!$A$2:$A$181,[1]Ag_2024!$J$2:$J$181,FALSE)</f>
        <v>1</v>
      </c>
      <c r="G172">
        <v>0</v>
      </c>
      <c r="H172">
        <f>_xlfn.XLOOKUP(A172,[2]Base_num_Ag_24!$A$2:$A$181,[2]Base_num_Ag_24!$H$2:$H$181,FALSE)</f>
        <v>75</v>
      </c>
      <c r="I172">
        <f>_xlfn.XLOOKUP($A172,[2]Base_num_Ag_24!$A$2:$A$181,[2]Base_num_Ag_24!$G$2:$G$181,FALSE)</f>
        <v>13</v>
      </c>
      <c r="J172">
        <f t="shared" si="10"/>
        <v>88</v>
      </c>
      <c r="K172" s="4">
        <f>_xlfn.XLOOKUP(A172,[1]Ag_2024!$A$2:$A$181,[1]Ag_2024!$E$2:$E$181,FALSE)</f>
        <v>0.14772727272727273</v>
      </c>
      <c r="L172">
        <f t="shared" si="14"/>
        <v>0</v>
      </c>
      <c r="M172">
        <f t="shared" si="11"/>
        <v>95.4</v>
      </c>
      <c r="N172" s="8">
        <f t="shared" si="12"/>
        <v>0</v>
      </c>
      <c r="O172" s="1">
        <f t="shared" si="13"/>
        <v>50489.998742138363</v>
      </c>
      <c r="P172" t="str">
        <f>_xlfn.XLOOKUP($A172,[1]Ag_2024!$A$2:$A$181,[1]Ag_2024!$H$2:$H$181,FALSE)</f>
        <v>Vertical</v>
      </c>
      <c r="Q172" t="str">
        <f>_xlfn.XLOOKUP($A172,[1]Ag_2024!$A$2:$A$181,[1]Ag_2024!$I$2:$I$181,FALSE)</f>
        <v>Cerritos ciudad</v>
      </c>
      <c r="R172" s="5">
        <v>45505</v>
      </c>
      <c r="S172">
        <f>_xlfn.XLOOKUP($A172,[2]Base_num_Ag_24!$A$2:$A$181,[2]Base_num_Ag_24!$D$2:$D$181,FALSE)</f>
        <v>23.299469804146</v>
      </c>
      <c r="T172">
        <f>_xlfn.XLOOKUP($A172,[2]Base_num_Ag_24!$A$2:$A$181,[2]Base_num_Ag_24!$E$2:$E$181,FALSE)</f>
        <v>-106.425186835952</v>
      </c>
      <c r="U172" s="6">
        <f>_xlfn.XLOOKUP($A172,[1]Ag_2024!$A$2:$A$181,[1]Ag_2024!$F$2:$F$181,FALSE)</f>
        <v>50489.998742138363</v>
      </c>
      <c r="V172" s="7">
        <f>_xlfn.XLOOKUP($A172,[1]Ag_2024!$A$2:$A$181,[1]Ag_2024!$D$2:$D$181,FALSE)</f>
        <v>95.4</v>
      </c>
    </row>
    <row r="173" spans="1:22">
      <c r="A173" t="s">
        <v>276</v>
      </c>
      <c r="B173" t="s">
        <v>139</v>
      </c>
      <c r="C173" s="1">
        <f>_xlfn.XLOOKUP(A173,[1]Ag_2024!$A$2:$A$181,[1]Ag_2024!$C$2:$C$181,FALSE)</f>
        <v>2318000</v>
      </c>
      <c r="D173" s="2">
        <f>_xlfn.XLOOKUP(A173,[1]Ag_2024!$A$2:$A$181,[1]Ag_2024!$L$2:$L$181,FALSE)</f>
        <v>2.33</v>
      </c>
      <c r="E173" s="2">
        <f>_xlfn.XLOOKUP($A173,[1]Ag_2024!$A$2:$A$181,[1]Ag_2024!$M$2:$M$181,FALSE)</f>
        <v>2.33</v>
      </c>
      <c r="F173" s="3">
        <f>_xlfn.XLOOKUP($A173,[1]Ag_2024!$A$2:$A$181,[1]Ag_2024!$J$2:$J$181,FALSE)</f>
        <v>3</v>
      </c>
      <c r="G173">
        <v>0</v>
      </c>
      <c r="H173">
        <f>_xlfn.XLOOKUP(A173,[2]Base_num_Ag_24!$A$2:$A$181,[2]Base_num_Ag_24!$H$2:$H$181,FALSE)</f>
        <v>7</v>
      </c>
      <c r="I173">
        <f>_xlfn.XLOOKUP($A173,[2]Base_num_Ag_24!$A$2:$A$181,[2]Base_num_Ag_24!$G$2:$G$181,FALSE)</f>
        <v>7</v>
      </c>
      <c r="J173">
        <f t="shared" si="10"/>
        <v>14</v>
      </c>
      <c r="K173" s="4">
        <f>_xlfn.XLOOKUP(A173,[1]Ag_2024!$A$2:$A$181,[1]Ag_2024!$E$2:$E$181,FALSE)</f>
        <v>0.5</v>
      </c>
      <c r="L173">
        <f t="shared" si="14"/>
        <v>0</v>
      </c>
      <c r="M173">
        <f t="shared" si="11"/>
        <v>48</v>
      </c>
      <c r="N173" s="8">
        <f t="shared" si="12"/>
        <v>0</v>
      </c>
      <c r="O173" s="1">
        <f t="shared" si="13"/>
        <v>48291.666666666664</v>
      </c>
      <c r="P173" t="str">
        <f>_xlfn.XLOOKUP($A173,[1]Ag_2024!$A$2:$A$181,[1]Ag_2024!$H$2:$H$181,FALSE)</f>
        <v>Vertical</v>
      </c>
      <c r="Q173" t="str">
        <f>_xlfn.XLOOKUP($A173,[1]Ag_2024!$A$2:$A$181,[1]Ag_2024!$I$2:$I$181,FALSE)</f>
        <v>Centro Playa Sur</v>
      </c>
      <c r="R173" s="5">
        <v>45505</v>
      </c>
      <c r="S173">
        <f>_xlfn.XLOOKUP($A173,[2]Base_num_Ag_24!$A$2:$A$181,[2]Base_num_Ag_24!$D$2:$D$181,FALSE)</f>
        <v>23.1919332553421</v>
      </c>
      <c r="T173">
        <f>_xlfn.XLOOKUP($A173,[2]Base_num_Ag_24!$A$2:$A$181,[2]Base_num_Ag_24!$E$2:$E$181,FALSE)</f>
        <v>-106.42226733377601</v>
      </c>
      <c r="U173" s="6">
        <f>_xlfn.XLOOKUP($A173,[1]Ag_2024!$A$2:$A$181,[1]Ag_2024!$F$2:$F$181,FALSE)</f>
        <v>48291.666666666664</v>
      </c>
      <c r="V173" s="7">
        <f>_xlfn.XLOOKUP($A173,[1]Ag_2024!$A$2:$A$181,[1]Ag_2024!$D$2:$D$181,FALSE)</f>
        <v>48</v>
      </c>
    </row>
    <row r="174" spans="1:22">
      <c r="A174" t="s">
        <v>277</v>
      </c>
      <c r="B174" t="s">
        <v>278</v>
      </c>
      <c r="C174" s="1">
        <f>_xlfn.XLOOKUP(A174,[1]Ag_2024!$A$2:$A$181,[1]Ag_2024!$C$2:$C$181,FALSE)</f>
        <v>8320000</v>
      </c>
      <c r="D174" s="2">
        <f>_xlfn.XLOOKUP(A174,[1]Ag_2024!$A$2:$A$181,[1]Ag_2024!$L$2:$L$181,FALSE)</f>
        <v>0</v>
      </c>
      <c r="E174" s="2">
        <f>_xlfn.XLOOKUP($A174,[1]Ag_2024!$A$2:$A$181,[1]Ag_2024!$M$2:$M$181,FALSE)</f>
        <v>0</v>
      </c>
      <c r="F174" s="3">
        <f>_xlfn.XLOOKUP($A174,[1]Ag_2024!$A$2:$A$181,[1]Ag_2024!$J$2:$J$181,FALSE)</f>
        <v>1</v>
      </c>
      <c r="G174">
        <v>0</v>
      </c>
      <c r="H174">
        <f>_xlfn.XLOOKUP(A174,[2]Base_num_Ag_24!$A$2:$A$181,[2]Base_num_Ag_24!$H$2:$H$181,FALSE)</f>
        <v>9</v>
      </c>
      <c r="I174">
        <f>_xlfn.XLOOKUP($A174,[2]Base_num_Ag_24!$A$2:$A$181,[2]Base_num_Ag_24!$G$2:$G$181,FALSE)</f>
        <v>0</v>
      </c>
      <c r="J174">
        <f t="shared" si="10"/>
        <v>9</v>
      </c>
      <c r="K174" s="4">
        <f>_xlfn.XLOOKUP(A174,[1]Ag_2024!$A$2:$A$181,[1]Ag_2024!$E$2:$E$181,FALSE)</f>
        <v>0</v>
      </c>
      <c r="L174">
        <f t="shared" si="14"/>
        <v>0</v>
      </c>
      <c r="M174">
        <f t="shared" si="11"/>
        <v>160.69999999999999</v>
      </c>
      <c r="N174" s="8">
        <f t="shared" si="12"/>
        <v>0</v>
      </c>
      <c r="O174" s="1">
        <f t="shared" si="13"/>
        <v>51773.490976975736</v>
      </c>
      <c r="P174" t="str">
        <f>_xlfn.XLOOKUP($A174,[1]Ag_2024!$A$2:$A$181,[1]Ag_2024!$H$2:$H$181,FALSE)</f>
        <v>Vertical</v>
      </c>
      <c r="Q174" t="str">
        <f>_xlfn.XLOOKUP($A174,[1]Ag_2024!$A$2:$A$181,[1]Ag_2024!$I$2:$I$181,FALSE)</f>
        <v>Malecón ocean view</v>
      </c>
      <c r="R174" s="5">
        <v>45505</v>
      </c>
      <c r="S174">
        <f>_xlfn.XLOOKUP($A174,[2]Base_num_Ag_24!$A$2:$A$181,[2]Base_num_Ag_24!$D$2:$D$181,FALSE)</f>
        <v>23.207257575470098</v>
      </c>
      <c r="T174">
        <f>_xlfn.XLOOKUP($A174,[2]Base_num_Ag_24!$A$2:$A$181,[2]Base_num_Ag_24!$E$2:$E$181,FALSE)</f>
        <v>-106.41822421682301</v>
      </c>
      <c r="U174" s="6">
        <f>_xlfn.XLOOKUP($A174,[1]Ag_2024!$A$2:$A$181,[1]Ag_2024!$F$2:$F$181,FALSE)</f>
        <v>51773.490976975736</v>
      </c>
      <c r="V174" s="7">
        <f>_xlfn.XLOOKUP($A174,[1]Ag_2024!$A$2:$A$181,[1]Ag_2024!$D$2:$D$181,FALSE)</f>
        <v>160.69999999999999</v>
      </c>
    </row>
    <row r="175" spans="1:22">
      <c r="A175" t="s">
        <v>279</v>
      </c>
      <c r="B175" t="s">
        <v>128</v>
      </c>
      <c r="C175" s="1">
        <f>_xlfn.XLOOKUP(A175,[1]Ag_2024!$A$2:$A$181,[1]Ag_2024!$C$2:$C$181,FALSE)</f>
        <v>1438200</v>
      </c>
      <c r="D175" s="2">
        <f>_xlfn.XLOOKUP(A175,[1]Ag_2024!$A$2:$A$181,[1]Ag_2024!$L$2:$L$181,FALSE)</f>
        <v>8.66</v>
      </c>
      <c r="E175" s="2">
        <f>_xlfn.XLOOKUP($A175,[1]Ag_2024!$A$2:$A$181,[1]Ag_2024!$M$2:$M$181,FALSE)</f>
        <v>8.66</v>
      </c>
      <c r="F175" s="3">
        <f>_xlfn.XLOOKUP($A175,[1]Ag_2024!$A$2:$A$181,[1]Ag_2024!$J$2:$J$181,FALSE)</f>
        <v>3</v>
      </c>
      <c r="G175">
        <v>0</v>
      </c>
      <c r="H175">
        <f>_xlfn.XLOOKUP(A175,[2]Base_num_Ag_24!$A$2:$A$181,[2]Base_num_Ag_24!$H$2:$H$181,FALSE)</f>
        <v>46</v>
      </c>
      <c r="I175">
        <f>_xlfn.XLOOKUP($A175,[2]Base_num_Ag_24!$A$2:$A$181,[2]Base_num_Ag_24!$G$2:$G$181,FALSE)</f>
        <v>26</v>
      </c>
      <c r="J175">
        <f t="shared" si="10"/>
        <v>72</v>
      </c>
      <c r="K175" s="4">
        <f>_xlfn.XLOOKUP(A175,[1]Ag_2024!$A$2:$A$181,[1]Ag_2024!$E$2:$E$181,FALSE)</f>
        <v>0.3611111111111111</v>
      </c>
      <c r="L175">
        <f t="shared" si="14"/>
        <v>153</v>
      </c>
      <c r="M175">
        <f t="shared" si="11"/>
        <v>0</v>
      </c>
      <c r="N175" s="8">
        <f t="shared" si="12"/>
        <v>9400</v>
      </c>
      <c r="O175" s="1">
        <f t="shared" si="13"/>
        <v>0</v>
      </c>
      <c r="P175" t="str">
        <f>_xlfn.XLOOKUP($A175,[1]Ag_2024!$A$2:$A$181,[1]Ag_2024!$H$2:$H$181,FALSE)</f>
        <v>Lote</v>
      </c>
      <c r="Q175" t="str">
        <f>_xlfn.XLOOKUP($A175,[1]Ag_2024!$A$2:$A$181,[1]Ag_2024!$I$2:$I$181,FALSE)</f>
        <v>Peche Rice</v>
      </c>
      <c r="R175" s="5">
        <v>45505</v>
      </c>
      <c r="S175">
        <f>_xlfn.XLOOKUP($A175,[2]Base_num_Ag_24!$A$2:$A$181,[2]Base_num_Ag_24!$D$2:$D$181,FALSE)</f>
        <v>23.2946228847252</v>
      </c>
      <c r="T175">
        <f>_xlfn.XLOOKUP($A175,[2]Base_num_Ag_24!$A$2:$A$181,[2]Base_num_Ag_24!$E$2:$E$181,FALSE)</f>
        <v>-106.41756000333</v>
      </c>
      <c r="U175" s="6">
        <f>_xlfn.XLOOKUP($A175,[1]Ag_2024!$A$2:$A$181,[1]Ag_2024!$F$2:$F$181,FALSE)</f>
        <v>9400</v>
      </c>
      <c r="V175" s="7">
        <f>_xlfn.XLOOKUP($A175,[1]Ag_2024!$A$2:$A$181,[1]Ag_2024!$D$2:$D$181,FALSE)</f>
        <v>153</v>
      </c>
    </row>
    <row r="176" spans="1:22">
      <c r="A176" t="s">
        <v>280</v>
      </c>
      <c r="B176" t="s">
        <v>26</v>
      </c>
      <c r="C176" s="1">
        <f>_xlfn.XLOOKUP(A176,[1]Ag_2024!$A$2:$A$181,[1]Ag_2024!$C$2:$C$181,FALSE)</f>
        <v>8979580</v>
      </c>
      <c r="D176" s="2">
        <f>_xlfn.XLOOKUP(A176,[1]Ag_2024!$A$2:$A$181,[1]Ag_2024!$L$2:$L$181,FALSE)</f>
        <v>12.28</v>
      </c>
      <c r="E176" s="2">
        <f>_xlfn.XLOOKUP($A176,[1]Ag_2024!$A$2:$A$181,[1]Ag_2024!$M$2:$M$181,FALSE)</f>
        <v>12.28</v>
      </c>
      <c r="F176" s="3">
        <f>_xlfn.XLOOKUP($A176,[1]Ag_2024!$A$2:$A$181,[1]Ag_2024!$J$2:$J$181,FALSE)</f>
        <v>7</v>
      </c>
      <c r="G176">
        <v>0</v>
      </c>
      <c r="H176">
        <f>_xlfn.XLOOKUP(A176,[2]Base_num_Ag_24!$A$2:$A$181,[2]Base_num_Ag_24!$H$2:$H$181,FALSE)</f>
        <v>132</v>
      </c>
      <c r="I176">
        <f>_xlfn.XLOOKUP($A176,[2]Base_num_Ag_24!$A$2:$A$181,[2]Base_num_Ag_24!$G$2:$G$181,FALSE)</f>
        <v>86</v>
      </c>
      <c r="J176">
        <f t="shared" si="10"/>
        <v>218</v>
      </c>
      <c r="K176" s="4">
        <f>_xlfn.XLOOKUP(A176,[1]Ag_2024!$A$2:$A$181,[1]Ag_2024!$E$2:$E$181,FALSE)</f>
        <v>0.39449541284403672</v>
      </c>
      <c r="L176">
        <f t="shared" si="14"/>
        <v>0</v>
      </c>
      <c r="M176">
        <f t="shared" si="11"/>
        <v>150</v>
      </c>
      <c r="N176" s="8">
        <f t="shared" si="12"/>
        <v>0</v>
      </c>
      <c r="O176" s="1">
        <f t="shared" si="13"/>
        <v>59864</v>
      </c>
      <c r="P176" t="str">
        <f>_xlfn.XLOOKUP($A176,[1]Ag_2024!$A$2:$A$181,[1]Ag_2024!$H$2:$H$181,FALSE)</f>
        <v>Vertical</v>
      </c>
      <c r="Q176" t="str">
        <f>_xlfn.XLOOKUP($A176,[1]Ag_2024!$A$2:$A$181,[1]Ag_2024!$I$2:$I$181,FALSE)</f>
        <v>Cerritos Ocean View</v>
      </c>
      <c r="R176" s="5">
        <v>45505</v>
      </c>
      <c r="S176">
        <f>_xlfn.XLOOKUP($A176,[2]Base_num_Ag_24!$A$2:$A$181,[2]Base_num_Ag_24!$D$2:$D$181,FALSE)</f>
        <v>23.304651800085502</v>
      </c>
      <c r="T176">
        <f>_xlfn.XLOOKUP($A176,[2]Base_num_Ag_24!$A$2:$A$181,[2]Base_num_Ag_24!$E$2:$E$181,FALSE)</f>
        <v>-106.41856048798699</v>
      </c>
      <c r="U176" s="6">
        <f>_xlfn.XLOOKUP($A176,[1]Ag_2024!$A$2:$A$181,[1]Ag_2024!$F$2:$F$181,FALSE)</f>
        <v>59864</v>
      </c>
      <c r="V176" s="7">
        <f>_xlfn.XLOOKUP($A176,[1]Ag_2024!$A$2:$A$181,[1]Ag_2024!$D$2:$D$181,FALSE)</f>
        <v>150</v>
      </c>
    </row>
    <row r="177" spans="1:22">
      <c r="A177" t="s">
        <v>281</v>
      </c>
      <c r="B177" t="s">
        <v>139</v>
      </c>
      <c r="C177" s="1">
        <f>_xlfn.XLOOKUP(A177,[1]Ag_2024!$A$2:$A$181,[1]Ag_2024!$C$2:$C$181,FALSE)</f>
        <v>2509532</v>
      </c>
      <c r="D177" s="2">
        <f>_xlfn.XLOOKUP(A177,[1]Ag_2024!$A$2:$A$181,[1]Ag_2024!$L$2:$L$181,FALSE)</f>
        <v>3.5</v>
      </c>
      <c r="E177" s="2">
        <f>_xlfn.XLOOKUP($A177,[1]Ag_2024!$A$2:$A$181,[1]Ag_2024!$M$2:$M$181,FALSE)</f>
        <v>3.5</v>
      </c>
      <c r="F177" s="3">
        <f>_xlfn.XLOOKUP($A177,[1]Ag_2024!$A$2:$A$181,[1]Ag_2024!$J$2:$J$181,FALSE)</f>
        <v>2</v>
      </c>
      <c r="G177">
        <v>0</v>
      </c>
      <c r="H177">
        <f>_xlfn.XLOOKUP(A177,[2]Base_num_Ag_24!$A$2:$A$181,[2]Base_num_Ag_24!$H$2:$H$181,FALSE)</f>
        <v>5</v>
      </c>
      <c r="I177">
        <f>_xlfn.XLOOKUP($A177,[2]Base_num_Ag_24!$A$2:$A$181,[2]Base_num_Ag_24!$G$2:$G$181,FALSE)</f>
        <v>7</v>
      </c>
      <c r="J177">
        <f t="shared" si="10"/>
        <v>12</v>
      </c>
      <c r="K177" s="4">
        <f>_xlfn.XLOOKUP(A177,[1]Ag_2024!$A$2:$A$181,[1]Ag_2024!$E$2:$E$181,FALSE)</f>
        <v>0.58333333333333337</v>
      </c>
      <c r="L177">
        <f t="shared" si="14"/>
        <v>0</v>
      </c>
      <c r="M177">
        <f t="shared" si="11"/>
        <v>55.68</v>
      </c>
      <c r="N177" s="8">
        <f t="shared" si="12"/>
        <v>0</v>
      </c>
      <c r="O177" s="1">
        <f t="shared" si="13"/>
        <v>45070.617816091952</v>
      </c>
      <c r="P177" t="str">
        <f>_xlfn.XLOOKUP($A177,[1]Ag_2024!$A$2:$A$181,[1]Ag_2024!$H$2:$H$181,FALSE)</f>
        <v>Vertical</v>
      </c>
      <c r="Q177" t="str">
        <f>_xlfn.XLOOKUP($A177,[1]Ag_2024!$A$2:$A$181,[1]Ag_2024!$I$2:$I$181,FALSE)</f>
        <v>Zona Dorada Ciudad</v>
      </c>
      <c r="R177" s="5">
        <v>45505</v>
      </c>
      <c r="S177">
        <f>_xlfn.XLOOKUP($A177,[2]Base_num_Ag_24!$A$2:$A$181,[2]Base_num_Ag_24!$D$2:$D$181,FALSE)</f>
        <v>23.2462200296616</v>
      </c>
      <c r="T177">
        <f>_xlfn.XLOOKUP($A177,[2]Base_num_Ag_24!$A$2:$A$181,[2]Base_num_Ag_24!$E$2:$E$181,FALSE)</f>
        <v>-106.427957732167</v>
      </c>
      <c r="U177" s="6">
        <f>_xlfn.XLOOKUP($A177,[1]Ag_2024!$A$2:$A$181,[1]Ag_2024!$F$2:$F$181,FALSE)</f>
        <v>45070.617816091952</v>
      </c>
      <c r="V177" s="7">
        <f>_xlfn.XLOOKUP($A177,[1]Ag_2024!$A$2:$A$181,[1]Ag_2024!$D$2:$D$181,FALSE)</f>
        <v>55.68</v>
      </c>
    </row>
    <row r="178" spans="1:22">
      <c r="A178" t="s">
        <v>282</v>
      </c>
      <c r="B178" t="s">
        <v>26</v>
      </c>
      <c r="C178" s="1">
        <f>_xlfn.XLOOKUP(A178,[1]Ag_2024!$A$2:$A$181,[1]Ag_2024!$C$2:$C$181,FALSE)</f>
        <v>2850000</v>
      </c>
      <c r="D178" s="2">
        <f>_xlfn.XLOOKUP(A178,[1]Ag_2024!$A$2:$A$181,[1]Ag_2024!$L$2:$L$181,FALSE)</f>
        <v>1.5</v>
      </c>
      <c r="E178" s="2">
        <f>_xlfn.XLOOKUP($A178,[1]Ag_2024!$A$2:$A$181,[1]Ag_2024!$M$2:$M$181,FALSE)</f>
        <v>1.5</v>
      </c>
      <c r="F178" s="3">
        <f>_xlfn.XLOOKUP($A178,[1]Ag_2024!$A$2:$A$181,[1]Ag_2024!$J$2:$J$181,FALSE)</f>
        <v>2</v>
      </c>
      <c r="G178">
        <v>0</v>
      </c>
      <c r="H178">
        <f>_xlfn.XLOOKUP(A178,[2]Base_num_Ag_24!$A$2:$A$181,[2]Base_num_Ag_24!$H$2:$H$181,FALSE)</f>
        <v>9</v>
      </c>
      <c r="I178">
        <f>_xlfn.XLOOKUP($A178,[2]Base_num_Ag_24!$A$2:$A$181,[2]Base_num_Ag_24!$G$2:$G$181,FALSE)</f>
        <v>3</v>
      </c>
      <c r="J178">
        <f t="shared" si="10"/>
        <v>12</v>
      </c>
      <c r="K178" s="4">
        <f>_xlfn.XLOOKUP(A178,[1]Ag_2024!$A$2:$A$181,[1]Ag_2024!$E$2:$E$181,FALSE)</f>
        <v>0.25</v>
      </c>
      <c r="L178">
        <f t="shared" si="14"/>
        <v>0</v>
      </c>
      <c r="M178">
        <f t="shared" si="11"/>
        <v>91</v>
      </c>
      <c r="N178" s="8">
        <f t="shared" si="12"/>
        <v>0</v>
      </c>
      <c r="O178" s="1">
        <f t="shared" si="13"/>
        <v>31318.68131868132</v>
      </c>
      <c r="P178" t="str">
        <f>_xlfn.XLOOKUP($A178,[1]Ag_2024!$A$2:$A$181,[1]Ag_2024!$H$2:$H$181,FALSE)</f>
        <v>Vertical</v>
      </c>
      <c r="Q178" t="str">
        <f>_xlfn.XLOOKUP($A178,[1]Ag_2024!$A$2:$A$181,[1]Ag_2024!$I$2:$I$181,FALSE)</f>
        <v>Centro Playa Sur</v>
      </c>
      <c r="R178" s="5">
        <v>45505</v>
      </c>
      <c r="S178">
        <f>_xlfn.XLOOKUP($A178,[2]Base_num_Ag_24!$A$2:$A$181,[2]Base_num_Ag_24!$D$2:$D$181,FALSE)</f>
        <v>23.1915945073541</v>
      </c>
      <c r="T178">
        <f>_xlfn.XLOOKUP($A178,[2]Base_num_Ag_24!$A$2:$A$181,[2]Base_num_Ag_24!$E$2:$E$181,FALSE)</f>
        <v>-106.423256221278</v>
      </c>
      <c r="U178" s="6">
        <f>_xlfn.XLOOKUP($A178,[1]Ag_2024!$A$2:$A$181,[1]Ag_2024!$F$2:$F$181,FALSE)</f>
        <v>31318.68131868132</v>
      </c>
      <c r="V178" s="7">
        <f>_xlfn.XLOOKUP($A178,[1]Ag_2024!$A$2:$A$181,[1]Ag_2024!$D$2:$D$181,FALSE)</f>
        <v>91</v>
      </c>
    </row>
    <row r="179" spans="1:22">
      <c r="A179" t="s">
        <v>283</v>
      </c>
      <c r="B179" t="s">
        <v>284</v>
      </c>
      <c r="C179" s="1">
        <f>_xlfn.XLOOKUP(A179,[1]Ag_2024!$A$2:$A$181,[1]Ag_2024!$C$2:$C$181,FALSE)</f>
        <v>3189000</v>
      </c>
      <c r="D179" s="2">
        <f>_xlfn.XLOOKUP(A179,[1]Ag_2024!$A$2:$A$181,[1]Ag_2024!$L$2:$L$181,FALSE)</f>
        <v>2.75</v>
      </c>
      <c r="E179" s="2">
        <f>_xlfn.XLOOKUP($A179,[1]Ag_2024!$A$2:$A$181,[1]Ag_2024!$M$2:$M$181,FALSE)</f>
        <v>2.75</v>
      </c>
      <c r="F179" s="3">
        <f>_xlfn.XLOOKUP($A179,[1]Ag_2024!$A$2:$A$181,[1]Ag_2024!$J$2:$J$181,FALSE)</f>
        <v>4</v>
      </c>
      <c r="G179">
        <v>0</v>
      </c>
      <c r="H179">
        <f>_xlfn.XLOOKUP(A179,[2]Base_num_Ag_24!$A$2:$A$181,[2]Base_num_Ag_24!$H$2:$H$181,FALSE)</f>
        <v>57</v>
      </c>
      <c r="I179">
        <f>_xlfn.XLOOKUP($A179,[2]Base_num_Ag_24!$A$2:$A$181,[2]Base_num_Ag_24!$G$2:$G$181,FALSE)</f>
        <v>11</v>
      </c>
      <c r="J179">
        <f t="shared" si="10"/>
        <v>68</v>
      </c>
      <c r="K179" s="4">
        <f>_xlfn.XLOOKUP(A179,[1]Ag_2024!$A$2:$A$181,[1]Ag_2024!$E$2:$E$181,FALSE)</f>
        <v>0.16176470588235295</v>
      </c>
      <c r="L179">
        <f t="shared" si="14"/>
        <v>0</v>
      </c>
      <c r="M179">
        <f t="shared" si="11"/>
        <v>75</v>
      </c>
      <c r="N179" s="8">
        <f t="shared" si="12"/>
        <v>0</v>
      </c>
      <c r="O179" s="1">
        <f t="shared" si="13"/>
        <v>42520</v>
      </c>
      <c r="P179" t="str">
        <f>_xlfn.XLOOKUP($A179,[1]Ag_2024!$A$2:$A$181,[1]Ag_2024!$H$2:$H$181,FALSE)</f>
        <v>Vertical</v>
      </c>
      <c r="Q179" t="str">
        <f>_xlfn.XLOOKUP($A179,[1]Ag_2024!$A$2:$A$181,[1]Ag_2024!$I$2:$I$181,FALSE)</f>
        <v>Cerritos ciudad</v>
      </c>
      <c r="R179" s="5">
        <v>45505</v>
      </c>
      <c r="S179">
        <f>_xlfn.XLOOKUP($A179,[2]Base_num_Ag_24!$A$2:$A$181,[2]Base_num_Ag_24!$D$2:$D$181,FALSE)</f>
        <v>23.295964949909902</v>
      </c>
      <c r="T179">
        <f>_xlfn.XLOOKUP($A179,[2]Base_num_Ag_24!$A$2:$A$181,[2]Base_num_Ag_24!$E$2:$E$181,FALSE)</f>
        <v>-106.411221089837</v>
      </c>
      <c r="U179" s="6">
        <f>_xlfn.XLOOKUP($A179,[1]Ag_2024!$A$2:$A$181,[1]Ag_2024!$F$2:$F$181,FALSE)</f>
        <v>42520</v>
      </c>
      <c r="V179" s="7">
        <f>_xlfn.XLOOKUP($A179,[1]Ag_2024!$A$2:$A$181,[1]Ag_2024!$D$2:$D$181,FALSE)</f>
        <v>75</v>
      </c>
    </row>
    <row r="180" spans="1:22">
      <c r="A180" t="s">
        <v>285</v>
      </c>
      <c r="B180" t="s">
        <v>286</v>
      </c>
      <c r="C180" s="1">
        <f>_xlfn.XLOOKUP(A180,[1]Ag_2024!$A$2:$A$181,[1]Ag_2024!$C$2:$C$181,FALSE)</f>
        <v>2465000</v>
      </c>
      <c r="D180" s="2">
        <f>_xlfn.XLOOKUP(A180,[1]Ag_2024!$A$2:$A$181,[1]Ag_2024!$L$2:$L$181,FALSE)</f>
        <v>1.42</v>
      </c>
      <c r="E180" s="2">
        <f>_xlfn.XLOOKUP($A180,[1]Ag_2024!$A$2:$A$181,[1]Ag_2024!$M$2:$M$181,FALSE)</f>
        <v>1.42</v>
      </c>
      <c r="F180" s="3">
        <f>_xlfn.XLOOKUP($A180,[1]Ag_2024!$A$2:$A$181,[1]Ag_2024!$J$2:$J$181,FALSE)</f>
        <v>7</v>
      </c>
      <c r="G180">
        <v>0</v>
      </c>
      <c r="H180">
        <f>_xlfn.XLOOKUP(A180,[2]Base_num_Ag_24!$A$2:$A$181,[2]Base_num_Ag_24!$H$2:$H$181,FALSE)</f>
        <v>10</v>
      </c>
      <c r="I180">
        <f>_xlfn.XLOOKUP($A180,[2]Base_num_Ag_24!$A$2:$A$181,[2]Base_num_Ag_24!$G$2:$G$181,FALSE)</f>
        <v>10</v>
      </c>
      <c r="J180">
        <f t="shared" si="10"/>
        <v>20</v>
      </c>
      <c r="K180" s="4">
        <f>_xlfn.XLOOKUP(A180,[1]Ag_2024!$A$2:$A$181,[1]Ag_2024!$E$2:$E$181,FALSE)</f>
        <v>0.5</v>
      </c>
      <c r="L180">
        <f t="shared" si="14"/>
        <v>0</v>
      </c>
      <c r="M180">
        <f t="shared" si="11"/>
        <v>48.26</v>
      </c>
      <c r="N180" s="8">
        <f t="shared" si="12"/>
        <v>0</v>
      </c>
      <c r="O180" s="1">
        <f t="shared" si="13"/>
        <v>51077.496891835894</v>
      </c>
      <c r="P180" t="str">
        <f>_xlfn.XLOOKUP($A180,[1]Ag_2024!$A$2:$A$181,[1]Ag_2024!$H$2:$H$181,FALSE)</f>
        <v>Vertical</v>
      </c>
      <c r="Q180" t="str">
        <f>_xlfn.XLOOKUP($A180,[1]Ag_2024!$A$2:$A$181,[1]Ag_2024!$I$2:$I$181,FALSE)</f>
        <v>Zona Dorada Ciudad</v>
      </c>
      <c r="R180" s="5">
        <v>45505</v>
      </c>
      <c r="S180">
        <f>_xlfn.XLOOKUP($A180,[2]Base_num_Ag_24!$A$2:$A$181,[2]Base_num_Ag_24!$D$2:$D$181,FALSE)</f>
        <v>23.264779427277301</v>
      </c>
      <c r="T180">
        <f>_xlfn.XLOOKUP($A180,[2]Base_num_Ag_24!$A$2:$A$181,[2]Base_num_Ag_24!$E$2:$E$181,FALSE)</f>
        <v>-106.42075293216701</v>
      </c>
      <c r="U180" s="6">
        <f>_xlfn.XLOOKUP($A180,[1]Ag_2024!$A$2:$A$181,[1]Ag_2024!$F$2:$F$181,FALSE)</f>
        <v>51077.496891835894</v>
      </c>
      <c r="V180" s="7">
        <f>_xlfn.XLOOKUP($A180,[1]Ag_2024!$A$2:$A$181,[1]Ag_2024!$D$2:$D$181,FALSE)</f>
        <v>48.26</v>
      </c>
    </row>
    <row r="181" spans="1:22">
      <c r="A181" t="s">
        <v>287</v>
      </c>
      <c r="B181" t="s">
        <v>139</v>
      </c>
      <c r="C181" s="1">
        <f>_xlfn.XLOOKUP(A181,[1]Ag_2024!$A$2:$A$181,[1]Ag_2024!$C$2:$C$181,FALSE)</f>
        <v>2495000</v>
      </c>
      <c r="D181" s="2">
        <f>_xlfn.XLOOKUP(A181,[1]Ag_2024!$A$2:$A$181,[1]Ag_2024!$L$2:$L$181,FALSE)</f>
        <v>1</v>
      </c>
      <c r="E181" s="2">
        <f>_xlfn.XLOOKUP($A181,[1]Ag_2024!$A$2:$A$181,[1]Ag_2024!$M$2:$M$181,FALSE)</f>
        <v>1</v>
      </c>
      <c r="F181" s="3">
        <f>_xlfn.XLOOKUP($A181,[1]Ag_2024!$A$2:$A$181,[1]Ag_2024!$J$2:$J$181,FALSE)</f>
        <v>7</v>
      </c>
      <c r="G181">
        <v>0</v>
      </c>
      <c r="H181">
        <f>_xlfn.XLOOKUP(A181,[2]Base_num_Ag_24!$A$2:$A$181,[2]Base_num_Ag_24!$H$2:$H$181,FALSE)</f>
        <v>9</v>
      </c>
      <c r="I181">
        <f>_xlfn.XLOOKUP($A181,[2]Base_num_Ag_24!$A$2:$A$181,[2]Base_num_Ag_24!$G$2:$G$181,FALSE)</f>
        <v>7</v>
      </c>
      <c r="J181">
        <f t="shared" si="10"/>
        <v>16</v>
      </c>
      <c r="K181" s="4">
        <f>_xlfn.XLOOKUP(A181,[1]Ag_2024!$A$2:$A$181,[1]Ag_2024!$E$2:$E$181,FALSE)</f>
        <v>0.4375</v>
      </c>
      <c r="L181">
        <f t="shared" si="14"/>
        <v>0</v>
      </c>
      <c r="M181">
        <f t="shared" si="11"/>
        <v>80</v>
      </c>
      <c r="N181" s="8">
        <f t="shared" si="12"/>
        <v>0</v>
      </c>
      <c r="O181" s="1">
        <f t="shared" si="13"/>
        <v>31187.5</v>
      </c>
      <c r="P181" t="str">
        <f>_xlfn.XLOOKUP($A181,[1]Ag_2024!$A$2:$A$181,[1]Ag_2024!$H$2:$H$181,FALSE)</f>
        <v>Vertical</v>
      </c>
      <c r="Q181" t="str">
        <f>_xlfn.XLOOKUP($A181,[1]Ag_2024!$A$2:$A$181,[1]Ag_2024!$I$2:$I$181,FALSE)</f>
        <v>Centro</v>
      </c>
      <c r="R181" s="5">
        <v>45505</v>
      </c>
      <c r="S181">
        <f>_xlfn.XLOOKUP($A181,[2]Base_num_Ag_24!$A$2:$A$181,[2]Base_num_Ag_24!$D$2:$D$181,FALSE)</f>
        <v>23.201465835136698</v>
      </c>
      <c r="T181">
        <f>_xlfn.XLOOKUP($A181,[2]Base_num_Ag_24!$A$2:$A$181,[2]Base_num_Ag_24!$E$2:$E$181,FALSE)</f>
        <v>-106.41515906250299</v>
      </c>
      <c r="U181" s="6">
        <f>_xlfn.XLOOKUP($A181,[1]Ag_2024!$A$2:$A$181,[1]Ag_2024!$F$2:$F$181,FALSE)</f>
        <v>31187.5</v>
      </c>
      <c r="V181" s="7">
        <f>_xlfn.XLOOKUP($A181,[1]Ag_2024!$A$2:$A$181,[1]Ag_2024!$D$2:$D$181,FALSE)</f>
        <v>80</v>
      </c>
    </row>
  </sheetData>
  <autoFilter ref="A1:V181" xr:uid="{CE73C1B0-DAF1-47D1-89BF-D5D7254FE5E2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C1B0-DAF1-47D1-89BF-D5D7254FE5E2}">
  <dimension ref="A1:V181"/>
  <sheetViews>
    <sheetView zoomScale="70" zoomScaleNormal="70" workbookViewId="0">
      <selection activeCell="A2" sqref="A2:A3"/>
    </sheetView>
  </sheetViews>
  <sheetFormatPr baseColWidth="10" defaultColWidth="11.453125" defaultRowHeight="14.5"/>
  <cols>
    <col min="1" max="1" width="43.54296875" bestFit="1" customWidth="1"/>
    <col min="2" max="2" width="40.7265625" bestFit="1" customWidth="1"/>
    <col min="3" max="3" width="17.26953125" bestFit="1" customWidth="1"/>
    <col min="4" max="4" width="26.453125" bestFit="1" customWidth="1"/>
    <col min="5" max="5" width="22.54296875" bestFit="1" customWidth="1"/>
    <col min="6" max="6" width="16.453125" bestFit="1" customWidth="1"/>
    <col min="7" max="7" width="24.453125" bestFit="1" customWidth="1"/>
    <col min="8" max="8" width="22.54296875" bestFit="1" customWidth="1"/>
    <col min="9" max="9" width="14.26953125" bestFit="1" customWidth="1"/>
    <col min="10" max="10" width="11.26953125" bestFit="1" customWidth="1"/>
    <col min="11" max="11" width="13" bestFit="1" customWidth="1"/>
    <col min="12" max="12" width="24.26953125" bestFit="1" customWidth="1"/>
    <col min="13" max="13" width="23.54296875" bestFit="1" customWidth="1"/>
    <col min="14" max="14" width="22.81640625" bestFit="1" customWidth="1"/>
    <col min="15" max="15" width="22.54296875" bestFit="1" customWidth="1"/>
    <col min="16" max="16" width="15.81640625" bestFit="1" customWidth="1"/>
    <col min="17" max="17" width="22.7265625" bestFit="1" customWidth="1"/>
    <col min="18" max="18" width="12" bestFit="1" customWidth="1"/>
    <col min="19" max="19" width="19.1796875" bestFit="1" customWidth="1"/>
    <col min="20" max="20" width="13.26953125" bestFit="1" customWidth="1"/>
    <col min="21" max="21" width="14" bestFit="1" customWidth="1"/>
    <col min="22" max="22" width="9.1796875" bestFit="1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288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t="s">
        <v>365</v>
      </c>
      <c r="B2" t="s">
        <v>23</v>
      </c>
      <c r="C2" s="1">
        <v>5475500</v>
      </c>
      <c r="D2" s="2">
        <v>11.2</v>
      </c>
      <c r="E2" s="2">
        <v>3</v>
      </c>
      <c r="F2" s="3">
        <v>29</v>
      </c>
      <c r="G2">
        <v>69</v>
      </c>
      <c r="H2">
        <v>60</v>
      </c>
      <c r="I2">
        <v>325</v>
      </c>
      <c r="J2">
        <v>385</v>
      </c>
      <c r="K2" s="4">
        <v>0.8441558441558441</v>
      </c>
      <c r="L2">
        <v>0</v>
      </c>
      <c r="M2">
        <v>88</v>
      </c>
      <c r="N2" s="8">
        <v>0</v>
      </c>
      <c r="O2" s="1">
        <v>62221.590909090912</v>
      </c>
      <c r="P2" t="s">
        <v>289</v>
      </c>
      <c r="Q2" t="s">
        <v>290</v>
      </c>
      <c r="R2" s="5">
        <v>45505</v>
      </c>
      <c r="S2">
        <v>23.219695569957398</v>
      </c>
      <c r="T2">
        <v>-106.422316000885</v>
      </c>
      <c r="U2" s="8">
        <v>62221.590909090912</v>
      </c>
      <c r="V2" s="7">
        <v>88</v>
      </c>
    </row>
    <row r="3" spans="1:22">
      <c r="A3" t="s">
        <v>366</v>
      </c>
      <c r="B3" t="s">
        <v>23</v>
      </c>
      <c r="C3" s="1">
        <v>4077292</v>
      </c>
      <c r="D3" s="2">
        <v>1.55</v>
      </c>
      <c r="E3" s="2">
        <v>0</v>
      </c>
      <c r="F3" s="3">
        <v>29</v>
      </c>
      <c r="G3">
        <v>30</v>
      </c>
      <c r="H3">
        <v>31</v>
      </c>
      <c r="I3">
        <v>45</v>
      </c>
      <c r="J3">
        <v>76</v>
      </c>
      <c r="K3" s="4">
        <v>0.59210526315789469</v>
      </c>
      <c r="L3">
        <v>0</v>
      </c>
      <c r="M3">
        <v>66</v>
      </c>
      <c r="N3" s="8">
        <v>0</v>
      </c>
      <c r="O3" s="1">
        <v>61777.151515151512</v>
      </c>
      <c r="P3" t="s">
        <v>289</v>
      </c>
      <c r="Q3" t="s">
        <v>291</v>
      </c>
      <c r="R3" s="5">
        <v>45505</v>
      </c>
      <c r="S3">
        <v>23.219695569957398</v>
      </c>
      <c r="T3">
        <v>-106.422316000885</v>
      </c>
      <c r="U3" s="8">
        <v>61777.151515151512</v>
      </c>
      <c r="V3" s="7">
        <v>66</v>
      </c>
    </row>
    <row r="4" spans="1:22">
      <c r="A4" t="s">
        <v>25</v>
      </c>
      <c r="B4" t="s">
        <v>26</v>
      </c>
      <c r="C4" s="1">
        <v>3723388.14</v>
      </c>
      <c r="D4" s="2">
        <v>3.18</v>
      </c>
      <c r="E4" s="2">
        <v>0.33</v>
      </c>
      <c r="F4" s="3">
        <v>27</v>
      </c>
      <c r="G4">
        <v>26</v>
      </c>
      <c r="H4">
        <v>25</v>
      </c>
      <c r="I4">
        <v>86</v>
      </c>
      <c r="J4">
        <v>111</v>
      </c>
      <c r="K4" s="4">
        <v>0.77477477477477474</v>
      </c>
      <c r="L4">
        <v>0</v>
      </c>
      <c r="M4">
        <v>84.55</v>
      </c>
      <c r="N4" s="8">
        <v>0</v>
      </c>
      <c r="O4" s="1">
        <v>44037.707155529279</v>
      </c>
      <c r="P4" t="s">
        <v>289</v>
      </c>
      <c r="Q4" t="s">
        <v>292</v>
      </c>
      <c r="R4" s="5">
        <v>45505</v>
      </c>
      <c r="S4">
        <v>23.277739</v>
      </c>
      <c r="T4">
        <v>-106.465172</v>
      </c>
      <c r="U4" s="8">
        <v>44037.707155529279</v>
      </c>
      <c r="V4" s="7">
        <v>84.55</v>
      </c>
    </row>
    <row r="5" spans="1:22">
      <c r="A5" t="s">
        <v>27</v>
      </c>
      <c r="B5" t="s">
        <v>28</v>
      </c>
      <c r="C5" s="1">
        <v>9130428.7100000009</v>
      </c>
      <c r="D5" s="2">
        <v>1.9</v>
      </c>
      <c r="E5" s="2">
        <v>1.33</v>
      </c>
      <c r="F5" s="3">
        <v>33</v>
      </c>
      <c r="G5">
        <v>16</v>
      </c>
      <c r="H5">
        <v>12</v>
      </c>
      <c r="I5">
        <v>63</v>
      </c>
      <c r="J5">
        <v>75</v>
      </c>
      <c r="K5" s="4">
        <v>0.84</v>
      </c>
      <c r="L5">
        <v>0</v>
      </c>
      <c r="M5">
        <v>132.49</v>
      </c>
      <c r="N5" s="8">
        <v>0</v>
      </c>
      <c r="O5" s="1">
        <v>68914.096988451958</v>
      </c>
      <c r="P5" t="s">
        <v>289</v>
      </c>
      <c r="Q5" t="s">
        <v>290</v>
      </c>
      <c r="R5" s="5">
        <v>45505</v>
      </c>
      <c r="S5">
        <v>23.221003</v>
      </c>
      <c r="T5">
        <v>-106.42318</v>
      </c>
      <c r="U5" s="8">
        <v>68914.096988451958</v>
      </c>
      <c r="V5" s="7">
        <v>132.49</v>
      </c>
    </row>
    <row r="6" spans="1:22">
      <c r="A6" t="s">
        <v>29</v>
      </c>
      <c r="B6" t="s">
        <v>30</v>
      </c>
      <c r="C6" s="1">
        <v>6500000</v>
      </c>
      <c r="D6" s="2">
        <v>1.94</v>
      </c>
      <c r="E6" s="2">
        <v>0</v>
      </c>
      <c r="F6" s="3">
        <v>35</v>
      </c>
      <c r="G6">
        <v>5</v>
      </c>
      <c r="H6">
        <v>7</v>
      </c>
      <c r="I6">
        <v>68</v>
      </c>
      <c r="J6">
        <v>75</v>
      </c>
      <c r="K6" s="4">
        <v>0.90666666666666662</v>
      </c>
      <c r="L6">
        <v>0</v>
      </c>
      <c r="M6">
        <v>110.6</v>
      </c>
      <c r="N6" s="8">
        <v>0</v>
      </c>
      <c r="O6" s="1">
        <v>58770.343580470166</v>
      </c>
      <c r="P6" t="s">
        <v>289</v>
      </c>
      <c r="Q6" t="s">
        <v>293</v>
      </c>
      <c r="R6" s="5">
        <v>45505</v>
      </c>
      <c r="S6">
        <v>23.319555679774801</v>
      </c>
      <c r="T6">
        <v>-106.479310547753</v>
      </c>
      <c r="U6" s="8">
        <v>58770.343580470166</v>
      </c>
      <c r="V6" s="7">
        <v>110.6</v>
      </c>
    </row>
    <row r="7" spans="1:22">
      <c r="A7" t="s">
        <v>31</v>
      </c>
      <c r="B7" t="s">
        <v>32</v>
      </c>
      <c r="C7" s="1">
        <v>5410982.4000000004</v>
      </c>
      <c r="D7" s="2">
        <v>0.81</v>
      </c>
      <c r="E7" s="2">
        <v>0</v>
      </c>
      <c r="F7" s="3">
        <v>43</v>
      </c>
      <c r="G7">
        <v>10</v>
      </c>
      <c r="H7">
        <v>10</v>
      </c>
      <c r="I7">
        <v>35</v>
      </c>
      <c r="J7">
        <v>45</v>
      </c>
      <c r="K7" s="4">
        <v>0.77777777777777779</v>
      </c>
      <c r="L7">
        <v>516</v>
      </c>
      <c r="M7">
        <v>0</v>
      </c>
      <c r="N7" s="8">
        <v>10486.400000000001</v>
      </c>
      <c r="O7" s="1">
        <v>0</v>
      </c>
      <c r="P7" t="s">
        <v>294</v>
      </c>
      <c r="Q7" t="s">
        <v>295</v>
      </c>
      <c r="R7" s="5">
        <v>45505</v>
      </c>
      <c r="S7">
        <v>23.253164679478299</v>
      </c>
      <c r="T7">
        <v>-106.456234110472</v>
      </c>
      <c r="U7" s="8">
        <v>10486.400000000001</v>
      </c>
      <c r="V7" s="7">
        <v>516</v>
      </c>
    </row>
    <row r="8" spans="1:22">
      <c r="A8" t="s">
        <v>33</v>
      </c>
      <c r="B8" t="s">
        <v>34</v>
      </c>
      <c r="C8" s="1">
        <v>2908000</v>
      </c>
      <c r="D8" s="2">
        <v>5.16</v>
      </c>
      <c r="E8" s="2">
        <v>1.33</v>
      </c>
      <c r="F8" s="3">
        <v>36</v>
      </c>
      <c r="G8">
        <v>10</v>
      </c>
      <c r="H8">
        <v>6</v>
      </c>
      <c r="I8">
        <v>186</v>
      </c>
      <c r="J8">
        <v>192</v>
      </c>
      <c r="K8" s="4">
        <v>0.96875</v>
      </c>
      <c r="L8">
        <v>0</v>
      </c>
      <c r="M8">
        <v>65.37</v>
      </c>
      <c r="N8" s="8">
        <v>0</v>
      </c>
      <c r="O8" s="1">
        <v>44485.237876701845</v>
      </c>
      <c r="P8" t="s">
        <v>289</v>
      </c>
      <c r="Q8" t="s">
        <v>296</v>
      </c>
      <c r="R8" s="5">
        <v>45505</v>
      </c>
      <c r="S8">
        <v>23.302401</v>
      </c>
      <c r="T8">
        <v>-106.478989</v>
      </c>
      <c r="U8" s="8">
        <v>44485.237876701845</v>
      </c>
      <c r="V8" s="7">
        <v>65.37</v>
      </c>
    </row>
    <row r="9" spans="1:22">
      <c r="A9" t="s">
        <v>35</v>
      </c>
      <c r="B9" t="s">
        <v>26</v>
      </c>
      <c r="C9" s="1">
        <v>695000</v>
      </c>
      <c r="D9" s="2">
        <v>6.23</v>
      </c>
      <c r="E9" s="2">
        <v>2.66</v>
      </c>
      <c r="F9" s="3">
        <v>17</v>
      </c>
      <c r="G9">
        <v>107</v>
      </c>
      <c r="H9">
        <v>99</v>
      </c>
      <c r="I9">
        <v>106</v>
      </c>
      <c r="J9">
        <v>205</v>
      </c>
      <c r="K9" s="4">
        <v>0.51707317073170733</v>
      </c>
      <c r="L9">
        <v>120</v>
      </c>
      <c r="M9">
        <v>0</v>
      </c>
      <c r="N9" s="8">
        <v>5791.666666666667</v>
      </c>
      <c r="O9" s="1">
        <v>0</v>
      </c>
      <c r="P9" t="s">
        <v>294</v>
      </c>
      <c r="Q9" t="s">
        <v>297</v>
      </c>
      <c r="R9" s="5">
        <v>45505</v>
      </c>
      <c r="S9">
        <v>23.284903</v>
      </c>
      <c r="T9">
        <v>-106.43130499999999</v>
      </c>
      <c r="U9" s="8">
        <v>5791.666666666667</v>
      </c>
      <c r="V9" s="7">
        <v>120</v>
      </c>
    </row>
    <row r="10" spans="1:22">
      <c r="A10" t="s">
        <v>36</v>
      </c>
      <c r="B10" t="s">
        <v>37</v>
      </c>
      <c r="C10" s="1">
        <v>5520470.5800000001</v>
      </c>
      <c r="D10" s="2">
        <v>1.36</v>
      </c>
      <c r="E10" s="2">
        <v>0.66</v>
      </c>
      <c r="F10" s="3">
        <v>22</v>
      </c>
      <c r="G10">
        <v>5</v>
      </c>
      <c r="H10">
        <v>3</v>
      </c>
      <c r="I10">
        <v>30</v>
      </c>
      <c r="J10">
        <v>33</v>
      </c>
      <c r="K10" s="4">
        <v>0.90909090909090906</v>
      </c>
      <c r="L10">
        <v>0</v>
      </c>
      <c r="M10">
        <v>103.58</v>
      </c>
      <c r="N10" s="8">
        <v>0</v>
      </c>
      <c r="O10" s="1">
        <v>53296.684495076268</v>
      </c>
      <c r="P10" t="s">
        <v>289</v>
      </c>
      <c r="Q10" t="s">
        <v>292</v>
      </c>
      <c r="R10" s="5">
        <v>45505</v>
      </c>
      <c r="S10">
        <v>23.2745494693479</v>
      </c>
      <c r="T10">
        <v>-106.459202453543</v>
      </c>
      <c r="U10" s="8">
        <v>53296.684495076268</v>
      </c>
      <c r="V10" s="7">
        <v>103.58</v>
      </c>
    </row>
    <row r="11" spans="1:22">
      <c r="A11" t="s">
        <v>38</v>
      </c>
      <c r="B11" t="s">
        <v>39</v>
      </c>
      <c r="C11" s="1">
        <v>2384000</v>
      </c>
      <c r="D11" s="2">
        <v>3.1</v>
      </c>
      <c r="E11" s="2">
        <v>0</v>
      </c>
      <c r="F11" s="3">
        <v>19</v>
      </c>
      <c r="G11">
        <v>146</v>
      </c>
      <c r="H11">
        <v>168</v>
      </c>
      <c r="I11">
        <v>59</v>
      </c>
      <c r="J11">
        <v>227</v>
      </c>
      <c r="K11" s="4">
        <v>0.25991189427312777</v>
      </c>
      <c r="L11">
        <v>119</v>
      </c>
      <c r="M11">
        <v>95.92</v>
      </c>
      <c r="N11" s="8">
        <v>0</v>
      </c>
      <c r="O11" s="1">
        <v>24854.045037531276</v>
      </c>
      <c r="P11" t="s">
        <v>298</v>
      </c>
      <c r="Q11" t="s">
        <v>299</v>
      </c>
      <c r="R11" s="5">
        <v>45505</v>
      </c>
      <c r="S11">
        <v>23.284247690502401</v>
      </c>
      <c r="T11">
        <v>-106.391482388242</v>
      </c>
      <c r="U11" s="8">
        <v>24854.045037531276</v>
      </c>
      <c r="V11" s="7">
        <v>95.92</v>
      </c>
    </row>
    <row r="12" spans="1:22">
      <c r="A12" t="s">
        <v>40</v>
      </c>
      <c r="B12" t="s">
        <v>39</v>
      </c>
      <c r="C12" s="1">
        <v>1645000</v>
      </c>
      <c r="D12" s="2">
        <v>1.71</v>
      </c>
      <c r="E12" s="2">
        <v>0</v>
      </c>
      <c r="F12" s="3">
        <v>46</v>
      </c>
      <c r="G12">
        <v>16</v>
      </c>
      <c r="H12">
        <v>17</v>
      </c>
      <c r="I12">
        <v>79</v>
      </c>
      <c r="J12">
        <v>96</v>
      </c>
      <c r="K12" s="4">
        <v>0.82291666666666663</v>
      </c>
      <c r="L12">
        <v>0</v>
      </c>
      <c r="M12">
        <v>63</v>
      </c>
      <c r="N12" s="8">
        <v>0</v>
      </c>
      <c r="O12" s="1">
        <v>26111.111111111109</v>
      </c>
      <c r="P12" t="s">
        <v>289</v>
      </c>
      <c r="Q12" t="s">
        <v>299</v>
      </c>
      <c r="R12" s="5">
        <v>45505</v>
      </c>
      <c r="S12">
        <v>23.284247690502401</v>
      </c>
      <c r="T12">
        <v>-106.391482388242</v>
      </c>
      <c r="U12" s="8">
        <v>26111.111111111109</v>
      </c>
      <c r="V12" s="7">
        <v>63</v>
      </c>
    </row>
    <row r="13" spans="1:22">
      <c r="A13" t="s">
        <v>41</v>
      </c>
      <c r="B13" t="s">
        <v>42</v>
      </c>
      <c r="C13" s="1">
        <v>8920000</v>
      </c>
      <c r="D13" s="2">
        <v>3.59</v>
      </c>
      <c r="E13" s="2">
        <v>1.66</v>
      </c>
      <c r="F13" s="3">
        <v>32</v>
      </c>
      <c r="G13">
        <v>81</v>
      </c>
      <c r="H13">
        <v>76</v>
      </c>
      <c r="I13">
        <v>115</v>
      </c>
      <c r="J13">
        <v>191</v>
      </c>
      <c r="K13" s="4">
        <v>0.60209424083769636</v>
      </c>
      <c r="L13">
        <v>0</v>
      </c>
      <c r="M13">
        <v>137</v>
      </c>
      <c r="N13" s="8">
        <v>0</v>
      </c>
      <c r="O13" s="1">
        <v>65109.48905109489</v>
      </c>
      <c r="P13" t="s">
        <v>289</v>
      </c>
      <c r="Q13" t="s">
        <v>292</v>
      </c>
      <c r="R13" s="5">
        <v>45505</v>
      </c>
      <c r="S13">
        <v>23.274442736565401</v>
      </c>
      <c r="T13">
        <v>-106.466458401732</v>
      </c>
      <c r="U13" s="8">
        <v>65109.48905109489</v>
      </c>
      <c r="V13" s="7">
        <v>137</v>
      </c>
    </row>
    <row r="14" spans="1:22">
      <c r="A14" t="s">
        <v>43</v>
      </c>
      <c r="B14" t="s">
        <v>44</v>
      </c>
      <c r="C14" s="1">
        <v>5421446</v>
      </c>
      <c r="D14" s="2">
        <v>2</v>
      </c>
      <c r="E14" s="2">
        <v>0</v>
      </c>
      <c r="F14" s="3">
        <v>19</v>
      </c>
      <c r="G14">
        <v>68</v>
      </c>
      <c r="H14">
        <v>68</v>
      </c>
      <c r="I14">
        <v>38</v>
      </c>
      <c r="J14">
        <v>106</v>
      </c>
      <c r="K14" s="4">
        <v>0.35849056603773582</v>
      </c>
      <c r="L14">
        <v>0</v>
      </c>
      <c r="M14">
        <v>100</v>
      </c>
      <c r="N14" s="8">
        <v>0</v>
      </c>
      <c r="O14" s="1">
        <v>54214.46</v>
      </c>
      <c r="P14" t="s">
        <v>289</v>
      </c>
      <c r="Q14" t="s">
        <v>292</v>
      </c>
      <c r="R14" s="5">
        <v>45505</v>
      </c>
      <c r="S14">
        <v>23.275421625669502</v>
      </c>
      <c r="T14">
        <v>-106.462001944062</v>
      </c>
      <c r="U14" s="8">
        <v>54214.46</v>
      </c>
      <c r="V14" s="7">
        <v>100</v>
      </c>
    </row>
    <row r="15" spans="1:22">
      <c r="A15" t="s">
        <v>45</v>
      </c>
      <c r="B15" t="s">
        <v>46</v>
      </c>
      <c r="C15" s="1">
        <v>2481000</v>
      </c>
      <c r="D15" s="2">
        <v>1.06</v>
      </c>
      <c r="E15" s="2">
        <v>0.33</v>
      </c>
      <c r="F15" s="3">
        <v>33</v>
      </c>
      <c r="G15">
        <v>2</v>
      </c>
      <c r="H15">
        <v>1</v>
      </c>
      <c r="I15">
        <v>35</v>
      </c>
      <c r="J15">
        <v>36</v>
      </c>
      <c r="K15" s="4">
        <v>0.97222222222222221</v>
      </c>
      <c r="L15">
        <v>0</v>
      </c>
      <c r="M15">
        <v>62</v>
      </c>
      <c r="N15" s="8">
        <v>0</v>
      </c>
      <c r="O15" s="1">
        <v>40016.129032258068</v>
      </c>
      <c r="P15" t="s">
        <v>289</v>
      </c>
      <c r="Q15" t="s">
        <v>296</v>
      </c>
      <c r="R15" s="5">
        <v>45505</v>
      </c>
      <c r="S15">
        <v>23.309220002051699</v>
      </c>
      <c r="T15">
        <v>-106.4760585339</v>
      </c>
      <c r="U15" s="8">
        <v>40016.129032258068</v>
      </c>
      <c r="V15" s="7">
        <v>62</v>
      </c>
    </row>
    <row r="16" spans="1:22">
      <c r="A16" t="s">
        <v>47</v>
      </c>
      <c r="B16" t="s">
        <v>48</v>
      </c>
      <c r="C16" s="1">
        <v>2050000</v>
      </c>
      <c r="D16" s="2">
        <v>2.52</v>
      </c>
      <c r="E16" s="2">
        <v>0.66</v>
      </c>
      <c r="F16" s="3">
        <v>50</v>
      </c>
      <c r="G16">
        <v>4</v>
      </c>
      <c r="H16">
        <v>2</v>
      </c>
      <c r="I16">
        <v>126</v>
      </c>
      <c r="J16">
        <v>128</v>
      </c>
      <c r="K16" s="4">
        <v>0.984375</v>
      </c>
      <c r="L16">
        <v>102</v>
      </c>
      <c r="M16">
        <v>97.5</v>
      </c>
      <c r="N16" s="8">
        <v>0</v>
      </c>
      <c r="O16" s="1">
        <v>21025.641025641027</v>
      </c>
      <c r="P16" t="s">
        <v>298</v>
      </c>
      <c r="Q16" t="s">
        <v>299</v>
      </c>
      <c r="R16" s="5">
        <v>45505</v>
      </c>
      <c r="S16">
        <v>23.274924027888101</v>
      </c>
      <c r="T16">
        <v>-106.397050003578</v>
      </c>
      <c r="U16" s="8">
        <v>21025.641025641027</v>
      </c>
      <c r="V16" s="7">
        <v>97.5</v>
      </c>
    </row>
    <row r="17" spans="1:22">
      <c r="A17" t="s">
        <v>49</v>
      </c>
      <c r="B17" t="s">
        <v>50</v>
      </c>
      <c r="C17" s="1">
        <v>3063705.5</v>
      </c>
      <c r="D17" s="2">
        <v>0.65</v>
      </c>
      <c r="E17" s="2">
        <v>0</v>
      </c>
      <c r="F17" s="3">
        <v>26</v>
      </c>
      <c r="G17">
        <v>11</v>
      </c>
      <c r="H17">
        <v>11</v>
      </c>
      <c r="I17">
        <v>17</v>
      </c>
      <c r="J17">
        <v>28</v>
      </c>
      <c r="K17" s="4">
        <v>0.6071428571428571</v>
      </c>
      <c r="L17">
        <v>0</v>
      </c>
      <c r="M17">
        <v>72</v>
      </c>
      <c r="N17" s="8">
        <v>0</v>
      </c>
      <c r="O17" s="1">
        <v>42551.465277777781</v>
      </c>
      <c r="P17" t="s">
        <v>289</v>
      </c>
      <c r="Q17" t="s">
        <v>295</v>
      </c>
      <c r="R17" s="5">
        <v>45505</v>
      </c>
      <c r="S17">
        <v>23.265670606184301</v>
      </c>
      <c r="T17">
        <v>-106.463873920344</v>
      </c>
      <c r="U17" s="8">
        <v>42551.465277777781</v>
      </c>
      <c r="V17" s="7">
        <v>72</v>
      </c>
    </row>
    <row r="18" spans="1:22">
      <c r="A18" t="s">
        <v>51</v>
      </c>
      <c r="B18" t="s">
        <v>26</v>
      </c>
      <c r="C18" s="1">
        <v>826200</v>
      </c>
      <c r="D18" s="2">
        <v>5.85</v>
      </c>
      <c r="E18" s="2">
        <v>2.33</v>
      </c>
      <c r="F18" s="3">
        <v>35</v>
      </c>
      <c r="G18">
        <v>19</v>
      </c>
      <c r="H18">
        <v>12</v>
      </c>
      <c r="I18">
        <v>205</v>
      </c>
      <c r="J18">
        <v>217</v>
      </c>
      <c r="K18" s="4">
        <v>0.9447004608294931</v>
      </c>
      <c r="L18">
        <v>127.5</v>
      </c>
      <c r="M18">
        <v>0</v>
      </c>
      <c r="N18" s="8">
        <v>6480</v>
      </c>
      <c r="O18" s="1">
        <v>0</v>
      </c>
      <c r="P18" t="s">
        <v>294</v>
      </c>
      <c r="Q18" t="s">
        <v>297</v>
      </c>
      <c r="R18" s="5">
        <v>45505</v>
      </c>
      <c r="S18">
        <v>23.305548587729199</v>
      </c>
      <c r="T18">
        <v>-106.425172874743</v>
      </c>
      <c r="U18" s="8">
        <v>6480</v>
      </c>
      <c r="V18" s="7">
        <v>127.5</v>
      </c>
    </row>
    <row r="19" spans="1:22">
      <c r="A19" t="s">
        <v>52</v>
      </c>
      <c r="B19" t="s">
        <v>26</v>
      </c>
      <c r="C19" s="1">
        <v>3515400</v>
      </c>
      <c r="D19" s="2">
        <v>0.23</v>
      </c>
      <c r="E19" s="2">
        <v>0</v>
      </c>
      <c r="F19" s="3">
        <v>21</v>
      </c>
      <c r="G19">
        <v>5</v>
      </c>
      <c r="H19">
        <v>5</v>
      </c>
      <c r="I19">
        <v>5</v>
      </c>
      <c r="J19">
        <v>10</v>
      </c>
      <c r="K19" s="4">
        <v>0.5</v>
      </c>
      <c r="L19">
        <v>0</v>
      </c>
      <c r="M19">
        <v>75</v>
      </c>
      <c r="N19" s="8">
        <v>0</v>
      </c>
      <c r="O19" s="1">
        <v>46872</v>
      </c>
      <c r="P19" t="s">
        <v>289</v>
      </c>
      <c r="Q19" t="s">
        <v>295</v>
      </c>
      <c r="R19" s="5">
        <v>45505</v>
      </c>
      <c r="S19">
        <v>23.247377576479099</v>
      </c>
      <c r="T19">
        <v>-106.450518705425</v>
      </c>
      <c r="U19" s="8">
        <v>46872</v>
      </c>
      <c r="V19" s="7">
        <v>75</v>
      </c>
    </row>
    <row r="20" spans="1:22">
      <c r="A20" t="s">
        <v>53</v>
      </c>
      <c r="B20" t="s">
        <v>54</v>
      </c>
      <c r="C20" s="1">
        <v>4177677</v>
      </c>
      <c r="D20" s="2">
        <v>3.28</v>
      </c>
      <c r="E20" s="2">
        <v>11.3</v>
      </c>
      <c r="F20" s="3">
        <v>75</v>
      </c>
      <c r="G20">
        <v>73</v>
      </c>
      <c r="H20">
        <v>39</v>
      </c>
      <c r="I20">
        <v>246</v>
      </c>
      <c r="J20">
        <v>285</v>
      </c>
      <c r="K20" s="4">
        <v>0.86315789473684212</v>
      </c>
      <c r="L20">
        <v>0</v>
      </c>
      <c r="M20">
        <v>73.05</v>
      </c>
      <c r="N20" s="8">
        <v>0</v>
      </c>
      <c r="O20" s="1">
        <v>57189.28131416838</v>
      </c>
      <c r="P20" t="s">
        <v>289</v>
      </c>
      <c r="Q20" t="s">
        <v>300</v>
      </c>
      <c r="R20" s="5">
        <v>45505</v>
      </c>
      <c r="S20">
        <v>23.289822780680801</v>
      </c>
      <c r="T20">
        <v>-106.442453799886</v>
      </c>
      <c r="U20" s="8">
        <v>57189.28131416838</v>
      </c>
      <c r="V20" s="7">
        <v>73.05</v>
      </c>
    </row>
    <row r="21" spans="1:22">
      <c r="A21" t="s">
        <v>55</v>
      </c>
      <c r="B21" t="s">
        <v>26</v>
      </c>
      <c r="C21" s="1">
        <v>3325920</v>
      </c>
      <c r="D21" s="2">
        <v>0.3</v>
      </c>
      <c r="E21" s="2">
        <v>0</v>
      </c>
      <c r="F21" s="3">
        <v>42</v>
      </c>
      <c r="G21">
        <v>7</v>
      </c>
      <c r="H21">
        <v>7</v>
      </c>
      <c r="I21">
        <v>13</v>
      </c>
      <c r="J21">
        <v>20</v>
      </c>
      <c r="K21" s="4">
        <v>0.65</v>
      </c>
      <c r="L21">
        <v>0</v>
      </c>
      <c r="M21">
        <v>57.48</v>
      </c>
      <c r="N21" s="8">
        <v>0</v>
      </c>
      <c r="O21" s="1">
        <v>57862.21294363257</v>
      </c>
      <c r="P21" t="s">
        <v>289</v>
      </c>
      <c r="Q21" t="s">
        <v>301</v>
      </c>
      <c r="R21" s="5">
        <v>45505</v>
      </c>
      <c r="S21">
        <v>23.201083244902701</v>
      </c>
      <c r="T21">
        <v>-106.427027962792</v>
      </c>
      <c r="U21" s="8">
        <v>57862.21294363257</v>
      </c>
      <c r="V21" s="7">
        <v>57.48</v>
      </c>
    </row>
    <row r="22" spans="1:22">
      <c r="A22" t="s">
        <v>56</v>
      </c>
      <c r="B22" t="s">
        <v>57</v>
      </c>
      <c r="C22" s="1">
        <v>7200000</v>
      </c>
      <c r="D22" s="2">
        <v>0.97</v>
      </c>
      <c r="E22" s="2">
        <v>0.66</v>
      </c>
      <c r="F22" s="3">
        <v>45</v>
      </c>
      <c r="G22">
        <v>13</v>
      </c>
      <c r="H22">
        <v>11</v>
      </c>
      <c r="I22">
        <v>44</v>
      </c>
      <c r="J22">
        <v>55</v>
      </c>
      <c r="K22" s="4">
        <v>0.8</v>
      </c>
      <c r="L22">
        <v>0</v>
      </c>
      <c r="M22">
        <v>98</v>
      </c>
      <c r="N22" s="8">
        <v>0</v>
      </c>
      <c r="O22" s="1">
        <v>73469.387755102041</v>
      </c>
      <c r="P22" t="s">
        <v>289</v>
      </c>
      <c r="Q22" t="s">
        <v>290</v>
      </c>
      <c r="R22" s="5">
        <v>45505</v>
      </c>
      <c r="S22">
        <v>23.206631648971499</v>
      </c>
      <c r="T22">
        <v>-106.428386900627</v>
      </c>
      <c r="U22" s="8">
        <v>73469.387755102041</v>
      </c>
      <c r="V22" s="7">
        <v>98</v>
      </c>
    </row>
    <row r="23" spans="1:22">
      <c r="A23" t="s">
        <v>58</v>
      </c>
      <c r="B23" t="s">
        <v>26</v>
      </c>
      <c r="C23" s="1">
        <v>3312798</v>
      </c>
      <c r="D23" s="2">
        <v>0.19</v>
      </c>
      <c r="E23" s="2">
        <v>0</v>
      </c>
      <c r="F23" s="3">
        <v>31</v>
      </c>
      <c r="G23">
        <v>8</v>
      </c>
      <c r="H23">
        <v>8</v>
      </c>
      <c r="I23">
        <v>6</v>
      </c>
      <c r="J23">
        <v>14</v>
      </c>
      <c r="K23" s="4">
        <v>0.42857142857142855</v>
      </c>
      <c r="L23">
        <v>0</v>
      </c>
      <c r="M23">
        <v>100</v>
      </c>
      <c r="N23" s="8">
        <v>0</v>
      </c>
      <c r="O23" s="1">
        <v>33127.980000000003</v>
      </c>
      <c r="P23" t="s">
        <v>289</v>
      </c>
      <c r="Q23" t="s">
        <v>302</v>
      </c>
      <c r="R23" s="5">
        <v>45505</v>
      </c>
      <c r="S23">
        <v>23.205291252934899</v>
      </c>
      <c r="T23">
        <v>-106.42366234775599</v>
      </c>
      <c r="U23" s="8">
        <v>33127.980000000003</v>
      </c>
      <c r="V23" s="7">
        <v>100</v>
      </c>
    </row>
    <row r="24" spans="1:22">
      <c r="A24" t="s">
        <v>59</v>
      </c>
      <c r="B24" t="s">
        <v>23</v>
      </c>
      <c r="C24" s="1">
        <v>3640000</v>
      </c>
      <c r="D24" s="2">
        <v>2.68</v>
      </c>
      <c r="E24" s="2">
        <v>0</v>
      </c>
      <c r="F24" s="3">
        <v>44</v>
      </c>
      <c r="G24">
        <v>177</v>
      </c>
      <c r="H24">
        <v>177</v>
      </c>
      <c r="I24">
        <v>118</v>
      </c>
      <c r="J24">
        <v>295</v>
      </c>
      <c r="K24" s="4">
        <v>0.4</v>
      </c>
      <c r="L24">
        <v>119</v>
      </c>
      <c r="M24">
        <v>123.76</v>
      </c>
      <c r="N24" s="8">
        <v>0</v>
      </c>
      <c r="O24" s="1">
        <v>29411.764705882353</v>
      </c>
      <c r="P24" t="s">
        <v>298</v>
      </c>
      <c r="Q24" t="s">
        <v>303</v>
      </c>
      <c r="R24" s="5">
        <v>45505</v>
      </c>
      <c r="S24">
        <v>23.2765959549439</v>
      </c>
      <c r="T24">
        <v>-106.425296260972</v>
      </c>
      <c r="U24" s="8">
        <v>29411.764705882353</v>
      </c>
      <c r="V24" s="7">
        <v>123.76</v>
      </c>
    </row>
    <row r="25" spans="1:22">
      <c r="A25" t="s">
        <v>60</v>
      </c>
      <c r="B25" t="s">
        <v>50</v>
      </c>
      <c r="C25" s="1">
        <v>802400</v>
      </c>
      <c r="D25" s="2">
        <v>4.43</v>
      </c>
      <c r="E25" s="2">
        <v>16.66</v>
      </c>
      <c r="F25" s="3">
        <v>32</v>
      </c>
      <c r="G25">
        <v>167</v>
      </c>
      <c r="H25">
        <v>117</v>
      </c>
      <c r="I25">
        <v>142</v>
      </c>
      <c r="J25">
        <v>259</v>
      </c>
      <c r="K25" s="4">
        <v>0.54826254826254828</v>
      </c>
      <c r="L25">
        <v>136</v>
      </c>
      <c r="M25">
        <v>0</v>
      </c>
      <c r="N25" s="8">
        <v>5900</v>
      </c>
      <c r="O25" s="1">
        <v>0</v>
      </c>
      <c r="P25" t="s">
        <v>294</v>
      </c>
      <c r="Q25" t="s">
        <v>304</v>
      </c>
      <c r="R25" s="5">
        <v>45505</v>
      </c>
      <c r="S25">
        <v>23.310648399457399</v>
      </c>
      <c r="T25">
        <v>-106.472629438567</v>
      </c>
      <c r="U25" s="8">
        <v>5900</v>
      </c>
      <c r="V25" s="7">
        <v>136</v>
      </c>
    </row>
    <row r="26" spans="1:22">
      <c r="A26" t="s">
        <v>61</v>
      </c>
      <c r="B26" t="s">
        <v>50</v>
      </c>
      <c r="C26" s="1">
        <v>2271500</v>
      </c>
      <c r="D26" s="2">
        <v>3</v>
      </c>
      <c r="E26" s="2">
        <v>2.33</v>
      </c>
      <c r="F26" s="3">
        <v>16</v>
      </c>
      <c r="G26">
        <v>29</v>
      </c>
      <c r="H26">
        <v>22</v>
      </c>
      <c r="I26">
        <v>48</v>
      </c>
      <c r="J26">
        <v>70</v>
      </c>
      <c r="K26" s="4">
        <v>0.68571428571428572</v>
      </c>
      <c r="L26">
        <v>93.6</v>
      </c>
      <c r="M26">
        <v>93.55</v>
      </c>
      <c r="N26" s="8">
        <v>0</v>
      </c>
      <c r="O26" s="1">
        <v>24281.133083912348</v>
      </c>
      <c r="P26" t="s">
        <v>298</v>
      </c>
      <c r="Q26" t="s">
        <v>299</v>
      </c>
      <c r="R26" s="5">
        <v>45505</v>
      </c>
      <c r="S26">
        <v>23.2646455262514</v>
      </c>
      <c r="T26">
        <v>-106.39100977659</v>
      </c>
      <c r="U26" s="8">
        <v>24281.133083912348</v>
      </c>
      <c r="V26" s="7">
        <v>93.55</v>
      </c>
    </row>
    <row r="27" spans="1:22">
      <c r="A27" t="s">
        <v>62</v>
      </c>
      <c r="B27" t="s">
        <v>26</v>
      </c>
      <c r="C27" s="1">
        <v>151200</v>
      </c>
      <c r="D27" s="2">
        <v>46.42</v>
      </c>
      <c r="E27" s="2">
        <v>54.33</v>
      </c>
      <c r="F27" s="3">
        <v>38</v>
      </c>
      <c r="G27">
        <v>237</v>
      </c>
      <c r="H27">
        <v>74</v>
      </c>
      <c r="I27">
        <v>1764</v>
      </c>
      <c r="J27">
        <v>1838</v>
      </c>
      <c r="K27" s="4">
        <v>0.9597388465723613</v>
      </c>
      <c r="L27">
        <v>140</v>
      </c>
      <c r="M27">
        <v>0</v>
      </c>
      <c r="N27" s="8">
        <v>1080</v>
      </c>
      <c r="O27" s="1">
        <v>0</v>
      </c>
      <c r="P27" t="s">
        <v>294</v>
      </c>
      <c r="Q27" t="s">
        <v>299</v>
      </c>
      <c r="R27" s="5">
        <v>45505</v>
      </c>
      <c r="S27">
        <v>23.3264402598878</v>
      </c>
      <c r="T27">
        <v>-106.391395598587</v>
      </c>
      <c r="U27" s="8">
        <v>1080</v>
      </c>
      <c r="V27" s="7">
        <v>140</v>
      </c>
    </row>
    <row r="28" spans="1:22">
      <c r="A28" t="s">
        <v>63</v>
      </c>
      <c r="B28" t="s">
        <v>64</v>
      </c>
      <c r="C28" s="1">
        <v>7245000</v>
      </c>
      <c r="D28" s="2">
        <v>2.31</v>
      </c>
      <c r="E28" s="2">
        <v>0.66</v>
      </c>
      <c r="F28" s="3">
        <v>51</v>
      </c>
      <c r="G28">
        <v>25</v>
      </c>
      <c r="H28">
        <v>23</v>
      </c>
      <c r="I28">
        <v>118</v>
      </c>
      <c r="J28">
        <v>141</v>
      </c>
      <c r="K28" s="4">
        <v>0.83687943262411346</v>
      </c>
      <c r="L28">
        <v>525</v>
      </c>
      <c r="M28">
        <v>0</v>
      </c>
      <c r="N28" s="8">
        <v>13800</v>
      </c>
      <c r="O28" s="1">
        <v>0</v>
      </c>
      <c r="P28" t="s">
        <v>294</v>
      </c>
      <c r="Q28" t="s">
        <v>296</v>
      </c>
      <c r="R28" s="5">
        <v>45505</v>
      </c>
      <c r="S28">
        <v>23.297287619638599</v>
      </c>
      <c r="T28">
        <v>-106.478820776589</v>
      </c>
      <c r="U28" s="8">
        <v>13800</v>
      </c>
      <c r="V28" s="7">
        <v>525</v>
      </c>
    </row>
    <row r="29" spans="1:22">
      <c r="A29" t="s">
        <v>65</v>
      </c>
      <c r="B29" t="s">
        <v>66</v>
      </c>
      <c r="C29" s="1">
        <v>1998852.48</v>
      </c>
      <c r="D29" s="2">
        <v>1.17</v>
      </c>
      <c r="E29" s="2">
        <v>1</v>
      </c>
      <c r="F29" s="3">
        <v>29</v>
      </c>
      <c r="G29">
        <v>4</v>
      </c>
      <c r="H29">
        <v>1</v>
      </c>
      <c r="I29">
        <v>34</v>
      </c>
      <c r="J29">
        <v>35</v>
      </c>
      <c r="K29" s="4">
        <v>0.97142857142857142</v>
      </c>
      <c r="L29">
        <v>245.68</v>
      </c>
      <c r="M29">
        <v>0</v>
      </c>
      <c r="N29" s="8">
        <v>8136</v>
      </c>
      <c r="O29" s="1">
        <v>0</v>
      </c>
      <c r="P29" t="s">
        <v>294</v>
      </c>
      <c r="Q29" t="s">
        <v>292</v>
      </c>
      <c r="R29" s="5">
        <v>45505</v>
      </c>
      <c r="S29">
        <v>23.293062877631101</v>
      </c>
      <c r="T29">
        <v>-106.456444755935</v>
      </c>
      <c r="U29" s="8">
        <v>8136</v>
      </c>
      <c r="V29" s="7">
        <v>245.68</v>
      </c>
    </row>
    <row r="30" spans="1:22">
      <c r="A30" t="s">
        <v>67</v>
      </c>
      <c r="B30" t="s">
        <v>68</v>
      </c>
      <c r="C30" s="1">
        <v>1850000</v>
      </c>
      <c r="D30" s="2">
        <v>1.5</v>
      </c>
      <c r="E30" s="2">
        <v>0</v>
      </c>
      <c r="F30" s="3">
        <v>32</v>
      </c>
      <c r="G30">
        <v>17</v>
      </c>
      <c r="H30">
        <v>17</v>
      </c>
      <c r="I30">
        <v>48</v>
      </c>
      <c r="J30">
        <v>65</v>
      </c>
      <c r="K30" s="4">
        <v>0.7384615384615385</v>
      </c>
      <c r="L30">
        <v>1000</v>
      </c>
      <c r="M30">
        <v>0</v>
      </c>
      <c r="N30" s="8">
        <v>1850</v>
      </c>
      <c r="O30" s="1">
        <v>0</v>
      </c>
      <c r="P30" t="s">
        <v>294</v>
      </c>
      <c r="Q30" t="s">
        <v>304</v>
      </c>
      <c r="R30" s="5">
        <v>45505</v>
      </c>
      <c r="S30">
        <v>23.345913358378699</v>
      </c>
      <c r="T30">
        <v>-106.441874720946</v>
      </c>
      <c r="U30" s="8">
        <v>1850</v>
      </c>
      <c r="V30" s="7">
        <v>1000</v>
      </c>
    </row>
    <row r="31" spans="1:22">
      <c r="A31" t="s">
        <v>69</v>
      </c>
      <c r="B31" t="s">
        <v>70</v>
      </c>
      <c r="C31" s="1">
        <v>3950000</v>
      </c>
      <c r="D31" s="2">
        <v>1.23</v>
      </c>
      <c r="E31" s="2">
        <v>1</v>
      </c>
      <c r="F31" s="3">
        <v>47</v>
      </c>
      <c r="G31">
        <v>8</v>
      </c>
      <c r="H31">
        <v>5</v>
      </c>
      <c r="I31">
        <v>58</v>
      </c>
      <c r="J31">
        <v>63</v>
      </c>
      <c r="K31" s="4">
        <v>0.92063492063492058</v>
      </c>
      <c r="L31">
        <v>0</v>
      </c>
      <c r="M31">
        <v>70</v>
      </c>
      <c r="N31" s="8">
        <v>0</v>
      </c>
      <c r="O31" s="1">
        <v>56428.571428571428</v>
      </c>
      <c r="P31" t="s">
        <v>289</v>
      </c>
      <c r="Q31" t="s">
        <v>292</v>
      </c>
      <c r="R31" s="5">
        <v>45505</v>
      </c>
      <c r="S31">
        <v>23.266316592177699</v>
      </c>
      <c r="T31">
        <v>-106.46187573361</v>
      </c>
      <c r="U31" s="8">
        <v>56428.571428571428</v>
      </c>
      <c r="V31" s="7">
        <v>70</v>
      </c>
    </row>
    <row r="32" spans="1:22">
      <c r="A32" t="s">
        <v>71</v>
      </c>
      <c r="B32" t="s">
        <v>26</v>
      </c>
      <c r="C32" s="1">
        <v>999999.84</v>
      </c>
      <c r="D32" s="2">
        <v>8.7799999999999994</v>
      </c>
      <c r="E32" s="2">
        <v>7</v>
      </c>
      <c r="F32" s="3">
        <v>38</v>
      </c>
      <c r="G32">
        <v>97</v>
      </c>
      <c r="H32">
        <v>76</v>
      </c>
      <c r="I32">
        <v>334</v>
      </c>
      <c r="J32">
        <v>410</v>
      </c>
      <c r="K32" s="4">
        <v>0.81463414634146336</v>
      </c>
      <c r="L32">
        <v>136</v>
      </c>
      <c r="M32">
        <v>0</v>
      </c>
      <c r="N32" s="8">
        <v>7352.94</v>
      </c>
      <c r="O32" s="1">
        <v>0</v>
      </c>
      <c r="P32" t="s">
        <v>294</v>
      </c>
      <c r="Q32" t="s">
        <v>303</v>
      </c>
      <c r="R32" s="5">
        <v>45505</v>
      </c>
      <c r="S32">
        <v>23.285451942756598</v>
      </c>
      <c r="T32">
        <v>-106.41742555940201</v>
      </c>
      <c r="U32" s="8">
        <v>7352.94</v>
      </c>
      <c r="V32" s="7">
        <v>136</v>
      </c>
    </row>
    <row r="33" spans="1:22">
      <c r="A33" t="s">
        <v>72</v>
      </c>
      <c r="B33" t="s">
        <v>73</v>
      </c>
      <c r="C33" s="1">
        <v>7626080</v>
      </c>
      <c r="D33" s="2">
        <v>1.51</v>
      </c>
      <c r="E33" s="2">
        <v>0.33</v>
      </c>
      <c r="F33" s="3">
        <v>43</v>
      </c>
      <c r="G33">
        <v>26</v>
      </c>
      <c r="H33">
        <v>25</v>
      </c>
      <c r="I33">
        <v>65</v>
      </c>
      <c r="J33">
        <v>90</v>
      </c>
      <c r="K33" s="4">
        <v>0.72222222222222221</v>
      </c>
      <c r="L33">
        <v>0</v>
      </c>
      <c r="M33">
        <v>124.78</v>
      </c>
      <c r="N33" s="8">
        <v>0</v>
      </c>
      <c r="O33" s="1">
        <v>61116.204519955121</v>
      </c>
      <c r="P33" t="s">
        <v>289</v>
      </c>
      <c r="Q33" t="s">
        <v>305</v>
      </c>
      <c r="R33" s="5">
        <v>45505</v>
      </c>
      <c r="S33">
        <v>23.2499082335924</v>
      </c>
      <c r="T33">
        <v>-106.45502880173299</v>
      </c>
      <c r="U33" s="8">
        <v>61116.204519955121</v>
      </c>
      <c r="V33" s="7">
        <v>124.78</v>
      </c>
    </row>
    <row r="34" spans="1:22">
      <c r="A34" t="s">
        <v>74</v>
      </c>
      <c r="B34" t="s">
        <v>26</v>
      </c>
      <c r="C34" s="1">
        <v>4700000</v>
      </c>
      <c r="D34" s="2">
        <v>1.03</v>
      </c>
      <c r="E34" s="2">
        <v>0</v>
      </c>
      <c r="F34" s="3">
        <v>28</v>
      </c>
      <c r="G34">
        <v>1</v>
      </c>
      <c r="H34">
        <v>1</v>
      </c>
      <c r="I34">
        <v>29</v>
      </c>
      <c r="J34">
        <v>30</v>
      </c>
      <c r="K34" s="4">
        <v>0.96666666666666667</v>
      </c>
      <c r="L34">
        <v>0</v>
      </c>
      <c r="M34">
        <v>83</v>
      </c>
      <c r="N34" s="8">
        <v>0</v>
      </c>
      <c r="O34" s="1">
        <v>56626.506024096387</v>
      </c>
      <c r="P34" t="s">
        <v>289</v>
      </c>
      <c r="Q34" t="s">
        <v>292</v>
      </c>
      <c r="R34" s="5">
        <v>45505</v>
      </c>
      <c r="S34">
        <v>23.287654858175699</v>
      </c>
      <c r="T34">
        <v>-106.46378630542399</v>
      </c>
      <c r="U34" s="8">
        <v>56626.506024096387</v>
      </c>
      <c r="V34" s="7">
        <v>83</v>
      </c>
    </row>
    <row r="35" spans="1:22">
      <c r="A35" t="s">
        <v>75</v>
      </c>
      <c r="B35" t="s">
        <v>26</v>
      </c>
      <c r="C35" s="1">
        <v>676800</v>
      </c>
      <c r="D35" s="2">
        <v>10.16</v>
      </c>
      <c r="E35" s="2">
        <v>4.66</v>
      </c>
      <c r="F35" s="3">
        <v>37</v>
      </c>
      <c r="G35">
        <v>77</v>
      </c>
      <c r="H35">
        <v>63</v>
      </c>
      <c r="I35">
        <v>376</v>
      </c>
      <c r="J35">
        <v>439</v>
      </c>
      <c r="K35" s="4">
        <v>0.85649202733485197</v>
      </c>
      <c r="L35">
        <v>144</v>
      </c>
      <c r="M35">
        <v>0</v>
      </c>
      <c r="N35" s="8">
        <v>4700</v>
      </c>
      <c r="O35" s="1">
        <v>0</v>
      </c>
      <c r="P35" t="s">
        <v>294</v>
      </c>
      <c r="Q35" t="s">
        <v>299</v>
      </c>
      <c r="R35" s="5">
        <v>45505</v>
      </c>
      <c r="S35">
        <v>23.325654823538599</v>
      </c>
      <c r="T35">
        <v>-106.413029862697</v>
      </c>
      <c r="U35" s="8">
        <v>4700</v>
      </c>
      <c r="V35" s="7">
        <v>144</v>
      </c>
    </row>
    <row r="36" spans="1:22">
      <c r="A36" t="s">
        <v>76</v>
      </c>
      <c r="B36" t="s">
        <v>39</v>
      </c>
      <c r="C36" s="1">
        <v>3034500</v>
      </c>
      <c r="D36" s="2">
        <v>4.29</v>
      </c>
      <c r="E36" s="2">
        <v>1.66</v>
      </c>
      <c r="F36" s="3">
        <v>31</v>
      </c>
      <c r="G36">
        <v>14</v>
      </c>
      <c r="H36">
        <v>9</v>
      </c>
      <c r="I36">
        <v>133</v>
      </c>
      <c r="J36">
        <v>142</v>
      </c>
      <c r="K36" s="4">
        <v>0.93661971830985913</v>
      </c>
      <c r="L36">
        <v>122.2</v>
      </c>
      <c r="M36">
        <v>122.2</v>
      </c>
      <c r="N36" s="8">
        <v>0</v>
      </c>
      <c r="O36" s="1">
        <v>24832.242225859245</v>
      </c>
      <c r="P36" t="s">
        <v>298</v>
      </c>
      <c r="Q36" t="s">
        <v>303</v>
      </c>
      <c r="R36" s="5">
        <v>45505</v>
      </c>
      <c r="S36">
        <v>23.285222223267901</v>
      </c>
      <c r="T36">
        <v>-106.42143586124899</v>
      </c>
      <c r="U36" s="8">
        <v>24832.242225859245</v>
      </c>
      <c r="V36" s="7">
        <v>122.2</v>
      </c>
    </row>
    <row r="37" spans="1:22">
      <c r="A37" t="s">
        <v>77</v>
      </c>
      <c r="B37" t="s">
        <v>39</v>
      </c>
      <c r="C37" s="1">
        <v>3780000</v>
      </c>
      <c r="D37" s="2">
        <v>2.89</v>
      </c>
      <c r="E37" s="2">
        <v>1.66</v>
      </c>
      <c r="F37" s="3">
        <v>37</v>
      </c>
      <c r="G37">
        <v>11</v>
      </c>
      <c r="H37">
        <v>6</v>
      </c>
      <c r="I37">
        <v>107</v>
      </c>
      <c r="J37">
        <v>113</v>
      </c>
      <c r="K37" s="4">
        <v>0.94690265486725667</v>
      </c>
      <c r="L37">
        <v>175</v>
      </c>
      <c r="M37">
        <v>175</v>
      </c>
      <c r="N37" s="8">
        <v>0</v>
      </c>
      <c r="O37" s="1">
        <v>21600</v>
      </c>
      <c r="P37" t="s">
        <v>298</v>
      </c>
      <c r="Q37" t="s">
        <v>303</v>
      </c>
      <c r="R37" s="5">
        <v>45505</v>
      </c>
      <c r="S37">
        <v>23.285222223267901</v>
      </c>
      <c r="T37">
        <v>-106.42143586124899</v>
      </c>
      <c r="U37" s="8">
        <v>21600</v>
      </c>
      <c r="V37" s="7">
        <v>175</v>
      </c>
    </row>
    <row r="38" spans="1:22">
      <c r="A38" t="s">
        <v>78</v>
      </c>
      <c r="B38" t="s">
        <v>39</v>
      </c>
      <c r="C38" s="1">
        <v>2132000</v>
      </c>
      <c r="D38" s="2">
        <v>2.34</v>
      </c>
      <c r="E38" s="2">
        <v>0</v>
      </c>
      <c r="F38" s="3">
        <v>47</v>
      </c>
      <c r="G38">
        <v>34</v>
      </c>
      <c r="H38">
        <v>34</v>
      </c>
      <c r="I38">
        <v>110</v>
      </c>
      <c r="J38">
        <v>144</v>
      </c>
      <c r="K38" s="4">
        <v>0.76388888888888884</v>
      </c>
      <c r="L38">
        <v>0</v>
      </c>
      <c r="M38">
        <v>79.75</v>
      </c>
      <c r="N38" s="8">
        <v>0</v>
      </c>
      <c r="O38" s="1">
        <v>26733.542319749216</v>
      </c>
      <c r="P38" t="s">
        <v>289</v>
      </c>
      <c r="Q38" t="s">
        <v>303</v>
      </c>
      <c r="R38" s="5">
        <v>45505</v>
      </c>
      <c r="S38">
        <v>23.285222223267901</v>
      </c>
      <c r="T38">
        <v>-106.42143586124899</v>
      </c>
      <c r="U38" s="8">
        <v>26733.542319749216</v>
      </c>
      <c r="V38" s="7">
        <v>79.75</v>
      </c>
    </row>
    <row r="39" spans="1:22">
      <c r="A39" t="s">
        <v>79</v>
      </c>
      <c r="B39" t="s">
        <v>80</v>
      </c>
      <c r="C39" s="1">
        <v>5157800</v>
      </c>
      <c r="D39" s="2">
        <v>2.62</v>
      </c>
      <c r="E39" s="2">
        <v>0</v>
      </c>
      <c r="F39" s="3">
        <v>53</v>
      </c>
      <c r="G39">
        <v>37</v>
      </c>
      <c r="H39">
        <v>39</v>
      </c>
      <c r="I39">
        <v>139</v>
      </c>
      <c r="J39">
        <v>178</v>
      </c>
      <c r="K39" s="4">
        <v>0.7808988764044944</v>
      </c>
      <c r="L39">
        <v>0</v>
      </c>
      <c r="M39">
        <v>80</v>
      </c>
      <c r="N39" s="8">
        <v>0</v>
      </c>
      <c r="O39" s="1">
        <v>64472.5</v>
      </c>
      <c r="P39" t="s">
        <v>289</v>
      </c>
      <c r="Q39" t="s">
        <v>290</v>
      </c>
      <c r="R39" s="5">
        <v>45505</v>
      </c>
      <c r="S39">
        <v>23.229677969688002</v>
      </c>
      <c r="T39">
        <v>-106.431625445745</v>
      </c>
      <c r="U39" s="8">
        <v>64472.5</v>
      </c>
      <c r="V39" s="7">
        <v>80</v>
      </c>
    </row>
    <row r="40" spans="1:22">
      <c r="A40" t="s">
        <v>81</v>
      </c>
      <c r="B40" t="s">
        <v>82</v>
      </c>
      <c r="C40" s="1">
        <v>6132000</v>
      </c>
      <c r="D40" s="2">
        <v>1.33</v>
      </c>
      <c r="E40" s="2">
        <v>0</v>
      </c>
      <c r="F40" s="3">
        <v>45</v>
      </c>
      <c r="G40">
        <v>8</v>
      </c>
      <c r="H40">
        <v>8</v>
      </c>
      <c r="I40">
        <v>60</v>
      </c>
      <c r="J40">
        <v>68</v>
      </c>
      <c r="K40" s="4">
        <v>0.88235294117647056</v>
      </c>
      <c r="L40">
        <v>0</v>
      </c>
      <c r="M40">
        <v>104.83</v>
      </c>
      <c r="N40" s="8">
        <v>0</v>
      </c>
      <c r="O40" s="1">
        <v>58494.705714013166</v>
      </c>
      <c r="P40" t="s">
        <v>289</v>
      </c>
      <c r="Q40" t="s">
        <v>290</v>
      </c>
      <c r="R40" s="5">
        <v>45505</v>
      </c>
      <c r="S40">
        <v>23.237784790611201</v>
      </c>
      <c r="T40">
        <v>-106.441289622482</v>
      </c>
      <c r="U40" s="8">
        <v>58494.705714013166</v>
      </c>
      <c r="V40" s="7">
        <v>104.83</v>
      </c>
    </row>
    <row r="41" spans="1:22">
      <c r="A41" t="s">
        <v>83</v>
      </c>
      <c r="B41" t="s">
        <v>84</v>
      </c>
      <c r="C41" s="1">
        <v>5550000</v>
      </c>
      <c r="D41" s="2">
        <v>1.41</v>
      </c>
      <c r="E41" s="2">
        <v>0.66</v>
      </c>
      <c r="F41" s="3">
        <v>31</v>
      </c>
      <c r="G41">
        <v>8</v>
      </c>
      <c r="H41">
        <v>6</v>
      </c>
      <c r="I41">
        <v>44</v>
      </c>
      <c r="J41">
        <v>50</v>
      </c>
      <c r="K41" s="4">
        <v>0.88</v>
      </c>
      <c r="L41">
        <v>0</v>
      </c>
      <c r="M41">
        <v>103</v>
      </c>
      <c r="N41" s="8">
        <v>0</v>
      </c>
      <c r="O41" s="1">
        <v>53883.495145631066</v>
      </c>
      <c r="P41" t="s">
        <v>289</v>
      </c>
      <c r="Q41" t="s">
        <v>292</v>
      </c>
      <c r="R41" s="5">
        <v>45505</v>
      </c>
      <c r="S41">
        <v>23.272707741198399</v>
      </c>
      <c r="T41">
        <v>-106.455502913952</v>
      </c>
      <c r="U41" s="8">
        <v>53883.495145631066</v>
      </c>
      <c r="V41" s="7">
        <v>103</v>
      </c>
    </row>
    <row r="42" spans="1:22">
      <c r="A42" t="s">
        <v>85</v>
      </c>
      <c r="B42" t="s">
        <v>86</v>
      </c>
      <c r="C42" s="1">
        <v>15888413</v>
      </c>
      <c r="D42" s="2">
        <v>0.76</v>
      </c>
      <c r="E42" s="2">
        <v>0</v>
      </c>
      <c r="F42" s="3">
        <v>21</v>
      </c>
      <c r="G42">
        <v>7</v>
      </c>
      <c r="H42">
        <v>8</v>
      </c>
      <c r="I42">
        <v>16</v>
      </c>
      <c r="J42">
        <v>24</v>
      </c>
      <c r="K42" s="4">
        <v>0.66666666666666663</v>
      </c>
      <c r="L42">
        <v>217.7</v>
      </c>
      <c r="M42">
        <v>212</v>
      </c>
      <c r="N42" s="8">
        <v>0</v>
      </c>
      <c r="O42" s="1">
        <v>74945.344339622636</v>
      </c>
      <c r="P42" t="s">
        <v>298</v>
      </c>
      <c r="Q42" t="s">
        <v>292</v>
      </c>
      <c r="R42" s="5">
        <v>45505</v>
      </c>
      <c r="S42">
        <v>23.281730017728901</v>
      </c>
      <c r="T42">
        <v>-106.462833961087</v>
      </c>
      <c r="U42" s="8">
        <v>74945.344339622636</v>
      </c>
      <c r="V42" s="7">
        <v>212</v>
      </c>
    </row>
    <row r="43" spans="1:22">
      <c r="A43" t="s">
        <v>87</v>
      </c>
      <c r="B43" t="s">
        <v>86</v>
      </c>
      <c r="C43" s="1">
        <v>6990850</v>
      </c>
      <c r="D43" s="2">
        <v>2.23</v>
      </c>
      <c r="E43" s="2">
        <v>1.66</v>
      </c>
      <c r="F43" s="3">
        <v>21</v>
      </c>
      <c r="G43">
        <v>26</v>
      </c>
      <c r="H43">
        <v>21</v>
      </c>
      <c r="I43">
        <v>47</v>
      </c>
      <c r="J43">
        <v>68</v>
      </c>
      <c r="K43" s="4">
        <v>0.69117647058823528</v>
      </c>
      <c r="L43">
        <v>0</v>
      </c>
      <c r="M43">
        <v>85</v>
      </c>
      <c r="N43" s="8">
        <v>0</v>
      </c>
      <c r="O43" s="1">
        <v>82245.294117647063</v>
      </c>
      <c r="P43" t="s">
        <v>289</v>
      </c>
      <c r="Q43" t="s">
        <v>292</v>
      </c>
      <c r="R43" s="5">
        <v>45505</v>
      </c>
      <c r="S43">
        <v>23.281730017728901</v>
      </c>
      <c r="T43">
        <v>-106.462833961087</v>
      </c>
      <c r="U43" s="8">
        <v>82245.294117647063</v>
      </c>
      <c r="V43" s="7">
        <v>85</v>
      </c>
    </row>
    <row r="44" spans="1:22">
      <c r="A44" t="s">
        <v>88</v>
      </c>
      <c r="B44" t="s">
        <v>89</v>
      </c>
      <c r="C44" s="1">
        <v>4633602</v>
      </c>
      <c r="D44" s="2">
        <v>0.57999999999999996</v>
      </c>
      <c r="E44" s="2">
        <v>0.66</v>
      </c>
      <c r="F44" s="3">
        <v>31</v>
      </c>
      <c r="G44">
        <v>7</v>
      </c>
      <c r="H44">
        <v>5</v>
      </c>
      <c r="I44">
        <v>18</v>
      </c>
      <c r="J44">
        <v>23</v>
      </c>
      <c r="K44" s="4">
        <v>0.78260869565217395</v>
      </c>
      <c r="L44">
        <v>0</v>
      </c>
      <c r="M44">
        <v>80</v>
      </c>
      <c r="N44" s="8">
        <v>0</v>
      </c>
      <c r="O44" s="1">
        <v>57920.025000000001</v>
      </c>
      <c r="P44" t="s">
        <v>289</v>
      </c>
      <c r="Q44" t="s">
        <v>293</v>
      </c>
      <c r="R44" s="5">
        <v>45505</v>
      </c>
      <c r="S44">
        <v>23.335781959397099</v>
      </c>
      <c r="T44">
        <v>-106.486137461086</v>
      </c>
      <c r="U44" s="8">
        <v>57920.025000000001</v>
      </c>
      <c r="V44" s="7">
        <v>80</v>
      </c>
    </row>
    <row r="45" spans="1:22">
      <c r="A45" t="s">
        <v>90</v>
      </c>
      <c r="B45" t="s">
        <v>91</v>
      </c>
      <c r="C45" s="1">
        <v>2233800</v>
      </c>
      <c r="D45" s="2">
        <v>0.35</v>
      </c>
      <c r="E45" s="2">
        <v>0.33</v>
      </c>
      <c r="F45" s="3">
        <v>20</v>
      </c>
      <c r="G45">
        <v>3</v>
      </c>
      <c r="H45">
        <v>2</v>
      </c>
      <c r="I45">
        <v>7</v>
      </c>
      <c r="J45">
        <v>9</v>
      </c>
      <c r="K45" s="4">
        <v>0.77777777777777779</v>
      </c>
      <c r="L45">
        <v>0</v>
      </c>
      <c r="M45">
        <v>75</v>
      </c>
      <c r="N45" s="8">
        <v>0</v>
      </c>
      <c r="O45" s="1">
        <v>29784</v>
      </c>
      <c r="P45" t="s">
        <v>289</v>
      </c>
      <c r="Q45" t="s">
        <v>303</v>
      </c>
      <c r="R45" s="5">
        <v>45505</v>
      </c>
      <c r="S45">
        <v>23.285770796315099</v>
      </c>
      <c r="T45">
        <v>-106.431514602717</v>
      </c>
      <c r="U45" s="8">
        <v>29784</v>
      </c>
      <c r="V45" s="7">
        <v>75</v>
      </c>
    </row>
    <row r="46" spans="1:22">
      <c r="A46" t="s">
        <v>92</v>
      </c>
      <c r="B46" t="s">
        <v>93</v>
      </c>
      <c r="C46" s="1">
        <v>7340000</v>
      </c>
      <c r="D46" s="2">
        <v>0.5</v>
      </c>
      <c r="E46" s="2">
        <v>0.33</v>
      </c>
      <c r="F46" s="3">
        <v>34</v>
      </c>
      <c r="G46">
        <v>16</v>
      </c>
      <c r="H46">
        <v>15</v>
      </c>
      <c r="I46">
        <v>17</v>
      </c>
      <c r="J46">
        <v>32</v>
      </c>
      <c r="K46" s="4">
        <v>0.53125</v>
      </c>
      <c r="L46">
        <v>318</v>
      </c>
      <c r="M46">
        <v>318</v>
      </c>
      <c r="N46" s="8">
        <v>0</v>
      </c>
      <c r="O46" s="1">
        <v>23081.761006289307</v>
      </c>
      <c r="P46" t="s">
        <v>298</v>
      </c>
      <c r="Q46" t="s">
        <v>303</v>
      </c>
      <c r="R46" s="5">
        <v>45505</v>
      </c>
      <c r="S46">
        <v>23.238758605397098</v>
      </c>
      <c r="T46">
        <v>-106.42147034574501</v>
      </c>
      <c r="U46" s="8">
        <v>23081.761006289307</v>
      </c>
      <c r="V46" s="7">
        <v>318</v>
      </c>
    </row>
    <row r="47" spans="1:22">
      <c r="A47" t="s">
        <v>94</v>
      </c>
      <c r="B47" t="s">
        <v>95</v>
      </c>
      <c r="C47" s="1">
        <v>2580000</v>
      </c>
      <c r="D47" s="2">
        <v>0.62</v>
      </c>
      <c r="E47" s="2">
        <v>0</v>
      </c>
      <c r="F47" s="3">
        <v>22</v>
      </c>
      <c r="G47">
        <v>13</v>
      </c>
      <c r="H47">
        <v>15</v>
      </c>
      <c r="I47">
        <v>35</v>
      </c>
      <c r="J47">
        <v>50</v>
      </c>
      <c r="K47" s="4">
        <v>0.7</v>
      </c>
      <c r="L47">
        <v>186.67</v>
      </c>
      <c r="M47">
        <v>0</v>
      </c>
      <c r="N47" s="8">
        <v>13821.181764611347</v>
      </c>
      <c r="O47" s="1">
        <v>0</v>
      </c>
      <c r="P47" t="s">
        <v>294</v>
      </c>
      <c r="Q47" t="s">
        <v>303</v>
      </c>
      <c r="R47" s="5">
        <v>45505</v>
      </c>
      <c r="S47">
        <v>23.287800099374</v>
      </c>
      <c r="T47">
        <v>-106.433421701852</v>
      </c>
      <c r="U47" s="8">
        <v>13821.181764611347</v>
      </c>
      <c r="V47" s="7">
        <v>186.67</v>
      </c>
    </row>
    <row r="48" spans="1:22">
      <c r="A48" t="s">
        <v>96</v>
      </c>
      <c r="B48" t="s">
        <v>97</v>
      </c>
      <c r="C48" s="1">
        <v>2350000</v>
      </c>
      <c r="D48" s="2">
        <v>0.51</v>
      </c>
      <c r="E48" s="2">
        <v>0.33</v>
      </c>
      <c r="F48" s="3">
        <v>33</v>
      </c>
      <c r="G48">
        <v>5</v>
      </c>
      <c r="H48">
        <v>4</v>
      </c>
      <c r="I48">
        <v>17</v>
      </c>
      <c r="J48">
        <v>21</v>
      </c>
      <c r="K48" s="4">
        <v>0.80952380952380953</v>
      </c>
      <c r="L48">
        <v>89</v>
      </c>
      <c r="M48">
        <v>89</v>
      </c>
      <c r="N48" s="8">
        <v>0</v>
      </c>
      <c r="O48" s="1">
        <v>26404.494382022473</v>
      </c>
      <c r="P48" t="s">
        <v>298</v>
      </c>
      <c r="Q48" t="s">
        <v>299</v>
      </c>
      <c r="R48" s="5">
        <v>45505</v>
      </c>
      <c r="S48">
        <v>23.277843977106301</v>
      </c>
      <c r="T48">
        <v>-106.406436730417</v>
      </c>
      <c r="U48" s="8">
        <v>26404.494382022473</v>
      </c>
      <c r="V48" s="7">
        <v>89</v>
      </c>
    </row>
    <row r="49" spans="1:22">
      <c r="A49" t="s">
        <v>98</v>
      </c>
      <c r="B49" t="s">
        <v>26</v>
      </c>
      <c r="C49" s="1">
        <v>862400</v>
      </c>
      <c r="D49" s="2">
        <v>1.96</v>
      </c>
      <c r="E49" s="2">
        <v>0.66</v>
      </c>
      <c r="F49" s="3">
        <v>31</v>
      </c>
      <c r="G49">
        <v>10</v>
      </c>
      <c r="H49">
        <v>8</v>
      </c>
      <c r="I49">
        <v>61</v>
      </c>
      <c r="J49">
        <v>69</v>
      </c>
      <c r="K49" s="4">
        <v>0.88405797101449279</v>
      </c>
      <c r="L49">
        <v>178</v>
      </c>
      <c r="M49">
        <v>0</v>
      </c>
      <c r="N49" s="8">
        <v>4844.9438202247193</v>
      </c>
      <c r="O49" s="1">
        <v>0</v>
      </c>
      <c r="P49" t="s">
        <v>294</v>
      </c>
      <c r="Q49" t="s">
        <v>296</v>
      </c>
      <c r="R49" s="5">
        <v>45505</v>
      </c>
      <c r="S49">
        <v>23.298637322852802</v>
      </c>
      <c r="T49">
        <v>-106.470468770626</v>
      </c>
      <c r="U49" s="8">
        <v>4844.9438202247193</v>
      </c>
      <c r="V49" s="7">
        <v>178</v>
      </c>
    </row>
    <row r="50" spans="1:22">
      <c r="A50" t="s">
        <v>99</v>
      </c>
      <c r="B50" t="s">
        <v>100</v>
      </c>
      <c r="C50" s="1">
        <v>9568274.2200000007</v>
      </c>
      <c r="D50" s="2">
        <v>1.46</v>
      </c>
      <c r="E50" s="2">
        <v>0</v>
      </c>
      <c r="F50" s="3">
        <v>92</v>
      </c>
      <c r="G50">
        <v>3</v>
      </c>
      <c r="H50">
        <v>3</v>
      </c>
      <c r="I50">
        <v>135</v>
      </c>
      <c r="J50">
        <v>138</v>
      </c>
      <c r="K50" s="4">
        <v>0.97826086956521741</v>
      </c>
      <c r="L50">
        <v>0</v>
      </c>
      <c r="M50">
        <v>176.71</v>
      </c>
      <c r="N50" s="8">
        <v>0</v>
      </c>
      <c r="O50" s="1">
        <v>54146.761473600818</v>
      </c>
      <c r="P50" t="s">
        <v>289</v>
      </c>
      <c r="Q50" t="s">
        <v>306</v>
      </c>
      <c r="R50" s="5">
        <v>45505</v>
      </c>
      <c r="S50">
        <v>23.277707811472599</v>
      </c>
      <c r="T50">
        <v>-106.467084116908</v>
      </c>
      <c r="U50" s="8">
        <v>54146.761473600818</v>
      </c>
      <c r="V50" s="7">
        <v>176.71</v>
      </c>
    </row>
    <row r="51" spans="1:22">
      <c r="A51" t="s">
        <v>101</v>
      </c>
      <c r="B51" t="s">
        <v>26</v>
      </c>
      <c r="C51" s="1">
        <v>1014600</v>
      </c>
      <c r="D51" s="2">
        <v>11.99</v>
      </c>
      <c r="E51" s="2">
        <v>2.33</v>
      </c>
      <c r="F51" s="3">
        <v>151</v>
      </c>
      <c r="G51">
        <v>696</v>
      </c>
      <c r="H51">
        <v>689</v>
      </c>
      <c r="I51">
        <v>1811</v>
      </c>
      <c r="J51">
        <v>2500</v>
      </c>
      <c r="K51" s="4">
        <v>0.72440000000000004</v>
      </c>
      <c r="L51">
        <v>160</v>
      </c>
      <c r="M51">
        <v>0</v>
      </c>
      <c r="N51" s="8">
        <v>6341.25</v>
      </c>
      <c r="O51" s="1">
        <v>0</v>
      </c>
      <c r="P51" t="s">
        <v>294</v>
      </c>
      <c r="Q51" t="s">
        <v>307</v>
      </c>
      <c r="R51" s="5">
        <v>45505</v>
      </c>
      <c r="S51">
        <v>23.3643244644745</v>
      </c>
      <c r="T51">
        <v>-106.48577753039901</v>
      </c>
      <c r="U51" s="8">
        <v>6341.25</v>
      </c>
      <c r="V51" s="7">
        <v>160</v>
      </c>
    </row>
    <row r="52" spans="1:22">
      <c r="A52" t="s">
        <v>102</v>
      </c>
      <c r="B52" t="s">
        <v>103</v>
      </c>
      <c r="C52" s="1">
        <v>8040000</v>
      </c>
      <c r="D52" s="2">
        <v>0.52</v>
      </c>
      <c r="E52" s="2">
        <v>0.33</v>
      </c>
      <c r="F52" s="3">
        <v>34</v>
      </c>
      <c r="G52">
        <v>15</v>
      </c>
      <c r="H52">
        <v>14</v>
      </c>
      <c r="I52">
        <v>18</v>
      </c>
      <c r="J52">
        <v>32</v>
      </c>
      <c r="K52" s="4">
        <v>0.5625</v>
      </c>
      <c r="L52">
        <v>0</v>
      </c>
      <c r="M52">
        <v>122.5</v>
      </c>
      <c r="N52" s="8">
        <v>0</v>
      </c>
      <c r="O52" s="1">
        <v>65632.653061224497</v>
      </c>
      <c r="P52" t="s">
        <v>289</v>
      </c>
      <c r="Q52" t="s">
        <v>290</v>
      </c>
      <c r="R52" s="5">
        <v>45505</v>
      </c>
      <c r="S52">
        <v>23.206334408522299</v>
      </c>
      <c r="T52">
        <v>-106.428329316909</v>
      </c>
      <c r="U52" s="8">
        <v>65632.653061224497</v>
      </c>
      <c r="V52" s="7">
        <v>122.5</v>
      </c>
    </row>
    <row r="53" spans="1:22">
      <c r="A53" t="s">
        <v>104</v>
      </c>
      <c r="B53" t="s">
        <v>105</v>
      </c>
      <c r="C53" s="1">
        <v>3375000</v>
      </c>
      <c r="D53" s="2">
        <v>0.86</v>
      </c>
      <c r="E53" s="2">
        <v>0.33</v>
      </c>
      <c r="F53" s="3">
        <v>46</v>
      </c>
      <c r="G53">
        <v>9</v>
      </c>
      <c r="H53">
        <v>8</v>
      </c>
      <c r="I53">
        <v>40</v>
      </c>
      <c r="J53">
        <v>48</v>
      </c>
      <c r="K53" s="4">
        <v>0.83333333333333337</v>
      </c>
      <c r="L53">
        <v>0</v>
      </c>
      <c r="M53">
        <v>83.99</v>
      </c>
      <c r="N53" s="8">
        <v>0</v>
      </c>
      <c r="O53" s="1">
        <v>40183.355161328735</v>
      </c>
      <c r="P53" t="s">
        <v>289</v>
      </c>
      <c r="Q53" t="s">
        <v>295</v>
      </c>
      <c r="R53" s="5">
        <v>45505</v>
      </c>
      <c r="S53">
        <v>23.2635990839789</v>
      </c>
      <c r="T53">
        <v>-106.460993976431</v>
      </c>
      <c r="U53" s="8">
        <v>40183.355161328735</v>
      </c>
      <c r="V53" s="7">
        <v>83.99</v>
      </c>
    </row>
    <row r="54" spans="1:22">
      <c r="A54" t="s">
        <v>106</v>
      </c>
      <c r="B54" t="s">
        <v>107</v>
      </c>
      <c r="C54" s="1">
        <v>2943333</v>
      </c>
      <c r="D54" s="2">
        <v>0.23</v>
      </c>
      <c r="E54" s="2">
        <v>0.66</v>
      </c>
      <c r="F54" s="3">
        <v>21</v>
      </c>
      <c r="G54">
        <v>29</v>
      </c>
      <c r="H54">
        <v>27</v>
      </c>
      <c r="I54">
        <v>5</v>
      </c>
      <c r="J54">
        <v>32</v>
      </c>
      <c r="K54" s="4">
        <v>0.15625</v>
      </c>
      <c r="L54">
        <v>0</v>
      </c>
      <c r="M54">
        <v>44.4</v>
      </c>
      <c r="N54" s="8">
        <v>0</v>
      </c>
      <c r="O54" s="1">
        <v>66291.283783783787</v>
      </c>
      <c r="P54" t="s">
        <v>289</v>
      </c>
      <c r="Q54" t="s">
        <v>292</v>
      </c>
      <c r="R54" s="5">
        <v>45505</v>
      </c>
      <c r="S54">
        <v>23.2790071983008</v>
      </c>
      <c r="T54">
        <v>-106.458708559236</v>
      </c>
      <c r="U54" s="8">
        <v>66291.283783783787</v>
      </c>
      <c r="V54" s="7">
        <v>44.4</v>
      </c>
    </row>
    <row r="55" spans="1:22">
      <c r="A55" t="s">
        <v>108</v>
      </c>
      <c r="B55" t="s">
        <v>107</v>
      </c>
      <c r="C55" s="1">
        <v>6990000</v>
      </c>
      <c r="D55" s="2">
        <v>0.9</v>
      </c>
      <c r="E55" s="2">
        <v>2</v>
      </c>
      <c r="F55" s="3">
        <v>21</v>
      </c>
      <c r="G55">
        <v>7</v>
      </c>
      <c r="H55">
        <v>1</v>
      </c>
      <c r="I55">
        <v>19</v>
      </c>
      <c r="J55">
        <v>20</v>
      </c>
      <c r="K55" s="4">
        <v>0.95</v>
      </c>
      <c r="L55">
        <v>221.2</v>
      </c>
      <c r="M55">
        <v>221.21</v>
      </c>
      <c r="N55" s="8">
        <v>0</v>
      </c>
      <c r="O55" s="1">
        <v>31598.93314045477</v>
      </c>
      <c r="P55" t="s">
        <v>298</v>
      </c>
      <c r="Q55" t="s">
        <v>292</v>
      </c>
      <c r="R55" s="5">
        <v>45505</v>
      </c>
      <c r="S55">
        <v>23.279036764541601</v>
      </c>
      <c r="T55">
        <v>-106.45875147458</v>
      </c>
      <c r="U55" s="8">
        <v>31598.93314045477</v>
      </c>
      <c r="V55" s="7">
        <v>221.21</v>
      </c>
    </row>
    <row r="56" spans="1:22">
      <c r="A56" t="s">
        <v>109</v>
      </c>
      <c r="B56" t="s">
        <v>110</v>
      </c>
      <c r="C56" s="1">
        <v>3876139</v>
      </c>
      <c r="D56" s="2">
        <v>0</v>
      </c>
      <c r="E56" s="2">
        <v>0</v>
      </c>
      <c r="F56" s="3">
        <v>22</v>
      </c>
      <c r="G56">
        <v>21</v>
      </c>
      <c r="H56">
        <v>21</v>
      </c>
      <c r="I56">
        <v>0</v>
      </c>
      <c r="J56">
        <v>21</v>
      </c>
      <c r="K56" s="4">
        <v>0</v>
      </c>
      <c r="L56">
        <v>0</v>
      </c>
      <c r="M56">
        <v>80.400000000000006</v>
      </c>
      <c r="N56" s="8">
        <v>0</v>
      </c>
      <c r="O56" s="1">
        <v>48210.68407960199</v>
      </c>
      <c r="P56" t="s">
        <v>289</v>
      </c>
      <c r="Q56" t="s">
        <v>296</v>
      </c>
      <c r="R56" s="5">
        <v>45505</v>
      </c>
      <c r="S56">
        <v>23.2808805293765</v>
      </c>
      <c r="T56">
        <v>-106.46796423225101</v>
      </c>
      <c r="U56" s="8">
        <v>48210.68407960199</v>
      </c>
      <c r="V56" s="7">
        <v>80.400000000000006</v>
      </c>
    </row>
    <row r="57" spans="1:22">
      <c r="A57" t="s">
        <v>111</v>
      </c>
      <c r="B57" t="s">
        <v>110</v>
      </c>
      <c r="C57" s="1">
        <v>3750000</v>
      </c>
      <c r="D57" s="2">
        <v>0.31</v>
      </c>
      <c r="E57" s="2">
        <v>0</v>
      </c>
      <c r="F57" s="3">
        <v>64</v>
      </c>
      <c r="G57">
        <v>3</v>
      </c>
      <c r="H57">
        <v>3</v>
      </c>
      <c r="I57">
        <v>20</v>
      </c>
      <c r="J57">
        <v>23</v>
      </c>
      <c r="K57" s="4">
        <v>0.86956521739130432</v>
      </c>
      <c r="L57">
        <v>0</v>
      </c>
      <c r="M57">
        <v>78.8</v>
      </c>
      <c r="N57" s="8">
        <v>0</v>
      </c>
      <c r="O57" s="1">
        <v>47588.83248730965</v>
      </c>
      <c r="P57" t="s">
        <v>289</v>
      </c>
      <c r="Q57" t="s">
        <v>296</v>
      </c>
      <c r="R57" s="5">
        <v>45505</v>
      </c>
      <c r="S57">
        <v>23.2808411082666</v>
      </c>
      <c r="T57">
        <v>-106.467899859236</v>
      </c>
      <c r="U57" s="8">
        <v>47588.83248730965</v>
      </c>
      <c r="V57" s="7">
        <v>78.8</v>
      </c>
    </row>
    <row r="58" spans="1:22">
      <c r="A58" t="s">
        <v>112</v>
      </c>
      <c r="B58" t="s">
        <v>113</v>
      </c>
      <c r="C58" s="1">
        <v>2518268.87</v>
      </c>
      <c r="D58" s="2">
        <v>0.81</v>
      </c>
      <c r="E58" s="2">
        <v>0.33</v>
      </c>
      <c r="F58" s="3">
        <v>27</v>
      </c>
      <c r="G58">
        <v>21</v>
      </c>
      <c r="H58">
        <v>20</v>
      </c>
      <c r="I58">
        <v>22</v>
      </c>
      <c r="J58">
        <v>42</v>
      </c>
      <c r="K58" s="4">
        <v>0.52380952380952384</v>
      </c>
      <c r="L58">
        <v>0</v>
      </c>
      <c r="M58">
        <v>35.57</v>
      </c>
      <c r="N58" s="8">
        <v>0</v>
      </c>
      <c r="O58" s="1">
        <v>70797.550463874053</v>
      </c>
      <c r="P58" t="s">
        <v>289</v>
      </c>
      <c r="Q58" t="s">
        <v>295</v>
      </c>
      <c r="R58" s="5">
        <v>45505</v>
      </c>
      <c r="S58">
        <v>23.260409560854701</v>
      </c>
      <c r="T58">
        <v>-106.456479373015</v>
      </c>
      <c r="U58" s="8">
        <v>70797.550463874053</v>
      </c>
      <c r="V58" s="7">
        <v>35.57</v>
      </c>
    </row>
    <row r="59" spans="1:22">
      <c r="A59" t="s">
        <v>114</v>
      </c>
      <c r="B59" t="s">
        <v>115</v>
      </c>
      <c r="C59" s="1">
        <v>4163000</v>
      </c>
      <c r="D59" s="2">
        <v>0.17</v>
      </c>
      <c r="E59" s="2">
        <v>0</v>
      </c>
      <c r="F59" s="3">
        <v>78</v>
      </c>
      <c r="G59">
        <v>17</v>
      </c>
      <c r="H59">
        <v>17</v>
      </c>
      <c r="I59">
        <v>14</v>
      </c>
      <c r="J59">
        <v>31</v>
      </c>
      <c r="K59" s="4">
        <v>0.45161290322580644</v>
      </c>
      <c r="L59">
        <v>232</v>
      </c>
      <c r="M59">
        <v>232</v>
      </c>
      <c r="N59" s="8">
        <v>0</v>
      </c>
      <c r="O59" s="1">
        <v>17943.96551724138</v>
      </c>
      <c r="P59" t="s">
        <v>298</v>
      </c>
      <c r="Q59" t="s">
        <v>297</v>
      </c>
      <c r="R59" s="5">
        <v>45505</v>
      </c>
      <c r="S59">
        <v>23.282915077943802</v>
      </c>
      <c r="T59">
        <v>-106.443063459236</v>
      </c>
      <c r="U59" s="8">
        <v>17943.96551724138</v>
      </c>
      <c r="V59" s="7">
        <v>232</v>
      </c>
    </row>
    <row r="60" spans="1:22">
      <c r="A60" t="s">
        <v>116</v>
      </c>
      <c r="B60" t="s">
        <v>115</v>
      </c>
      <c r="C60" s="1">
        <v>2860000</v>
      </c>
      <c r="D60" s="2">
        <v>0.18</v>
      </c>
      <c r="E60" s="2">
        <v>0</v>
      </c>
      <c r="F60" s="3">
        <v>75</v>
      </c>
      <c r="G60">
        <v>28</v>
      </c>
      <c r="H60">
        <v>28</v>
      </c>
      <c r="I60">
        <v>14</v>
      </c>
      <c r="J60">
        <v>42</v>
      </c>
      <c r="K60" s="4">
        <v>0.33333333333333331</v>
      </c>
      <c r="L60">
        <v>0</v>
      </c>
      <c r="M60">
        <v>130.84</v>
      </c>
      <c r="N60" s="8">
        <v>0</v>
      </c>
      <c r="O60" s="1">
        <v>21858.758789361051</v>
      </c>
      <c r="P60" t="s">
        <v>289</v>
      </c>
      <c r="Q60" t="s">
        <v>297</v>
      </c>
      <c r="R60" s="5">
        <v>45505</v>
      </c>
      <c r="S60">
        <v>23.282915077943802</v>
      </c>
      <c r="T60">
        <v>-106.443063459236</v>
      </c>
      <c r="U60" s="8">
        <v>21858.758789361051</v>
      </c>
      <c r="V60" s="7">
        <v>130.84</v>
      </c>
    </row>
    <row r="61" spans="1:22">
      <c r="A61" t="s">
        <v>117</v>
      </c>
      <c r="B61" t="s">
        <v>118</v>
      </c>
      <c r="C61" s="1">
        <v>2776000</v>
      </c>
      <c r="D61" s="2">
        <v>9.1300000000000008</v>
      </c>
      <c r="E61" s="2">
        <v>0.33</v>
      </c>
      <c r="F61" s="3">
        <v>38</v>
      </c>
      <c r="G61">
        <v>54</v>
      </c>
      <c r="H61">
        <v>53</v>
      </c>
      <c r="I61">
        <v>347</v>
      </c>
      <c r="J61">
        <v>400</v>
      </c>
      <c r="K61" s="4">
        <v>0.86750000000000005</v>
      </c>
      <c r="L61">
        <v>0</v>
      </c>
      <c r="M61">
        <v>45</v>
      </c>
      <c r="N61" s="8">
        <v>0</v>
      </c>
      <c r="O61" s="1">
        <v>61688.888888888891</v>
      </c>
      <c r="P61" t="s">
        <v>289</v>
      </c>
      <c r="Q61" t="s">
        <v>296</v>
      </c>
      <c r="R61" s="5">
        <v>45505</v>
      </c>
      <c r="S61">
        <v>23.291897287040701</v>
      </c>
      <c r="T61">
        <v>-106.467266289923</v>
      </c>
      <c r="U61" s="8">
        <v>61688.888888888891</v>
      </c>
      <c r="V61" s="7">
        <v>45</v>
      </c>
    </row>
    <row r="62" spans="1:22">
      <c r="A62" t="s">
        <v>119</v>
      </c>
      <c r="B62" t="s">
        <v>66</v>
      </c>
      <c r="C62" s="1">
        <v>4903729.92</v>
      </c>
      <c r="D62" s="2">
        <v>1.98</v>
      </c>
      <c r="E62" s="2">
        <v>1</v>
      </c>
      <c r="F62" s="3">
        <v>199</v>
      </c>
      <c r="G62">
        <v>167</v>
      </c>
      <c r="H62">
        <v>164</v>
      </c>
      <c r="I62">
        <v>395</v>
      </c>
      <c r="J62">
        <v>559</v>
      </c>
      <c r="K62" s="4">
        <v>0.70661896243291589</v>
      </c>
      <c r="L62">
        <v>678.06</v>
      </c>
      <c r="M62">
        <v>0</v>
      </c>
      <c r="N62" s="8">
        <v>7232.0000000000009</v>
      </c>
      <c r="O62" s="1">
        <v>0</v>
      </c>
      <c r="P62" t="s">
        <v>294</v>
      </c>
      <c r="Q62" t="s">
        <v>292</v>
      </c>
      <c r="R62" s="5">
        <v>45505</v>
      </c>
      <c r="S62">
        <v>23.286059841721201</v>
      </c>
      <c r="T62">
        <v>-106.459254145744</v>
      </c>
      <c r="U62" s="8">
        <v>7232.0000000000009</v>
      </c>
      <c r="V62" s="7">
        <v>678.06</v>
      </c>
    </row>
    <row r="63" spans="1:22">
      <c r="A63" t="s">
        <v>120</v>
      </c>
      <c r="B63" t="s">
        <v>26</v>
      </c>
      <c r="C63" s="1">
        <v>3730000</v>
      </c>
      <c r="D63" s="2">
        <v>1.5</v>
      </c>
      <c r="E63" s="2">
        <v>1.66</v>
      </c>
      <c r="F63" s="3">
        <v>22</v>
      </c>
      <c r="G63">
        <v>68</v>
      </c>
      <c r="H63">
        <v>63</v>
      </c>
      <c r="I63">
        <v>33</v>
      </c>
      <c r="J63">
        <v>96</v>
      </c>
      <c r="K63" s="4">
        <v>0.34375</v>
      </c>
      <c r="L63">
        <v>0</v>
      </c>
      <c r="M63">
        <v>45.69</v>
      </c>
      <c r="N63" s="8">
        <v>0</v>
      </c>
      <c r="O63" s="1">
        <v>81637.11971985118</v>
      </c>
      <c r="P63" t="s">
        <v>289</v>
      </c>
      <c r="Q63" t="s">
        <v>295</v>
      </c>
      <c r="R63" s="5">
        <v>45505</v>
      </c>
      <c r="S63">
        <v>23.245611289478202</v>
      </c>
      <c r="T63">
        <v>-106.45277420156501</v>
      </c>
      <c r="U63" s="8">
        <v>81637.11971985118</v>
      </c>
      <c r="V63" s="7">
        <v>45.69</v>
      </c>
    </row>
    <row r="64" spans="1:22">
      <c r="A64" t="s">
        <v>121</v>
      </c>
      <c r="B64" t="s">
        <v>122</v>
      </c>
      <c r="C64" s="1">
        <v>2606429</v>
      </c>
      <c r="D64" s="2">
        <v>0.11</v>
      </c>
      <c r="E64" s="2">
        <v>0</v>
      </c>
      <c r="F64" s="3">
        <v>52</v>
      </c>
      <c r="G64">
        <v>1</v>
      </c>
      <c r="H64">
        <v>1</v>
      </c>
      <c r="I64">
        <v>6</v>
      </c>
      <c r="J64">
        <v>7</v>
      </c>
      <c r="K64" s="4">
        <v>0.8571428571428571</v>
      </c>
      <c r="L64">
        <v>0</v>
      </c>
      <c r="M64">
        <v>77.400000000000006</v>
      </c>
      <c r="N64" s="8">
        <v>0</v>
      </c>
      <c r="O64" s="1">
        <v>33674.793281653743</v>
      </c>
      <c r="P64" t="s">
        <v>289</v>
      </c>
      <c r="Q64" t="s">
        <v>308</v>
      </c>
      <c r="R64" s="5">
        <v>45505</v>
      </c>
      <c r="S64">
        <v>23.190690256031299</v>
      </c>
      <c r="T64">
        <v>-106.420745661089</v>
      </c>
      <c r="U64" s="8">
        <v>33674.793281653743</v>
      </c>
      <c r="V64" s="7">
        <v>77.400000000000006</v>
      </c>
    </row>
    <row r="65" spans="1:22">
      <c r="A65" t="s">
        <v>123</v>
      </c>
      <c r="B65" t="s">
        <v>124</v>
      </c>
      <c r="C65" s="1">
        <v>5660000</v>
      </c>
      <c r="D65" s="2">
        <v>2.88</v>
      </c>
      <c r="E65" s="2">
        <v>1</v>
      </c>
      <c r="F65" s="3">
        <v>54</v>
      </c>
      <c r="G65">
        <v>23</v>
      </c>
      <c r="H65">
        <v>20</v>
      </c>
      <c r="I65">
        <v>156</v>
      </c>
      <c r="J65">
        <v>176</v>
      </c>
      <c r="K65" s="4">
        <v>0.88636363636363635</v>
      </c>
      <c r="L65">
        <v>0</v>
      </c>
      <c r="M65">
        <v>100</v>
      </c>
      <c r="N65" s="8">
        <v>0</v>
      </c>
      <c r="O65" s="1">
        <v>56600</v>
      </c>
      <c r="P65" t="s">
        <v>289</v>
      </c>
      <c r="Q65" t="s">
        <v>292</v>
      </c>
      <c r="R65" s="5">
        <v>45505</v>
      </c>
      <c r="S65">
        <v>23.274025394817201</v>
      </c>
      <c r="T65">
        <v>-106.461137188072</v>
      </c>
      <c r="U65" s="8">
        <v>56600</v>
      </c>
      <c r="V65" s="7">
        <v>100</v>
      </c>
    </row>
    <row r="66" spans="1:22">
      <c r="A66" t="s">
        <v>125</v>
      </c>
      <c r="B66" t="s">
        <v>126</v>
      </c>
      <c r="C66" s="1">
        <v>3242100</v>
      </c>
      <c r="D66" s="2">
        <v>3.73</v>
      </c>
      <c r="E66" s="2">
        <v>15</v>
      </c>
      <c r="F66" s="3">
        <v>34</v>
      </c>
      <c r="G66">
        <v>206</v>
      </c>
      <c r="H66">
        <v>161</v>
      </c>
      <c r="I66">
        <v>127</v>
      </c>
      <c r="J66">
        <v>288</v>
      </c>
      <c r="K66" s="4">
        <v>0.44097222222222221</v>
      </c>
      <c r="L66">
        <v>0</v>
      </c>
      <c r="M66">
        <v>50</v>
      </c>
      <c r="N66" s="8">
        <v>0</v>
      </c>
      <c r="O66" s="1">
        <v>64842</v>
      </c>
      <c r="P66" t="s">
        <v>289</v>
      </c>
      <c r="Q66" t="s">
        <v>290</v>
      </c>
      <c r="R66" s="5">
        <v>45505</v>
      </c>
      <c r="S66">
        <v>23.2161562203163</v>
      </c>
      <c r="T66">
        <v>-106.421127359238</v>
      </c>
      <c r="U66" s="8">
        <v>64842</v>
      </c>
      <c r="V66" s="7">
        <v>50</v>
      </c>
    </row>
    <row r="67" spans="1:22">
      <c r="A67" t="s">
        <v>127</v>
      </c>
      <c r="B67" t="s">
        <v>128</v>
      </c>
      <c r="C67" s="1">
        <v>5810230</v>
      </c>
      <c r="D67" s="2">
        <v>4.6500000000000004</v>
      </c>
      <c r="E67" s="2">
        <v>0.33</v>
      </c>
      <c r="F67" s="3">
        <v>20</v>
      </c>
      <c r="G67">
        <v>11</v>
      </c>
      <c r="H67">
        <v>10</v>
      </c>
      <c r="I67">
        <v>93</v>
      </c>
      <c r="J67">
        <v>103</v>
      </c>
      <c r="K67" s="4">
        <v>0.90291262135922334</v>
      </c>
      <c r="L67">
        <v>144</v>
      </c>
      <c r="M67">
        <v>194</v>
      </c>
      <c r="N67" s="8">
        <v>0</v>
      </c>
      <c r="O67" s="1">
        <v>29949.639175257733</v>
      </c>
      <c r="P67" t="s">
        <v>298</v>
      </c>
      <c r="Q67" t="s">
        <v>297</v>
      </c>
      <c r="R67" s="5">
        <v>45505</v>
      </c>
      <c r="S67">
        <v>23.2945337444195</v>
      </c>
      <c r="T67">
        <v>-106.436091316908</v>
      </c>
      <c r="U67" s="8">
        <v>29949.639175257733</v>
      </c>
      <c r="V67" s="7">
        <v>194</v>
      </c>
    </row>
    <row r="68" spans="1:22">
      <c r="A68" t="s">
        <v>129</v>
      </c>
      <c r="B68" t="s">
        <v>130</v>
      </c>
      <c r="C68" s="1">
        <v>6268331.5</v>
      </c>
      <c r="D68" s="2">
        <v>0.96</v>
      </c>
      <c r="E68" s="2">
        <v>0</v>
      </c>
      <c r="F68" s="3">
        <v>52</v>
      </c>
      <c r="G68">
        <v>10</v>
      </c>
      <c r="H68">
        <v>10</v>
      </c>
      <c r="I68">
        <v>50</v>
      </c>
      <c r="J68">
        <v>60</v>
      </c>
      <c r="K68" s="4">
        <v>0.83333333333333337</v>
      </c>
      <c r="L68">
        <v>0</v>
      </c>
      <c r="M68">
        <v>79.5</v>
      </c>
      <c r="N68" s="8">
        <v>0</v>
      </c>
      <c r="O68" s="1">
        <v>78846.937106918238</v>
      </c>
      <c r="P68" t="s">
        <v>289</v>
      </c>
      <c r="Q68" t="s">
        <v>290</v>
      </c>
      <c r="R68" s="5">
        <v>45505</v>
      </c>
      <c r="S68">
        <v>23.2210948730953</v>
      </c>
      <c r="T68">
        <v>-106.423238861088</v>
      </c>
      <c r="U68" s="8">
        <v>78846.937106918238</v>
      </c>
      <c r="V68" s="7">
        <v>79.5</v>
      </c>
    </row>
    <row r="69" spans="1:22">
      <c r="A69" t="s">
        <v>131</v>
      </c>
      <c r="B69" t="s">
        <v>66</v>
      </c>
      <c r="C69" s="1">
        <v>5216893.5999999996</v>
      </c>
      <c r="D69" s="2">
        <v>0.75</v>
      </c>
      <c r="E69" s="2">
        <v>0.33</v>
      </c>
      <c r="F69" s="3">
        <v>32</v>
      </c>
      <c r="G69">
        <v>9</v>
      </c>
      <c r="H69">
        <v>8</v>
      </c>
      <c r="I69">
        <v>24</v>
      </c>
      <c r="J69">
        <v>32</v>
      </c>
      <c r="K69" s="4">
        <v>0.75</v>
      </c>
      <c r="L69">
        <v>577.09</v>
      </c>
      <c r="M69">
        <v>0</v>
      </c>
      <c r="N69" s="8">
        <v>9039.9999999999982</v>
      </c>
      <c r="O69" s="1">
        <v>0</v>
      </c>
      <c r="P69" t="s">
        <v>294</v>
      </c>
      <c r="Q69" t="s">
        <v>292</v>
      </c>
      <c r="R69" s="5">
        <v>45505</v>
      </c>
      <c r="S69">
        <v>23.285416987859499</v>
      </c>
      <c r="T69">
        <v>-106.45760093040001</v>
      </c>
      <c r="U69" s="8">
        <v>9039.9999999999982</v>
      </c>
      <c r="V69" s="7">
        <v>577.09</v>
      </c>
    </row>
    <row r="70" spans="1:22">
      <c r="A70" t="s">
        <v>132</v>
      </c>
      <c r="B70" t="s">
        <v>133</v>
      </c>
      <c r="C70" s="1">
        <v>1820000</v>
      </c>
      <c r="D70" s="2">
        <v>0.28000000000000003</v>
      </c>
      <c r="E70" s="2">
        <v>0</v>
      </c>
      <c r="F70" s="3">
        <v>21</v>
      </c>
      <c r="G70">
        <v>22</v>
      </c>
      <c r="H70">
        <v>22</v>
      </c>
      <c r="I70">
        <v>6</v>
      </c>
      <c r="J70">
        <v>28</v>
      </c>
      <c r="K70" s="4">
        <v>0.21428571428571427</v>
      </c>
      <c r="L70">
        <v>0</v>
      </c>
      <c r="M70">
        <v>77.150000000000006</v>
      </c>
      <c r="N70" s="8">
        <v>0</v>
      </c>
      <c r="O70" s="1">
        <v>23590.408295528188</v>
      </c>
      <c r="P70" t="s">
        <v>289</v>
      </c>
      <c r="Q70" t="s">
        <v>303</v>
      </c>
      <c r="R70" s="5">
        <v>45505</v>
      </c>
      <c r="S70">
        <v>23.283708220307101</v>
      </c>
      <c r="T70">
        <v>-106.431346494631</v>
      </c>
      <c r="U70" s="8">
        <v>23590.408295528188</v>
      </c>
      <c r="V70" s="7">
        <v>77.150000000000006</v>
      </c>
    </row>
    <row r="71" spans="1:22">
      <c r="A71" t="s">
        <v>134</v>
      </c>
      <c r="B71" t="s">
        <v>135</v>
      </c>
      <c r="C71" s="1">
        <v>14452491.67</v>
      </c>
      <c r="D71" s="2">
        <v>4.93</v>
      </c>
      <c r="E71" s="2">
        <v>3.33</v>
      </c>
      <c r="F71" s="3">
        <v>29</v>
      </c>
      <c r="G71">
        <v>110</v>
      </c>
      <c r="H71">
        <v>100</v>
      </c>
      <c r="I71">
        <v>143</v>
      </c>
      <c r="J71">
        <v>243</v>
      </c>
      <c r="K71" s="4">
        <v>0.58847736625514402</v>
      </c>
      <c r="L71">
        <v>0</v>
      </c>
      <c r="M71">
        <v>145.72</v>
      </c>
      <c r="N71" s="8">
        <v>0</v>
      </c>
      <c r="O71" s="1">
        <v>99179.876955805652</v>
      </c>
      <c r="P71" t="s">
        <v>289</v>
      </c>
      <c r="Q71" t="s">
        <v>306</v>
      </c>
      <c r="R71" s="5">
        <v>45505</v>
      </c>
      <c r="S71">
        <v>23.297446260502099</v>
      </c>
      <c r="T71">
        <v>-106.482262189742</v>
      </c>
      <c r="U71" s="8">
        <v>99179.876955805652</v>
      </c>
      <c r="V71" s="7">
        <v>145.72</v>
      </c>
    </row>
    <row r="72" spans="1:22">
      <c r="A72" t="s">
        <v>136</v>
      </c>
      <c r="B72" t="s">
        <v>82</v>
      </c>
      <c r="C72" s="1">
        <v>5225000</v>
      </c>
      <c r="D72" s="2">
        <v>1.47</v>
      </c>
      <c r="E72" s="2">
        <v>0</v>
      </c>
      <c r="F72" s="3">
        <v>23</v>
      </c>
      <c r="G72">
        <v>9</v>
      </c>
      <c r="H72">
        <v>10</v>
      </c>
      <c r="I72">
        <v>34</v>
      </c>
      <c r="J72">
        <v>44</v>
      </c>
      <c r="K72" s="4">
        <v>0.77272727272727271</v>
      </c>
      <c r="L72">
        <v>0</v>
      </c>
      <c r="M72">
        <v>97</v>
      </c>
      <c r="N72" s="8">
        <v>0</v>
      </c>
      <c r="O72" s="1">
        <v>53865.9793814433</v>
      </c>
      <c r="P72" t="s">
        <v>289</v>
      </c>
      <c r="Q72" t="s">
        <v>290</v>
      </c>
      <c r="R72" s="5">
        <v>45505</v>
      </c>
      <c r="S72">
        <v>23.2635581146154</v>
      </c>
      <c r="T72">
        <v>-106.46365791536</v>
      </c>
      <c r="U72" s="8">
        <v>53865.9793814433</v>
      </c>
      <c r="V72" s="7">
        <v>97</v>
      </c>
    </row>
    <row r="73" spans="1:22">
      <c r="A73" t="s">
        <v>137</v>
      </c>
      <c r="B73" t="s">
        <v>46</v>
      </c>
      <c r="C73" s="1">
        <v>1700000</v>
      </c>
      <c r="D73" s="2">
        <v>0.45</v>
      </c>
      <c r="E73" s="2">
        <v>0</v>
      </c>
      <c r="F73" s="3">
        <v>31</v>
      </c>
      <c r="G73">
        <v>2</v>
      </c>
      <c r="H73">
        <v>2</v>
      </c>
      <c r="I73">
        <v>14</v>
      </c>
      <c r="J73">
        <v>16</v>
      </c>
      <c r="K73" s="4">
        <v>0.875</v>
      </c>
      <c r="L73">
        <v>0</v>
      </c>
      <c r="M73">
        <v>64.87</v>
      </c>
      <c r="N73" s="8">
        <v>0</v>
      </c>
      <c r="O73" s="1">
        <v>26206.258671188531</v>
      </c>
      <c r="P73" t="s">
        <v>289</v>
      </c>
      <c r="Q73" t="s">
        <v>299</v>
      </c>
      <c r="R73" s="5">
        <v>45505</v>
      </c>
      <c r="S73">
        <v>23.2625706988098</v>
      </c>
      <c r="T73">
        <v>-106.409790938664</v>
      </c>
      <c r="U73" s="8">
        <v>26206.258671188531</v>
      </c>
      <c r="V73" s="7">
        <v>64.87</v>
      </c>
    </row>
    <row r="74" spans="1:22">
      <c r="A74" t="s">
        <v>138</v>
      </c>
      <c r="B74" t="s">
        <v>26</v>
      </c>
      <c r="C74" s="1">
        <v>5458110.5499999998</v>
      </c>
      <c r="D74" s="2">
        <v>1.72</v>
      </c>
      <c r="E74" s="2">
        <v>1.33</v>
      </c>
      <c r="F74" s="3">
        <v>11</v>
      </c>
      <c r="G74">
        <v>96</v>
      </c>
      <c r="H74">
        <v>92</v>
      </c>
      <c r="I74">
        <v>19</v>
      </c>
      <c r="J74">
        <v>111</v>
      </c>
      <c r="K74" s="4">
        <v>0.17117117117117117</v>
      </c>
      <c r="L74">
        <v>0</v>
      </c>
      <c r="M74">
        <v>64.239999999999995</v>
      </c>
      <c r="N74" s="8">
        <v>0</v>
      </c>
      <c r="O74" s="1">
        <v>84964.36099003737</v>
      </c>
      <c r="P74" t="s">
        <v>289</v>
      </c>
      <c r="Q74" t="s">
        <v>290</v>
      </c>
      <c r="R74" s="5">
        <v>45505</v>
      </c>
      <c r="S74">
        <v>23.214400782983201</v>
      </c>
      <c r="T74">
        <v>-106.42085887272999</v>
      </c>
      <c r="U74" s="8">
        <v>84964.36099003737</v>
      </c>
      <c r="V74" s="7">
        <v>64.239999999999995</v>
      </c>
    </row>
    <row r="75" spans="1:22">
      <c r="A75" t="s">
        <v>140</v>
      </c>
      <c r="B75" t="s">
        <v>50</v>
      </c>
      <c r="C75" s="1">
        <v>7042912</v>
      </c>
      <c r="D75" s="2">
        <v>1.1200000000000001</v>
      </c>
      <c r="E75" s="2">
        <v>0</v>
      </c>
      <c r="F75" s="3">
        <v>16</v>
      </c>
      <c r="G75">
        <v>3</v>
      </c>
      <c r="H75">
        <v>3</v>
      </c>
      <c r="I75">
        <v>18</v>
      </c>
      <c r="J75">
        <v>21</v>
      </c>
      <c r="K75" s="4">
        <v>0.8571428571428571</v>
      </c>
      <c r="L75">
        <v>554.55999999999995</v>
      </c>
      <c r="M75">
        <v>0</v>
      </c>
      <c r="N75" s="8">
        <v>12700.000000000002</v>
      </c>
      <c r="O75" s="1">
        <v>0</v>
      </c>
      <c r="P75" t="s">
        <v>294</v>
      </c>
      <c r="Q75" t="s">
        <v>295</v>
      </c>
      <c r="R75" s="5">
        <v>45505</v>
      </c>
      <c r="S75">
        <v>23.265296494851999</v>
      </c>
      <c r="T75">
        <v>-106.459803861087</v>
      </c>
      <c r="U75" s="8">
        <v>12700.000000000002</v>
      </c>
      <c r="V75" s="7">
        <v>554.55999999999995</v>
      </c>
    </row>
    <row r="76" spans="1:22">
      <c r="A76" t="s">
        <v>141</v>
      </c>
      <c r="B76" t="s">
        <v>142</v>
      </c>
      <c r="C76" s="1">
        <v>6800000</v>
      </c>
      <c r="D76" s="2">
        <v>0.91</v>
      </c>
      <c r="E76" s="2">
        <v>0.33</v>
      </c>
      <c r="F76" s="3">
        <v>45</v>
      </c>
      <c r="G76">
        <v>2</v>
      </c>
      <c r="H76">
        <v>1</v>
      </c>
      <c r="I76">
        <v>41</v>
      </c>
      <c r="J76">
        <v>42</v>
      </c>
      <c r="K76" s="4">
        <v>0.97619047619047616</v>
      </c>
      <c r="L76">
        <v>0</v>
      </c>
      <c r="M76">
        <v>92.7</v>
      </c>
      <c r="N76" s="8">
        <v>0</v>
      </c>
      <c r="O76" s="1">
        <v>73354.90830636461</v>
      </c>
      <c r="P76" t="s">
        <v>289</v>
      </c>
      <c r="Q76" t="s">
        <v>290</v>
      </c>
      <c r="R76" s="5">
        <v>45505</v>
      </c>
      <c r="S76">
        <v>23.207995535155099</v>
      </c>
      <c r="T76">
        <v>-106.42751844574499</v>
      </c>
      <c r="U76" s="8">
        <v>73354.90830636461</v>
      </c>
      <c r="V76" s="7">
        <v>92.7</v>
      </c>
    </row>
    <row r="77" spans="1:22">
      <c r="A77" t="s">
        <v>143</v>
      </c>
      <c r="B77" t="s">
        <v>144</v>
      </c>
      <c r="C77" s="1">
        <v>3560426</v>
      </c>
      <c r="D77" s="2">
        <v>0.73</v>
      </c>
      <c r="E77" s="2">
        <v>0</v>
      </c>
      <c r="F77" s="3">
        <v>23</v>
      </c>
      <c r="G77">
        <v>2</v>
      </c>
      <c r="H77">
        <v>2</v>
      </c>
      <c r="I77">
        <v>17</v>
      </c>
      <c r="J77">
        <v>19</v>
      </c>
      <c r="K77" s="4">
        <v>0.89473684210526316</v>
      </c>
      <c r="L77">
        <v>0</v>
      </c>
      <c r="M77">
        <v>47.86</v>
      </c>
      <c r="N77" s="8">
        <v>0</v>
      </c>
      <c r="O77" s="1">
        <v>74392.519849561228</v>
      </c>
      <c r="P77" t="s">
        <v>289</v>
      </c>
      <c r="Q77" t="s">
        <v>293</v>
      </c>
      <c r="R77" s="5">
        <v>45505</v>
      </c>
      <c r="S77">
        <v>23.3208581254165</v>
      </c>
      <c r="T77">
        <v>-106.47870264759401</v>
      </c>
      <c r="U77" s="8">
        <v>74392.519849561228</v>
      </c>
      <c r="V77" s="7">
        <v>47.86</v>
      </c>
    </row>
    <row r="78" spans="1:22">
      <c r="A78" t="s">
        <v>145</v>
      </c>
      <c r="B78" t="s">
        <v>144</v>
      </c>
      <c r="C78" s="1">
        <v>5741304</v>
      </c>
      <c r="D78" s="2">
        <v>0.39</v>
      </c>
      <c r="E78" s="2">
        <v>0</v>
      </c>
      <c r="F78" s="3">
        <v>23</v>
      </c>
      <c r="G78">
        <v>7</v>
      </c>
      <c r="H78">
        <v>7</v>
      </c>
      <c r="I78">
        <v>9</v>
      </c>
      <c r="J78">
        <v>16</v>
      </c>
      <c r="K78" s="4">
        <v>0.5625</v>
      </c>
      <c r="L78">
        <v>0</v>
      </c>
      <c r="M78">
        <v>108.11</v>
      </c>
      <c r="N78" s="8">
        <v>0</v>
      </c>
      <c r="O78" s="1">
        <v>53106.132642678756</v>
      </c>
      <c r="P78" t="s">
        <v>289</v>
      </c>
      <c r="Q78" t="s">
        <v>293</v>
      </c>
      <c r="R78" s="5">
        <v>45505</v>
      </c>
      <c r="S78">
        <v>23.3208581254165</v>
      </c>
      <c r="T78">
        <v>-106.47870264759401</v>
      </c>
      <c r="U78" s="8">
        <v>53106.132642678756</v>
      </c>
      <c r="V78" s="7">
        <v>108.11</v>
      </c>
    </row>
    <row r="79" spans="1:22">
      <c r="A79" t="s">
        <v>146</v>
      </c>
      <c r="B79" t="s">
        <v>147</v>
      </c>
      <c r="C79" s="1">
        <v>2883068</v>
      </c>
      <c r="D79" s="2">
        <v>3.33</v>
      </c>
      <c r="E79" s="2">
        <v>0.33</v>
      </c>
      <c r="F79" s="3">
        <v>21</v>
      </c>
      <c r="G79">
        <v>29</v>
      </c>
      <c r="H79">
        <v>28</v>
      </c>
      <c r="I79">
        <v>70</v>
      </c>
      <c r="J79">
        <v>98</v>
      </c>
      <c r="K79" s="4">
        <v>0.7142857142857143</v>
      </c>
      <c r="L79">
        <v>0</v>
      </c>
      <c r="M79">
        <v>72</v>
      </c>
      <c r="N79" s="8">
        <v>0</v>
      </c>
      <c r="O79" s="1">
        <v>40042.611111111109</v>
      </c>
      <c r="P79" t="s">
        <v>289</v>
      </c>
      <c r="Q79" t="s">
        <v>291</v>
      </c>
      <c r="R79" s="5">
        <v>45505</v>
      </c>
      <c r="S79">
        <v>23.212240630248701</v>
      </c>
      <c r="T79">
        <v>-106.41924698173899</v>
      </c>
      <c r="U79" s="8">
        <v>40042.611111111109</v>
      </c>
      <c r="V79" s="7">
        <v>72</v>
      </c>
    </row>
    <row r="80" spans="1:22">
      <c r="A80" t="s">
        <v>148</v>
      </c>
      <c r="B80" t="s">
        <v>103</v>
      </c>
      <c r="C80" s="1">
        <v>2899000</v>
      </c>
      <c r="D80" s="2">
        <v>0.94</v>
      </c>
      <c r="E80" s="2">
        <v>0.66</v>
      </c>
      <c r="F80" s="3">
        <v>19</v>
      </c>
      <c r="G80">
        <v>7</v>
      </c>
      <c r="H80">
        <v>5</v>
      </c>
      <c r="I80">
        <v>18</v>
      </c>
      <c r="J80">
        <v>23</v>
      </c>
      <c r="K80" s="4">
        <v>0.78260869565217395</v>
      </c>
      <c r="L80">
        <v>0</v>
      </c>
      <c r="M80">
        <v>64</v>
      </c>
      <c r="N80" s="8">
        <v>0</v>
      </c>
      <c r="O80" s="1">
        <v>45296.875</v>
      </c>
      <c r="P80" t="s">
        <v>289</v>
      </c>
      <c r="Q80" t="s">
        <v>295</v>
      </c>
      <c r="R80" s="5">
        <v>45505</v>
      </c>
      <c r="S80">
        <v>23.248784023458001</v>
      </c>
      <c r="T80">
        <v>-106.452854744501</v>
      </c>
      <c r="U80" s="8">
        <v>45296.875</v>
      </c>
      <c r="V80" s="7">
        <v>64</v>
      </c>
    </row>
    <row r="81" spans="1:22">
      <c r="A81" t="s">
        <v>149</v>
      </c>
      <c r="B81" t="s">
        <v>26</v>
      </c>
      <c r="C81" s="1">
        <v>420000</v>
      </c>
      <c r="D81" s="2">
        <v>4.6399999999999997</v>
      </c>
      <c r="E81" s="2">
        <v>1.33</v>
      </c>
      <c r="F81" s="3">
        <v>37</v>
      </c>
      <c r="G81">
        <v>479</v>
      </c>
      <c r="H81">
        <v>475</v>
      </c>
      <c r="I81">
        <v>172</v>
      </c>
      <c r="J81">
        <v>647</v>
      </c>
      <c r="K81" s="4">
        <v>0.26584234930448225</v>
      </c>
      <c r="L81">
        <v>112</v>
      </c>
      <c r="M81">
        <v>0</v>
      </c>
      <c r="N81" s="8">
        <v>3750</v>
      </c>
      <c r="O81" s="1">
        <v>0</v>
      </c>
      <c r="P81" t="s">
        <v>294</v>
      </c>
      <c r="Q81" t="s">
        <v>299</v>
      </c>
      <c r="R81" s="5">
        <v>45505</v>
      </c>
      <c r="S81">
        <v>23.269861457087501</v>
      </c>
      <c r="T81">
        <v>-106.35799807458</v>
      </c>
      <c r="U81" s="8">
        <v>3750</v>
      </c>
      <c r="V81" s="7">
        <v>112</v>
      </c>
    </row>
    <row r="82" spans="1:22">
      <c r="A82" t="s">
        <v>150</v>
      </c>
      <c r="B82" t="s">
        <v>26</v>
      </c>
      <c r="C82" s="1">
        <v>6805735</v>
      </c>
      <c r="D82" s="2">
        <v>0.6</v>
      </c>
      <c r="E82" s="2">
        <v>0.33</v>
      </c>
      <c r="F82" s="3">
        <v>22</v>
      </c>
      <c r="G82">
        <v>7</v>
      </c>
      <c r="H82">
        <v>6</v>
      </c>
      <c r="I82">
        <v>14</v>
      </c>
      <c r="J82">
        <v>20</v>
      </c>
      <c r="K82" s="4">
        <v>0.7</v>
      </c>
      <c r="L82">
        <v>0</v>
      </c>
      <c r="M82">
        <v>127.21</v>
      </c>
      <c r="N82" s="8">
        <v>0</v>
      </c>
      <c r="O82" s="1">
        <v>53500</v>
      </c>
      <c r="P82" t="s">
        <v>289</v>
      </c>
      <c r="Q82" t="s">
        <v>295</v>
      </c>
      <c r="R82" s="5">
        <v>45505</v>
      </c>
      <c r="S82">
        <v>23.275107673922101</v>
      </c>
      <c r="T82">
        <v>-106.45434339478</v>
      </c>
      <c r="U82" s="8">
        <v>53500</v>
      </c>
      <c r="V82" s="7">
        <v>127.21</v>
      </c>
    </row>
    <row r="83" spans="1:22">
      <c r="A83" t="s">
        <v>151</v>
      </c>
      <c r="B83" t="s">
        <v>152</v>
      </c>
      <c r="C83" s="1">
        <v>1407575</v>
      </c>
      <c r="D83" s="2">
        <v>25.15</v>
      </c>
      <c r="E83" s="2">
        <v>0</v>
      </c>
      <c r="F83" s="3">
        <v>32</v>
      </c>
      <c r="G83">
        <v>9</v>
      </c>
      <c r="H83">
        <v>9</v>
      </c>
      <c r="I83">
        <v>805</v>
      </c>
      <c r="J83">
        <v>814</v>
      </c>
      <c r="K83" s="4">
        <v>0.98894348894348894</v>
      </c>
      <c r="L83">
        <v>198.25</v>
      </c>
      <c r="M83">
        <v>0</v>
      </c>
      <c r="N83" s="8">
        <v>7100</v>
      </c>
      <c r="O83" s="1">
        <v>0</v>
      </c>
      <c r="P83" t="s">
        <v>294</v>
      </c>
      <c r="Q83" t="s">
        <v>297</v>
      </c>
      <c r="R83" s="5">
        <v>45505</v>
      </c>
      <c r="S83">
        <v>23.296779893117701</v>
      </c>
      <c r="T83">
        <v>-106.434513783856</v>
      </c>
      <c r="U83" s="8">
        <v>7100</v>
      </c>
      <c r="V83" s="7">
        <v>198.25</v>
      </c>
    </row>
    <row r="84" spans="1:22">
      <c r="A84" t="s">
        <v>153</v>
      </c>
      <c r="B84" t="s">
        <v>34</v>
      </c>
      <c r="C84" s="1">
        <v>4247000</v>
      </c>
      <c r="D84" s="2">
        <v>4.42</v>
      </c>
      <c r="E84" s="2">
        <v>4.33</v>
      </c>
      <c r="F84" s="3">
        <v>21</v>
      </c>
      <c r="G84">
        <v>45</v>
      </c>
      <c r="H84">
        <v>32</v>
      </c>
      <c r="I84">
        <v>93</v>
      </c>
      <c r="J84">
        <v>125</v>
      </c>
      <c r="K84" s="4">
        <v>0.74399999999999999</v>
      </c>
      <c r="L84">
        <v>144</v>
      </c>
      <c r="M84">
        <v>140</v>
      </c>
      <c r="N84" s="8">
        <v>0</v>
      </c>
      <c r="O84" s="1">
        <v>30335.714285714286</v>
      </c>
      <c r="P84" t="s">
        <v>298</v>
      </c>
      <c r="Q84" t="s">
        <v>297</v>
      </c>
      <c r="R84" s="5">
        <v>45505</v>
      </c>
      <c r="S84">
        <v>23.284716940786002</v>
      </c>
      <c r="T84">
        <v>-106.44418865952601</v>
      </c>
      <c r="U84" s="8">
        <v>30335.714285714286</v>
      </c>
      <c r="V84" s="7">
        <v>140</v>
      </c>
    </row>
    <row r="85" spans="1:22">
      <c r="A85" t="s">
        <v>154</v>
      </c>
      <c r="B85" t="s">
        <v>155</v>
      </c>
      <c r="C85" s="1">
        <v>7950000</v>
      </c>
      <c r="D85" s="2">
        <v>3.0699999999999799</v>
      </c>
      <c r="E85" s="2">
        <v>1.66</v>
      </c>
      <c r="F85" s="3">
        <v>39</v>
      </c>
      <c r="G85">
        <v>79</v>
      </c>
      <c r="H85">
        <v>74</v>
      </c>
      <c r="I85">
        <v>120</v>
      </c>
      <c r="J85">
        <v>194</v>
      </c>
      <c r="K85" s="4">
        <v>0.61855670103092786</v>
      </c>
      <c r="L85">
        <v>0</v>
      </c>
      <c r="M85">
        <v>109.15</v>
      </c>
      <c r="N85" s="8">
        <v>0</v>
      </c>
      <c r="O85" s="1">
        <v>72835.547411818596</v>
      </c>
      <c r="P85" t="s">
        <v>289</v>
      </c>
      <c r="Q85" t="s">
        <v>290</v>
      </c>
      <c r="R85" s="5">
        <v>45505</v>
      </c>
      <c r="S85">
        <v>23.217494778543699</v>
      </c>
      <c r="T85">
        <v>-106.421538945745</v>
      </c>
      <c r="U85" s="8">
        <v>72835.547411818596</v>
      </c>
      <c r="V85" s="7">
        <v>109.15</v>
      </c>
    </row>
    <row r="86" spans="1:22">
      <c r="A86" t="s">
        <v>156</v>
      </c>
      <c r="B86" t="s">
        <v>26</v>
      </c>
      <c r="C86" s="1">
        <v>1850000</v>
      </c>
      <c r="D86" s="2">
        <v>0.13</v>
      </c>
      <c r="E86" s="2">
        <v>0</v>
      </c>
      <c r="F86" s="3">
        <v>38</v>
      </c>
      <c r="G86">
        <v>2</v>
      </c>
      <c r="H86">
        <v>2</v>
      </c>
      <c r="I86">
        <v>5</v>
      </c>
      <c r="J86">
        <v>7</v>
      </c>
      <c r="K86" s="4">
        <v>0.7142857142857143</v>
      </c>
      <c r="L86">
        <v>0</v>
      </c>
      <c r="M86">
        <v>41</v>
      </c>
      <c r="N86" s="8">
        <v>0</v>
      </c>
      <c r="O86" s="1">
        <v>45121.951219512193</v>
      </c>
      <c r="P86" t="s">
        <v>289</v>
      </c>
      <c r="Q86" t="s">
        <v>291</v>
      </c>
      <c r="R86" s="5">
        <v>45505</v>
      </c>
      <c r="S86">
        <v>23.237162881187501</v>
      </c>
      <c r="T86">
        <v>-106.43549381875999</v>
      </c>
      <c r="U86" s="8">
        <v>45121.951219512193</v>
      </c>
      <c r="V86" s="7">
        <v>41</v>
      </c>
    </row>
    <row r="87" spans="1:22">
      <c r="A87" t="s">
        <v>157</v>
      </c>
      <c r="B87" t="s">
        <v>158</v>
      </c>
      <c r="C87" s="1">
        <v>8075000</v>
      </c>
      <c r="D87" s="2">
        <v>1.02</v>
      </c>
      <c r="E87" s="2">
        <v>0</v>
      </c>
      <c r="F87" s="3">
        <v>35</v>
      </c>
      <c r="G87">
        <v>26</v>
      </c>
      <c r="H87">
        <v>32</v>
      </c>
      <c r="I87">
        <v>36</v>
      </c>
      <c r="J87">
        <v>68</v>
      </c>
      <c r="K87" s="4">
        <v>0.52941176470588236</v>
      </c>
      <c r="L87">
        <v>0</v>
      </c>
      <c r="M87">
        <v>140</v>
      </c>
      <c r="N87" s="8">
        <v>0</v>
      </c>
      <c r="O87" s="1">
        <v>57678.571428571428</v>
      </c>
      <c r="P87" t="s">
        <v>289</v>
      </c>
      <c r="Q87" t="s">
        <v>290</v>
      </c>
      <c r="R87" s="5">
        <v>45505</v>
      </c>
      <c r="S87">
        <v>23.235882253020101</v>
      </c>
      <c r="T87">
        <v>-106.439402071633</v>
      </c>
      <c r="U87" s="8">
        <v>57678.571428571428</v>
      </c>
      <c r="V87" s="7">
        <v>140</v>
      </c>
    </row>
    <row r="88" spans="1:22">
      <c r="A88" t="s">
        <v>159</v>
      </c>
      <c r="B88" t="s">
        <v>160</v>
      </c>
      <c r="C88" s="1">
        <v>3546789.11</v>
      </c>
      <c r="D88" s="2">
        <v>4.63</v>
      </c>
      <c r="E88" s="2">
        <v>6.33</v>
      </c>
      <c r="F88" s="3">
        <v>38</v>
      </c>
      <c r="G88">
        <v>68</v>
      </c>
      <c r="H88">
        <v>49</v>
      </c>
      <c r="I88">
        <v>176</v>
      </c>
      <c r="J88">
        <v>225</v>
      </c>
      <c r="K88" s="4">
        <v>0.78222222222222226</v>
      </c>
      <c r="L88">
        <v>0</v>
      </c>
      <c r="M88">
        <v>67</v>
      </c>
      <c r="N88" s="8">
        <v>0</v>
      </c>
      <c r="O88" s="1">
        <v>52937.150895522384</v>
      </c>
      <c r="P88" t="s">
        <v>289</v>
      </c>
      <c r="Q88" t="s">
        <v>297</v>
      </c>
      <c r="R88" s="5">
        <v>45505</v>
      </c>
      <c r="S88">
        <v>23.293380572067299</v>
      </c>
      <c r="T88">
        <v>-106.437241002015</v>
      </c>
      <c r="U88" s="8">
        <v>52937.150895522384</v>
      </c>
      <c r="V88" s="7">
        <v>67</v>
      </c>
    </row>
    <row r="89" spans="1:22">
      <c r="A89" t="s">
        <v>161</v>
      </c>
      <c r="B89" t="s">
        <v>162</v>
      </c>
      <c r="C89" s="1">
        <v>6942500</v>
      </c>
      <c r="D89" s="2">
        <v>1.03</v>
      </c>
      <c r="E89" s="2">
        <v>1</v>
      </c>
      <c r="F89" s="3">
        <v>31</v>
      </c>
      <c r="G89">
        <v>5</v>
      </c>
      <c r="H89">
        <v>2</v>
      </c>
      <c r="I89">
        <v>32</v>
      </c>
      <c r="J89">
        <v>34</v>
      </c>
      <c r="K89" s="4">
        <v>0.94117647058823528</v>
      </c>
      <c r="L89">
        <v>0</v>
      </c>
      <c r="M89">
        <v>108.43</v>
      </c>
      <c r="N89" s="8">
        <v>0</v>
      </c>
      <c r="O89" s="1">
        <v>64027.483168864703</v>
      </c>
      <c r="P89" t="s">
        <v>289</v>
      </c>
      <c r="Q89" t="s">
        <v>290</v>
      </c>
      <c r="R89" s="5">
        <v>45505</v>
      </c>
      <c r="S89">
        <v>23.223443229162999</v>
      </c>
      <c r="T89">
        <v>-106.42477577458099</v>
      </c>
      <c r="U89" s="8">
        <v>64027.483168864703</v>
      </c>
      <c r="V89" s="7">
        <v>108.43</v>
      </c>
    </row>
    <row r="90" spans="1:22">
      <c r="A90" t="s">
        <v>163</v>
      </c>
      <c r="B90" t="s">
        <v>93</v>
      </c>
      <c r="C90" s="1">
        <v>3350000</v>
      </c>
      <c r="D90" s="2">
        <v>0.61</v>
      </c>
      <c r="E90" s="2">
        <v>0.33</v>
      </c>
      <c r="F90" s="3">
        <v>39</v>
      </c>
      <c r="G90">
        <v>4</v>
      </c>
      <c r="H90">
        <v>3</v>
      </c>
      <c r="I90">
        <v>24</v>
      </c>
      <c r="J90">
        <v>27</v>
      </c>
      <c r="K90" s="4">
        <v>0.88888888888888884</v>
      </c>
      <c r="L90">
        <v>0</v>
      </c>
      <c r="M90">
        <v>90.04</v>
      </c>
      <c r="N90" s="8">
        <v>0</v>
      </c>
      <c r="O90" s="1">
        <v>37205.686361617059</v>
      </c>
      <c r="P90" t="s">
        <v>289</v>
      </c>
      <c r="Q90" t="s">
        <v>303</v>
      </c>
      <c r="R90" s="5">
        <v>45505</v>
      </c>
      <c r="S90">
        <v>23.287721464967699</v>
      </c>
      <c r="T90">
        <v>-106.434991189923</v>
      </c>
      <c r="U90" s="8">
        <v>37205.686361617059</v>
      </c>
      <c r="V90" s="7">
        <v>90.04</v>
      </c>
    </row>
    <row r="91" spans="1:22">
      <c r="A91" t="s">
        <v>164</v>
      </c>
      <c r="B91" t="s">
        <v>26</v>
      </c>
      <c r="C91" s="1">
        <v>3520000</v>
      </c>
      <c r="D91" s="2">
        <v>0.85</v>
      </c>
      <c r="E91" s="2">
        <v>0.66</v>
      </c>
      <c r="F91" s="3">
        <v>28</v>
      </c>
      <c r="G91">
        <v>18</v>
      </c>
      <c r="H91">
        <v>16</v>
      </c>
      <c r="I91">
        <v>24</v>
      </c>
      <c r="J91">
        <v>40</v>
      </c>
      <c r="K91" s="4">
        <v>0.6</v>
      </c>
      <c r="L91">
        <v>0</v>
      </c>
      <c r="M91">
        <v>87.22</v>
      </c>
      <c r="N91" s="8">
        <v>0</v>
      </c>
      <c r="O91" s="1">
        <v>40357.716120155928</v>
      </c>
      <c r="P91" t="s">
        <v>289</v>
      </c>
      <c r="Q91" t="s">
        <v>303</v>
      </c>
      <c r="R91" s="5">
        <v>45505</v>
      </c>
      <c r="S91">
        <v>23.280290606883401</v>
      </c>
      <c r="T91">
        <v>-106.437933645744</v>
      </c>
      <c r="U91" s="8">
        <v>40357.716120155928</v>
      </c>
      <c r="V91" s="7">
        <v>87.22</v>
      </c>
    </row>
    <row r="92" spans="1:22">
      <c r="A92" t="s">
        <v>165</v>
      </c>
      <c r="B92" t="s">
        <v>50</v>
      </c>
      <c r="C92" s="1">
        <v>3900000</v>
      </c>
      <c r="D92" s="2">
        <v>0.75</v>
      </c>
      <c r="E92" s="2">
        <v>0</v>
      </c>
      <c r="F92" s="3">
        <v>89</v>
      </c>
      <c r="G92">
        <v>3</v>
      </c>
      <c r="H92">
        <v>3</v>
      </c>
      <c r="I92">
        <v>67</v>
      </c>
      <c r="J92">
        <v>70</v>
      </c>
      <c r="K92" s="4">
        <v>0.95714285714285718</v>
      </c>
      <c r="L92">
        <v>0</v>
      </c>
      <c r="M92">
        <v>58.02</v>
      </c>
      <c r="N92" s="8">
        <v>0</v>
      </c>
      <c r="O92" s="1">
        <v>67218.200620475691</v>
      </c>
      <c r="P92" t="s">
        <v>289</v>
      </c>
      <c r="Q92" t="s">
        <v>290</v>
      </c>
      <c r="R92" s="5">
        <v>45505</v>
      </c>
      <c r="S92">
        <v>23.207417343288199</v>
      </c>
      <c r="T92">
        <v>-106.42385750612701</v>
      </c>
      <c r="U92" s="8">
        <v>67218.200620475691</v>
      </c>
      <c r="V92" s="7">
        <v>58.02</v>
      </c>
    </row>
    <row r="93" spans="1:22">
      <c r="A93" t="s">
        <v>166</v>
      </c>
      <c r="B93" t="s">
        <v>167</v>
      </c>
      <c r="C93" s="1">
        <v>2900000</v>
      </c>
      <c r="D93" s="2">
        <v>0.81</v>
      </c>
      <c r="E93" s="2">
        <v>0</v>
      </c>
      <c r="F93" s="3">
        <v>70</v>
      </c>
      <c r="G93">
        <v>3</v>
      </c>
      <c r="H93">
        <v>3</v>
      </c>
      <c r="I93">
        <v>57</v>
      </c>
      <c r="J93">
        <v>60</v>
      </c>
      <c r="K93" s="4">
        <v>0.95</v>
      </c>
      <c r="L93">
        <v>0</v>
      </c>
      <c r="M93">
        <v>94</v>
      </c>
      <c r="N93" s="8">
        <v>0</v>
      </c>
      <c r="O93" s="1">
        <v>30851.063829787236</v>
      </c>
      <c r="P93" t="s">
        <v>289</v>
      </c>
      <c r="Q93" t="s">
        <v>297</v>
      </c>
      <c r="R93" s="5">
        <v>45505</v>
      </c>
      <c r="S93">
        <v>23.284225209985099</v>
      </c>
      <c r="T93">
        <v>-106.44476997458</v>
      </c>
      <c r="U93" s="8">
        <v>30851.063829787236</v>
      </c>
      <c r="V93" s="7">
        <v>94</v>
      </c>
    </row>
    <row r="94" spans="1:22">
      <c r="A94" t="s">
        <v>168</v>
      </c>
      <c r="B94" t="s">
        <v>169</v>
      </c>
      <c r="C94" s="1">
        <v>1575650</v>
      </c>
      <c r="D94" s="2">
        <v>0.55000000000000004</v>
      </c>
      <c r="E94" s="2">
        <v>0</v>
      </c>
      <c r="F94" s="3">
        <v>40</v>
      </c>
      <c r="G94">
        <v>2</v>
      </c>
      <c r="H94">
        <v>2</v>
      </c>
      <c r="I94">
        <v>22</v>
      </c>
      <c r="J94">
        <v>24</v>
      </c>
      <c r="K94" s="4">
        <v>0.91666666666666663</v>
      </c>
      <c r="L94">
        <v>0</v>
      </c>
      <c r="M94">
        <v>67</v>
      </c>
      <c r="N94" s="8">
        <v>0</v>
      </c>
      <c r="O94" s="1">
        <v>23517.164179104479</v>
      </c>
      <c r="P94" t="s">
        <v>289</v>
      </c>
      <c r="Q94" t="s">
        <v>303</v>
      </c>
      <c r="R94" s="5">
        <v>45505</v>
      </c>
      <c r="S94">
        <v>23.253172952311001</v>
      </c>
      <c r="T94">
        <v>-106.429806989924</v>
      </c>
      <c r="U94" s="8">
        <v>23517.164179104479</v>
      </c>
      <c r="V94" s="7">
        <v>67</v>
      </c>
    </row>
    <row r="95" spans="1:22">
      <c r="A95" t="s">
        <v>170</v>
      </c>
      <c r="B95" t="s">
        <v>46</v>
      </c>
      <c r="C95" s="1">
        <v>2577333</v>
      </c>
      <c r="D95" s="2">
        <v>3.71</v>
      </c>
      <c r="E95" s="2">
        <v>4.66</v>
      </c>
      <c r="F95" s="3">
        <v>32</v>
      </c>
      <c r="G95">
        <v>23</v>
      </c>
      <c r="H95">
        <v>9</v>
      </c>
      <c r="I95">
        <v>119</v>
      </c>
      <c r="J95">
        <v>128</v>
      </c>
      <c r="K95" s="4">
        <v>0.9296875</v>
      </c>
      <c r="L95">
        <v>0</v>
      </c>
      <c r="M95">
        <v>76.08</v>
      </c>
      <c r="N95" s="8">
        <v>0</v>
      </c>
      <c r="O95" s="1">
        <v>33876.616719242906</v>
      </c>
      <c r="P95" t="s">
        <v>289</v>
      </c>
      <c r="Q95" t="s">
        <v>296</v>
      </c>
      <c r="R95" s="5">
        <v>45505</v>
      </c>
      <c r="S95">
        <v>23.309657463410701</v>
      </c>
      <c r="T95">
        <v>-106.475142670249</v>
      </c>
      <c r="U95" s="8">
        <v>33876.616719242906</v>
      </c>
      <c r="V95" s="7">
        <v>76.08</v>
      </c>
    </row>
    <row r="96" spans="1:22">
      <c r="A96" t="s">
        <v>171</v>
      </c>
      <c r="B96" t="s">
        <v>172</v>
      </c>
      <c r="C96" s="1">
        <v>816258.57</v>
      </c>
      <c r="D96" s="2">
        <v>4.82</v>
      </c>
      <c r="E96" s="2">
        <v>0.66</v>
      </c>
      <c r="F96" s="3">
        <v>39</v>
      </c>
      <c r="G96">
        <v>6</v>
      </c>
      <c r="H96">
        <v>4</v>
      </c>
      <c r="I96">
        <v>188</v>
      </c>
      <c r="J96">
        <v>192</v>
      </c>
      <c r="K96" s="4">
        <v>0.97916666666666663</v>
      </c>
      <c r="L96">
        <v>128.76</v>
      </c>
      <c r="M96">
        <v>0</v>
      </c>
      <c r="N96" s="8">
        <v>6339.3800093196642</v>
      </c>
      <c r="O96" s="1">
        <v>0</v>
      </c>
      <c r="P96" t="s">
        <v>294</v>
      </c>
      <c r="Q96" t="s">
        <v>297</v>
      </c>
      <c r="R96" s="5">
        <v>45505</v>
      </c>
      <c r="S96">
        <v>23.312467784908598</v>
      </c>
      <c r="T96">
        <v>-106.425176107116</v>
      </c>
      <c r="U96" s="8">
        <v>6339.3800093196642</v>
      </c>
      <c r="V96" s="7">
        <v>128.76</v>
      </c>
    </row>
    <row r="97" spans="1:22">
      <c r="A97" t="s">
        <v>173</v>
      </c>
      <c r="B97" t="s">
        <v>174</v>
      </c>
      <c r="C97" s="1">
        <v>6526800</v>
      </c>
      <c r="D97" s="2">
        <v>0.96</v>
      </c>
      <c r="E97" s="2">
        <v>0</v>
      </c>
      <c r="F97" s="3">
        <v>27</v>
      </c>
      <c r="G97">
        <v>14</v>
      </c>
      <c r="H97">
        <v>14</v>
      </c>
      <c r="I97">
        <v>26</v>
      </c>
      <c r="J97">
        <v>40</v>
      </c>
      <c r="K97" s="4">
        <v>0.65</v>
      </c>
      <c r="L97">
        <v>0</v>
      </c>
      <c r="M97">
        <v>103.6</v>
      </c>
      <c r="N97" s="8">
        <v>0</v>
      </c>
      <c r="O97" s="1">
        <v>63000</v>
      </c>
      <c r="P97" t="s">
        <v>289</v>
      </c>
      <c r="Q97" t="s">
        <v>290</v>
      </c>
      <c r="R97" s="5">
        <v>45505</v>
      </c>
      <c r="S97">
        <v>23.230553418131599</v>
      </c>
      <c r="T97">
        <v>-106.432359432252</v>
      </c>
      <c r="U97" s="8">
        <v>63000</v>
      </c>
      <c r="V97" s="7">
        <v>103.6</v>
      </c>
    </row>
    <row r="98" spans="1:22">
      <c r="A98" t="s">
        <v>175</v>
      </c>
      <c r="B98" t="s">
        <v>26</v>
      </c>
      <c r="C98" s="1">
        <v>6204080</v>
      </c>
      <c r="D98" s="2">
        <v>0.61</v>
      </c>
      <c r="E98" s="2">
        <v>0</v>
      </c>
      <c r="F98" s="3">
        <v>34</v>
      </c>
      <c r="G98">
        <v>6</v>
      </c>
      <c r="H98">
        <v>6</v>
      </c>
      <c r="I98">
        <v>21</v>
      </c>
      <c r="J98">
        <v>27</v>
      </c>
      <c r="K98" s="4">
        <v>0.77777777777777779</v>
      </c>
      <c r="L98">
        <v>0</v>
      </c>
      <c r="M98">
        <v>99</v>
      </c>
      <c r="N98" s="8">
        <v>0</v>
      </c>
      <c r="O98" s="1">
        <v>62667.474747474749</v>
      </c>
      <c r="P98" t="s">
        <v>289</v>
      </c>
      <c r="Q98" t="s">
        <v>302</v>
      </c>
      <c r="R98" s="5">
        <v>45505</v>
      </c>
      <c r="S98">
        <v>23.199498843681699</v>
      </c>
      <c r="T98">
        <v>-106.42554231875999</v>
      </c>
      <c r="U98" s="8">
        <v>62667.474747474749</v>
      </c>
      <c r="V98" s="7">
        <v>99</v>
      </c>
    </row>
    <row r="99" spans="1:22">
      <c r="A99" t="s">
        <v>176</v>
      </c>
      <c r="B99" t="s">
        <v>32</v>
      </c>
      <c r="C99" s="1">
        <v>10995261.6</v>
      </c>
      <c r="D99" s="2">
        <v>0.7</v>
      </c>
      <c r="E99" s="2">
        <v>0.66</v>
      </c>
      <c r="F99" s="3">
        <v>115</v>
      </c>
      <c r="G99">
        <v>16</v>
      </c>
      <c r="H99">
        <v>14</v>
      </c>
      <c r="I99">
        <v>86</v>
      </c>
      <c r="J99">
        <v>100</v>
      </c>
      <c r="K99" s="4">
        <v>0.86</v>
      </c>
      <c r="L99">
        <v>810.86</v>
      </c>
      <c r="M99">
        <v>0</v>
      </c>
      <c r="N99" s="8">
        <v>13560</v>
      </c>
      <c r="O99" s="1">
        <v>0</v>
      </c>
      <c r="P99" t="s">
        <v>294</v>
      </c>
      <c r="Q99" t="s">
        <v>295</v>
      </c>
      <c r="R99" s="5">
        <v>45505</v>
      </c>
      <c r="S99">
        <v>23.255592415937699</v>
      </c>
      <c r="T99">
        <v>-106.450899014322</v>
      </c>
      <c r="U99" s="8">
        <v>13560</v>
      </c>
      <c r="V99" s="7">
        <v>810.86</v>
      </c>
    </row>
    <row r="100" spans="1:22">
      <c r="A100" t="s">
        <v>177</v>
      </c>
      <c r="B100" t="s">
        <v>26</v>
      </c>
      <c r="C100" s="1">
        <v>2860646</v>
      </c>
      <c r="D100" s="2">
        <v>0.37</v>
      </c>
      <c r="E100" s="2">
        <v>0</v>
      </c>
      <c r="F100" s="3">
        <v>29</v>
      </c>
      <c r="G100">
        <v>1</v>
      </c>
      <c r="H100">
        <v>1</v>
      </c>
      <c r="I100">
        <v>11</v>
      </c>
      <c r="J100">
        <v>12</v>
      </c>
      <c r="K100" s="4">
        <v>0.91666666666666663</v>
      </c>
      <c r="L100">
        <v>0</v>
      </c>
      <c r="M100">
        <v>77.12</v>
      </c>
      <c r="N100" s="8">
        <v>0</v>
      </c>
      <c r="O100" s="1">
        <v>37093.438796680493</v>
      </c>
      <c r="P100" t="s">
        <v>289</v>
      </c>
      <c r="Q100" t="s">
        <v>302</v>
      </c>
      <c r="R100" s="5">
        <v>45505</v>
      </c>
      <c r="S100">
        <v>23.206139516811401</v>
      </c>
      <c r="T100">
        <v>-106.42225354574499</v>
      </c>
      <c r="U100" s="8">
        <v>37093.438796680493</v>
      </c>
      <c r="V100" s="7">
        <v>77.12</v>
      </c>
    </row>
    <row r="101" spans="1:22">
      <c r="A101" t="s">
        <v>178</v>
      </c>
      <c r="B101" t="s">
        <v>54</v>
      </c>
      <c r="C101" s="1">
        <v>518000</v>
      </c>
      <c r="D101" s="2">
        <v>1.72</v>
      </c>
      <c r="E101" s="2">
        <v>0</v>
      </c>
      <c r="F101" s="3">
        <v>18</v>
      </c>
      <c r="G101">
        <v>44</v>
      </c>
      <c r="H101">
        <v>93</v>
      </c>
      <c r="I101">
        <v>31</v>
      </c>
      <c r="J101">
        <v>124</v>
      </c>
      <c r="K101" s="4">
        <v>0.25</v>
      </c>
      <c r="L101">
        <v>96</v>
      </c>
      <c r="M101">
        <v>0</v>
      </c>
      <c r="N101" s="8">
        <v>5395.833333333333</v>
      </c>
      <c r="O101" s="1">
        <v>0</v>
      </c>
      <c r="P101" t="s">
        <v>294</v>
      </c>
      <c r="Q101" t="s">
        <v>299</v>
      </c>
      <c r="R101" s="5">
        <v>45505</v>
      </c>
      <c r="S101">
        <v>23.3044519750243</v>
      </c>
      <c r="T101">
        <v>-106.383136033338</v>
      </c>
      <c r="U101" s="8">
        <v>5395.833333333333</v>
      </c>
      <c r="V101" s="7">
        <v>96</v>
      </c>
    </row>
    <row r="102" spans="1:22">
      <c r="A102" t="s">
        <v>179</v>
      </c>
      <c r="B102" t="s">
        <v>82</v>
      </c>
      <c r="C102" s="1">
        <v>2680000</v>
      </c>
      <c r="D102" s="2">
        <v>1.78</v>
      </c>
      <c r="E102" s="2">
        <v>0</v>
      </c>
      <c r="F102" s="3">
        <v>19</v>
      </c>
      <c r="G102">
        <v>2</v>
      </c>
      <c r="H102">
        <v>2</v>
      </c>
      <c r="I102">
        <v>34</v>
      </c>
      <c r="J102">
        <v>36</v>
      </c>
      <c r="K102" s="4">
        <v>0.94444444444444442</v>
      </c>
      <c r="L102">
        <v>0</v>
      </c>
      <c r="M102">
        <v>73</v>
      </c>
      <c r="N102" s="8">
        <v>0</v>
      </c>
      <c r="O102" s="1">
        <v>36712.32876712329</v>
      </c>
      <c r="P102" t="s">
        <v>289</v>
      </c>
      <c r="Q102" t="s">
        <v>309</v>
      </c>
      <c r="R102" s="5">
        <v>45505</v>
      </c>
      <c r="S102">
        <v>23.2247495712705</v>
      </c>
      <c r="T102">
        <v>-106.42277611528201</v>
      </c>
      <c r="U102" s="8">
        <v>36712.32876712329</v>
      </c>
      <c r="V102" s="7">
        <v>73</v>
      </c>
    </row>
    <row r="103" spans="1:22">
      <c r="A103" t="s">
        <v>180</v>
      </c>
      <c r="B103" t="s">
        <v>26</v>
      </c>
      <c r="C103" s="1">
        <v>2050000</v>
      </c>
      <c r="D103" s="2">
        <v>1.5</v>
      </c>
      <c r="E103" s="2">
        <v>0</v>
      </c>
      <c r="F103" s="3">
        <v>26</v>
      </c>
      <c r="G103">
        <v>1</v>
      </c>
      <c r="H103">
        <v>3</v>
      </c>
      <c r="I103">
        <v>39</v>
      </c>
      <c r="J103">
        <v>42</v>
      </c>
      <c r="K103" s="4">
        <v>0.9285714285714286</v>
      </c>
      <c r="L103">
        <v>0</v>
      </c>
      <c r="M103">
        <v>48</v>
      </c>
      <c r="N103" s="8">
        <v>0</v>
      </c>
      <c r="O103" s="1">
        <v>42708.333333333336</v>
      </c>
      <c r="P103" t="s">
        <v>289</v>
      </c>
      <c r="Q103" t="s">
        <v>291</v>
      </c>
      <c r="R103" s="5">
        <v>45505</v>
      </c>
      <c r="S103">
        <v>23.215854722739302</v>
      </c>
      <c r="T103">
        <v>-106.419069511385</v>
      </c>
      <c r="U103" s="8">
        <v>42708.333333333336</v>
      </c>
      <c r="V103" s="7">
        <v>48</v>
      </c>
    </row>
    <row r="104" spans="1:22">
      <c r="A104" t="s">
        <v>181</v>
      </c>
      <c r="B104" t="s">
        <v>182</v>
      </c>
      <c r="C104" s="1">
        <v>5113000</v>
      </c>
      <c r="D104" s="2">
        <v>0.76</v>
      </c>
      <c r="E104" s="2">
        <v>0.33</v>
      </c>
      <c r="F104" s="3">
        <v>17</v>
      </c>
      <c r="G104">
        <v>16</v>
      </c>
      <c r="H104">
        <v>15</v>
      </c>
      <c r="I104">
        <v>13</v>
      </c>
      <c r="J104">
        <v>28</v>
      </c>
      <c r="K104" s="4">
        <v>0.4642857142857143</v>
      </c>
      <c r="L104">
        <v>0</v>
      </c>
      <c r="M104">
        <v>112</v>
      </c>
      <c r="N104" s="8">
        <v>0</v>
      </c>
      <c r="O104" s="1">
        <v>45651.785714285717</v>
      </c>
      <c r="P104" t="s">
        <v>289</v>
      </c>
      <c r="Q104" t="s">
        <v>292</v>
      </c>
      <c r="R104" s="5">
        <v>45505</v>
      </c>
      <c r="S104">
        <v>23.2870605303474</v>
      </c>
      <c r="T104">
        <v>-106.45769114574399</v>
      </c>
      <c r="U104" s="8">
        <v>45651.785714285717</v>
      </c>
      <c r="V104" s="7">
        <v>112</v>
      </c>
    </row>
    <row r="105" spans="1:22">
      <c r="A105" t="s">
        <v>183</v>
      </c>
      <c r="B105" t="s">
        <v>182</v>
      </c>
      <c r="C105" s="1">
        <v>12564150</v>
      </c>
      <c r="D105" s="2">
        <v>0</v>
      </c>
      <c r="E105" s="2">
        <v>0</v>
      </c>
      <c r="F105" s="3">
        <v>14</v>
      </c>
      <c r="G105">
        <v>4</v>
      </c>
      <c r="H105">
        <v>4</v>
      </c>
      <c r="I105">
        <v>0</v>
      </c>
      <c r="J105">
        <v>4</v>
      </c>
      <c r="K105" s="4">
        <v>0</v>
      </c>
      <c r="L105">
        <v>200</v>
      </c>
      <c r="M105">
        <v>332.75</v>
      </c>
      <c r="N105" s="8">
        <v>0</v>
      </c>
      <c r="O105" s="1">
        <v>37758.527422990235</v>
      </c>
      <c r="P105" t="s">
        <v>298</v>
      </c>
      <c r="Q105" t="s">
        <v>292</v>
      </c>
      <c r="R105" s="5">
        <v>45505</v>
      </c>
      <c r="S105">
        <v>23.2870605303474</v>
      </c>
      <c r="T105">
        <v>-106.45769114574399</v>
      </c>
      <c r="U105" s="8">
        <v>37758.527422990235</v>
      </c>
      <c r="V105" s="7">
        <v>332.75</v>
      </c>
    </row>
    <row r="106" spans="1:22">
      <c r="A106" t="s">
        <v>184</v>
      </c>
      <c r="B106" t="s">
        <v>26</v>
      </c>
      <c r="C106" s="1">
        <v>5964612</v>
      </c>
      <c r="D106" s="2">
        <v>1</v>
      </c>
      <c r="E106" s="2">
        <v>0.66</v>
      </c>
      <c r="F106" s="3">
        <v>17</v>
      </c>
      <c r="G106">
        <v>35</v>
      </c>
      <c r="H106">
        <v>33</v>
      </c>
      <c r="I106">
        <v>17</v>
      </c>
      <c r="J106">
        <v>50</v>
      </c>
      <c r="K106" s="4">
        <v>0.34</v>
      </c>
      <c r="L106">
        <v>0</v>
      </c>
      <c r="M106">
        <v>105</v>
      </c>
      <c r="N106" s="8">
        <v>0</v>
      </c>
      <c r="O106" s="1">
        <v>56805.828571428574</v>
      </c>
      <c r="P106" t="s">
        <v>289</v>
      </c>
      <c r="Q106" t="s">
        <v>292</v>
      </c>
      <c r="R106" s="5">
        <v>45505</v>
      </c>
      <c r="S106">
        <v>23.2843787292054</v>
      </c>
      <c r="T106">
        <v>-106.465722018759</v>
      </c>
      <c r="U106" s="8">
        <v>56805.828571428574</v>
      </c>
      <c r="V106" s="7">
        <v>105</v>
      </c>
    </row>
    <row r="107" spans="1:22">
      <c r="A107" t="s">
        <v>185</v>
      </c>
      <c r="B107" t="s">
        <v>66</v>
      </c>
      <c r="C107" s="1">
        <v>2671048.7999999998</v>
      </c>
      <c r="D107" s="2">
        <v>0.88</v>
      </c>
      <c r="E107" s="2">
        <v>0</v>
      </c>
      <c r="F107" s="3">
        <v>17</v>
      </c>
      <c r="G107">
        <v>59</v>
      </c>
      <c r="H107">
        <v>61</v>
      </c>
      <c r="I107">
        <v>15</v>
      </c>
      <c r="J107">
        <v>76</v>
      </c>
      <c r="K107" s="4">
        <v>0.19736842105263158</v>
      </c>
      <c r="L107">
        <v>351.75</v>
      </c>
      <c r="M107">
        <v>0</v>
      </c>
      <c r="N107" s="8">
        <v>7593.5999999999995</v>
      </c>
      <c r="O107" s="1">
        <v>0</v>
      </c>
      <c r="P107" t="s">
        <v>294</v>
      </c>
      <c r="Q107" t="s">
        <v>292</v>
      </c>
      <c r="R107" s="5">
        <v>45505</v>
      </c>
      <c r="S107">
        <v>23.287367752983901</v>
      </c>
      <c r="T107">
        <v>-106.455158874579</v>
      </c>
      <c r="U107" s="8">
        <v>7593.5999999999995</v>
      </c>
      <c r="V107" s="7">
        <v>351.75</v>
      </c>
    </row>
    <row r="108" spans="1:22">
      <c r="A108" t="s">
        <v>186</v>
      </c>
      <c r="B108" t="s">
        <v>187</v>
      </c>
      <c r="C108" s="1">
        <v>2190000</v>
      </c>
      <c r="D108" s="2">
        <v>0.82</v>
      </c>
      <c r="E108" s="2">
        <v>0.33</v>
      </c>
      <c r="F108" s="3">
        <v>17</v>
      </c>
      <c r="G108">
        <v>3</v>
      </c>
      <c r="H108">
        <v>2</v>
      </c>
      <c r="I108">
        <v>14</v>
      </c>
      <c r="J108">
        <v>16</v>
      </c>
      <c r="K108" s="4">
        <v>0.875</v>
      </c>
      <c r="L108">
        <v>0</v>
      </c>
      <c r="M108">
        <v>61.25</v>
      </c>
      <c r="N108" s="8">
        <v>0</v>
      </c>
      <c r="O108" s="1">
        <v>35755.102040816324</v>
      </c>
      <c r="P108" t="s">
        <v>289</v>
      </c>
      <c r="Q108" t="s">
        <v>310</v>
      </c>
      <c r="R108" s="5">
        <v>45505</v>
      </c>
      <c r="S108">
        <v>23.240202803155299</v>
      </c>
      <c r="T108">
        <v>-106.42887015923699</v>
      </c>
      <c r="U108" s="8">
        <v>35755.102040816324</v>
      </c>
      <c r="V108" s="7">
        <v>61.25</v>
      </c>
    </row>
    <row r="109" spans="1:22">
      <c r="A109" t="s">
        <v>188</v>
      </c>
      <c r="B109" t="s">
        <v>158</v>
      </c>
      <c r="C109" s="1">
        <v>7300000</v>
      </c>
      <c r="D109" s="2">
        <v>0.11</v>
      </c>
      <c r="E109" s="2">
        <v>0.33</v>
      </c>
      <c r="F109" s="3">
        <v>17</v>
      </c>
      <c r="G109">
        <v>70</v>
      </c>
      <c r="H109">
        <v>69</v>
      </c>
      <c r="I109">
        <v>2</v>
      </c>
      <c r="J109">
        <v>71</v>
      </c>
      <c r="K109" s="4">
        <v>2.8169014084507043E-2</v>
      </c>
      <c r="L109">
        <v>180</v>
      </c>
      <c r="M109">
        <v>200</v>
      </c>
      <c r="N109" s="8">
        <v>0</v>
      </c>
      <c r="O109" s="1">
        <v>36500</v>
      </c>
      <c r="P109" t="s">
        <v>298</v>
      </c>
      <c r="Q109" t="s">
        <v>292</v>
      </c>
      <c r="R109" s="5">
        <v>45505</v>
      </c>
      <c r="S109">
        <v>23.275695959370001</v>
      </c>
      <c r="T109">
        <v>-106.45194116108701</v>
      </c>
      <c r="U109" s="8">
        <v>36500</v>
      </c>
      <c r="V109" s="7">
        <v>200</v>
      </c>
    </row>
    <row r="110" spans="1:22">
      <c r="A110" t="s">
        <v>189</v>
      </c>
      <c r="B110" t="s">
        <v>118</v>
      </c>
      <c r="C110" s="1">
        <v>2950000</v>
      </c>
      <c r="D110" s="2">
        <v>7.41</v>
      </c>
      <c r="E110" s="2">
        <v>0</v>
      </c>
      <c r="F110" s="3">
        <v>17</v>
      </c>
      <c r="G110">
        <v>176</v>
      </c>
      <c r="H110">
        <v>194</v>
      </c>
      <c r="I110">
        <v>126</v>
      </c>
      <c r="J110">
        <v>320</v>
      </c>
      <c r="K110" s="4">
        <v>0.39374999999999999</v>
      </c>
      <c r="L110">
        <v>0</v>
      </c>
      <c r="M110">
        <v>86</v>
      </c>
      <c r="N110" s="8">
        <v>0</v>
      </c>
      <c r="O110" s="1">
        <v>34302.325581395351</v>
      </c>
      <c r="P110" t="s">
        <v>289</v>
      </c>
      <c r="Q110" t="s">
        <v>303</v>
      </c>
      <c r="R110" s="5">
        <v>45505</v>
      </c>
      <c r="S110">
        <v>23.279304622852099</v>
      </c>
      <c r="T110">
        <v>-106.421675419178</v>
      </c>
      <c r="U110" s="8">
        <v>34302.325581395351</v>
      </c>
      <c r="V110" s="7">
        <v>86</v>
      </c>
    </row>
    <row r="111" spans="1:22">
      <c r="A111" t="s">
        <v>190</v>
      </c>
      <c r="B111" t="s">
        <v>191</v>
      </c>
      <c r="C111" s="1">
        <v>3649371.31</v>
      </c>
      <c r="D111" s="2">
        <v>2.16</v>
      </c>
      <c r="E111" s="2">
        <v>0</v>
      </c>
      <c r="F111" s="3">
        <v>18</v>
      </c>
      <c r="G111">
        <v>52</v>
      </c>
      <c r="H111">
        <v>53</v>
      </c>
      <c r="I111">
        <v>39</v>
      </c>
      <c r="J111">
        <v>92</v>
      </c>
      <c r="K111" s="4">
        <v>0.42391304347826086</v>
      </c>
      <c r="L111">
        <v>0</v>
      </c>
      <c r="M111">
        <v>90.8</v>
      </c>
      <c r="N111" s="8">
        <v>0</v>
      </c>
      <c r="O111" s="1">
        <v>40191.313986784146</v>
      </c>
      <c r="P111" t="s">
        <v>289</v>
      </c>
      <c r="Q111" t="s">
        <v>295</v>
      </c>
      <c r="R111" s="5">
        <v>45505</v>
      </c>
      <c r="S111">
        <v>23.265923699263801</v>
      </c>
      <c r="T111">
        <v>-106.46359640341601</v>
      </c>
      <c r="U111" s="8">
        <v>40191.313986784146</v>
      </c>
      <c r="V111" s="7">
        <v>90.8</v>
      </c>
    </row>
    <row r="112" spans="1:22">
      <c r="A112" t="s">
        <v>192</v>
      </c>
      <c r="B112" t="s">
        <v>193</v>
      </c>
      <c r="C112" s="1">
        <v>5376000</v>
      </c>
      <c r="D112" s="2">
        <v>0.35</v>
      </c>
      <c r="E112" s="2">
        <v>0</v>
      </c>
      <c r="F112" s="3">
        <v>17</v>
      </c>
      <c r="G112">
        <v>6</v>
      </c>
      <c r="H112">
        <v>6</v>
      </c>
      <c r="I112">
        <v>6</v>
      </c>
      <c r="J112">
        <v>12</v>
      </c>
      <c r="K112" s="4">
        <v>0.5</v>
      </c>
      <c r="L112">
        <v>0</v>
      </c>
      <c r="M112">
        <v>112</v>
      </c>
      <c r="N112" s="8">
        <v>0</v>
      </c>
      <c r="O112" s="1">
        <v>48000</v>
      </c>
      <c r="P112" t="s">
        <v>289</v>
      </c>
      <c r="Q112" t="s">
        <v>293</v>
      </c>
      <c r="R112" s="5">
        <v>45505</v>
      </c>
      <c r="S112">
        <v>23.332020603096499</v>
      </c>
      <c r="T112">
        <v>-106.48381472666</v>
      </c>
      <c r="U112" s="8">
        <v>48000</v>
      </c>
      <c r="V112" s="7">
        <v>112</v>
      </c>
    </row>
    <row r="113" spans="1:22">
      <c r="A113" t="s">
        <v>194</v>
      </c>
      <c r="B113" t="s">
        <v>26</v>
      </c>
      <c r="C113" s="1">
        <v>3300000</v>
      </c>
      <c r="D113" s="2">
        <v>3.88</v>
      </c>
      <c r="E113" s="2">
        <v>1</v>
      </c>
      <c r="F113" s="3">
        <v>9</v>
      </c>
      <c r="G113">
        <v>46</v>
      </c>
      <c r="H113">
        <v>43</v>
      </c>
      <c r="I113">
        <v>35</v>
      </c>
      <c r="J113">
        <v>78</v>
      </c>
      <c r="K113" s="4">
        <v>0.44871794871794873</v>
      </c>
      <c r="L113">
        <v>0</v>
      </c>
      <c r="M113">
        <v>97.5</v>
      </c>
      <c r="N113" s="8">
        <v>0</v>
      </c>
      <c r="O113" s="1">
        <v>33846.153846153844</v>
      </c>
      <c r="P113" t="s">
        <v>289</v>
      </c>
      <c r="Q113" t="s">
        <v>295</v>
      </c>
      <c r="R113" s="5">
        <v>45505</v>
      </c>
      <c r="S113">
        <v>23.260543812354499</v>
      </c>
      <c r="T113">
        <v>-106.464838159237</v>
      </c>
      <c r="U113" s="8">
        <v>33846.153846153844</v>
      </c>
      <c r="V113" s="7">
        <v>97.5</v>
      </c>
    </row>
    <row r="114" spans="1:22">
      <c r="A114" t="s">
        <v>195</v>
      </c>
      <c r="B114" t="s">
        <v>34</v>
      </c>
      <c r="C114" s="1">
        <v>3809000</v>
      </c>
      <c r="D114" s="2">
        <v>7.7</v>
      </c>
      <c r="E114" s="2">
        <v>6</v>
      </c>
      <c r="F114" s="3">
        <v>17</v>
      </c>
      <c r="G114">
        <v>37</v>
      </c>
      <c r="H114">
        <v>19</v>
      </c>
      <c r="I114">
        <v>131</v>
      </c>
      <c r="J114">
        <v>150</v>
      </c>
      <c r="K114" s="4">
        <v>0.87333333333333329</v>
      </c>
      <c r="L114">
        <v>0</v>
      </c>
      <c r="M114">
        <v>61.5</v>
      </c>
      <c r="N114" s="8">
        <v>0</v>
      </c>
      <c r="O114" s="1">
        <v>61934.959349593497</v>
      </c>
      <c r="P114" t="s">
        <v>289</v>
      </c>
      <c r="Q114" t="s">
        <v>296</v>
      </c>
      <c r="R114" s="5">
        <v>45505</v>
      </c>
      <c r="S114">
        <v>23.285139163205699</v>
      </c>
      <c r="T114">
        <v>-106.470299603415</v>
      </c>
      <c r="U114" s="8">
        <v>61934.959349593497</v>
      </c>
      <c r="V114" s="7">
        <v>61.5</v>
      </c>
    </row>
    <row r="115" spans="1:22">
      <c r="A115" t="s">
        <v>196</v>
      </c>
      <c r="B115" t="s">
        <v>197</v>
      </c>
      <c r="C115" s="1">
        <v>2324528</v>
      </c>
      <c r="D115" s="2">
        <v>0.81</v>
      </c>
      <c r="E115" s="2">
        <v>0.33</v>
      </c>
      <c r="F115" s="3">
        <v>16</v>
      </c>
      <c r="G115">
        <v>9</v>
      </c>
      <c r="H115">
        <v>8</v>
      </c>
      <c r="I115">
        <v>13</v>
      </c>
      <c r="J115">
        <v>21</v>
      </c>
      <c r="K115" s="4">
        <v>0.61904761904761907</v>
      </c>
      <c r="L115">
        <v>0</v>
      </c>
      <c r="M115">
        <v>56.71</v>
      </c>
      <c r="N115" s="8">
        <v>0</v>
      </c>
      <c r="O115" s="1">
        <v>40989.737259742549</v>
      </c>
      <c r="P115" t="s">
        <v>289</v>
      </c>
      <c r="Q115" t="s">
        <v>295</v>
      </c>
      <c r="R115" s="5">
        <v>45505</v>
      </c>
      <c r="S115">
        <v>23.2632812409454</v>
      </c>
      <c r="T115">
        <v>-106.460856032252</v>
      </c>
      <c r="U115" s="8">
        <v>40989.737259742549</v>
      </c>
      <c r="V115" s="7">
        <v>56.71</v>
      </c>
    </row>
    <row r="116" spans="1:22">
      <c r="A116" t="s">
        <v>198</v>
      </c>
      <c r="B116" t="s">
        <v>199</v>
      </c>
      <c r="C116" s="1">
        <v>553350</v>
      </c>
      <c r="D116" s="2">
        <v>3.93</v>
      </c>
      <c r="E116" s="2">
        <v>0.66</v>
      </c>
      <c r="F116" s="3">
        <v>16</v>
      </c>
      <c r="G116">
        <v>144</v>
      </c>
      <c r="H116">
        <v>142</v>
      </c>
      <c r="I116">
        <v>63</v>
      </c>
      <c r="J116">
        <v>205</v>
      </c>
      <c r="K116" s="4">
        <v>0.3073170731707317</v>
      </c>
      <c r="L116">
        <v>119</v>
      </c>
      <c r="M116">
        <v>0</v>
      </c>
      <c r="N116" s="8">
        <v>4650</v>
      </c>
      <c r="O116" s="1">
        <v>0</v>
      </c>
      <c r="P116" t="s">
        <v>294</v>
      </c>
      <c r="Q116" t="s">
        <v>297</v>
      </c>
      <c r="R116" s="5">
        <v>45505</v>
      </c>
      <c r="S116">
        <v>23.326886743399701</v>
      </c>
      <c r="T116">
        <v>-106.441888184688</v>
      </c>
      <c r="U116" s="8">
        <v>4650</v>
      </c>
      <c r="V116" s="7">
        <v>119</v>
      </c>
    </row>
    <row r="117" spans="1:22">
      <c r="A117" t="s">
        <v>200</v>
      </c>
      <c r="B117" t="s">
        <v>26</v>
      </c>
      <c r="C117" s="1">
        <v>549998.96</v>
      </c>
      <c r="D117" s="2">
        <v>3.42</v>
      </c>
      <c r="E117" s="2">
        <v>1</v>
      </c>
      <c r="F117" s="3">
        <v>21</v>
      </c>
      <c r="G117">
        <v>36</v>
      </c>
      <c r="H117">
        <v>33</v>
      </c>
      <c r="I117">
        <v>72</v>
      </c>
      <c r="J117">
        <v>105</v>
      </c>
      <c r="K117" s="4">
        <v>0.68571428571428572</v>
      </c>
      <c r="L117">
        <v>119</v>
      </c>
      <c r="M117">
        <v>0</v>
      </c>
      <c r="N117" s="8">
        <v>4621.8399999999992</v>
      </c>
      <c r="O117" s="1">
        <v>0</v>
      </c>
      <c r="P117" t="s">
        <v>294</v>
      </c>
      <c r="Q117" t="s">
        <v>299</v>
      </c>
      <c r="R117" s="5">
        <v>45505</v>
      </c>
      <c r="S117">
        <v>23.290442706758501</v>
      </c>
      <c r="T117">
        <v>-106.394904803415</v>
      </c>
      <c r="U117" s="8">
        <v>4621.8399999999992</v>
      </c>
      <c r="V117" s="7">
        <v>119</v>
      </c>
    </row>
    <row r="118" spans="1:22">
      <c r="A118" t="s">
        <v>201</v>
      </c>
      <c r="B118" t="s">
        <v>202</v>
      </c>
      <c r="C118" s="1">
        <v>9791560</v>
      </c>
      <c r="D118" s="2">
        <v>0.56000000000000005</v>
      </c>
      <c r="E118" s="2">
        <v>0</v>
      </c>
      <c r="F118" s="3">
        <v>16</v>
      </c>
      <c r="G118">
        <v>25</v>
      </c>
      <c r="H118">
        <v>25</v>
      </c>
      <c r="I118">
        <v>9</v>
      </c>
      <c r="J118">
        <v>34</v>
      </c>
      <c r="K118" s="4">
        <v>0.26470588235294118</v>
      </c>
      <c r="L118">
        <v>0</v>
      </c>
      <c r="M118">
        <v>164.2</v>
      </c>
      <c r="N118" s="8">
        <v>0</v>
      </c>
      <c r="O118" s="1">
        <v>59631.912302070647</v>
      </c>
      <c r="P118" t="s">
        <v>289</v>
      </c>
      <c r="Q118" t="s">
        <v>295</v>
      </c>
      <c r="R118" s="5">
        <v>45505</v>
      </c>
      <c r="S118">
        <v>23.2614613865099</v>
      </c>
      <c r="T118">
        <v>-106.445785303416</v>
      </c>
      <c r="U118" s="8">
        <v>59631.912302070647</v>
      </c>
      <c r="V118" s="7">
        <v>164.2</v>
      </c>
    </row>
    <row r="119" spans="1:22">
      <c r="A119" t="s">
        <v>203</v>
      </c>
      <c r="B119" t="s">
        <v>46</v>
      </c>
      <c r="C119" s="1">
        <v>2129000</v>
      </c>
      <c r="D119" s="2">
        <v>2.56</v>
      </c>
      <c r="E119" s="2">
        <v>1.33</v>
      </c>
      <c r="F119" s="3">
        <v>16</v>
      </c>
      <c r="G119">
        <v>27</v>
      </c>
      <c r="H119">
        <v>23</v>
      </c>
      <c r="I119">
        <v>41</v>
      </c>
      <c r="J119">
        <v>64</v>
      </c>
      <c r="K119" s="4">
        <v>0.640625</v>
      </c>
      <c r="L119">
        <v>0</v>
      </c>
      <c r="M119">
        <v>65.33</v>
      </c>
      <c r="N119" s="8">
        <v>0</v>
      </c>
      <c r="O119" s="1">
        <v>32588.397367212612</v>
      </c>
      <c r="P119" t="s">
        <v>289</v>
      </c>
      <c r="Q119" t="s">
        <v>303</v>
      </c>
      <c r="R119" s="5">
        <v>45505</v>
      </c>
      <c r="S119">
        <v>23.275173225982002</v>
      </c>
      <c r="T119">
        <v>-106.42522288992301</v>
      </c>
      <c r="U119" s="8">
        <v>32588.397367212612</v>
      </c>
      <c r="V119" s="7">
        <v>65.33</v>
      </c>
    </row>
    <row r="120" spans="1:22">
      <c r="A120" t="s">
        <v>204</v>
      </c>
      <c r="B120" t="s">
        <v>162</v>
      </c>
      <c r="C120" s="1">
        <v>2415000</v>
      </c>
      <c r="D120" s="2">
        <v>1.3</v>
      </c>
      <c r="E120" s="2">
        <v>1.66</v>
      </c>
      <c r="F120" s="3">
        <v>13</v>
      </c>
      <c r="G120">
        <v>18</v>
      </c>
      <c r="H120">
        <v>13</v>
      </c>
      <c r="I120">
        <v>17</v>
      </c>
      <c r="J120">
        <v>30</v>
      </c>
      <c r="K120" s="4">
        <v>0.56666666666666665</v>
      </c>
      <c r="L120">
        <v>0</v>
      </c>
      <c r="M120">
        <v>56.92</v>
      </c>
      <c r="N120" s="8">
        <v>0</v>
      </c>
      <c r="O120" s="1">
        <v>42427.969079409697</v>
      </c>
      <c r="P120" t="s">
        <v>289</v>
      </c>
      <c r="Q120" t="s">
        <v>291</v>
      </c>
      <c r="R120" s="5">
        <v>45505</v>
      </c>
      <c r="S120">
        <v>23.225125926552501</v>
      </c>
      <c r="T120">
        <v>-106.421256988073</v>
      </c>
      <c r="U120" s="8">
        <v>42427.969079409697</v>
      </c>
      <c r="V120" s="7">
        <v>56.92</v>
      </c>
    </row>
    <row r="121" spans="1:22">
      <c r="A121" t="s">
        <v>205</v>
      </c>
      <c r="B121" t="s">
        <v>93</v>
      </c>
      <c r="C121" s="1">
        <v>4038000</v>
      </c>
      <c r="D121" s="2">
        <v>1.07</v>
      </c>
      <c r="E121" s="2">
        <v>1.33</v>
      </c>
      <c r="F121" s="3">
        <v>14</v>
      </c>
      <c r="G121">
        <v>40</v>
      </c>
      <c r="H121">
        <v>36</v>
      </c>
      <c r="I121">
        <v>15</v>
      </c>
      <c r="J121">
        <v>51</v>
      </c>
      <c r="K121" s="4">
        <v>0.29411764705882354</v>
      </c>
      <c r="L121">
        <v>140</v>
      </c>
      <c r="M121">
        <v>173</v>
      </c>
      <c r="N121" s="8">
        <v>0</v>
      </c>
      <c r="O121" s="1">
        <v>23341.040462427747</v>
      </c>
      <c r="P121" t="s">
        <v>298</v>
      </c>
      <c r="Q121" t="s">
        <v>303</v>
      </c>
      <c r="R121" s="5">
        <v>45505</v>
      </c>
      <c r="S121">
        <v>23.2879145004081</v>
      </c>
      <c r="T121">
        <v>-106.43336963039999</v>
      </c>
      <c r="U121" s="8">
        <v>23341.040462427747</v>
      </c>
      <c r="V121" s="7">
        <v>173</v>
      </c>
    </row>
    <row r="122" spans="1:22">
      <c r="A122" t="s">
        <v>206</v>
      </c>
      <c r="B122" t="s">
        <v>26</v>
      </c>
      <c r="C122" s="1">
        <v>3290000</v>
      </c>
      <c r="D122" s="2">
        <v>0.68</v>
      </c>
      <c r="E122" s="2">
        <v>0</v>
      </c>
      <c r="F122" s="3">
        <v>22</v>
      </c>
      <c r="G122">
        <v>3</v>
      </c>
      <c r="H122">
        <v>3</v>
      </c>
      <c r="I122">
        <v>15</v>
      </c>
      <c r="J122">
        <v>18</v>
      </c>
      <c r="K122" s="4">
        <v>0.83333333333333337</v>
      </c>
      <c r="L122">
        <v>0</v>
      </c>
      <c r="M122">
        <v>67</v>
      </c>
      <c r="N122" s="8">
        <v>0</v>
      </c>
      <c r="O122" s="1">
        <v>49104.477611940296</v>
      </c>
      <c r="P122" t="s">
        <v>289</v>
      </c>
      <c r="Q122" t="s">
        <v>291</v>
      </c>
      <c r="R122" s="5">
        <v>45505</v>
      </c>
      <c r="S122">
        <v>23.2170062791349</v>
      </c>
      <c r="T122">
        <v>-106.418408232253</v>
      </c>
      <c r="U122" s="8">
        <v>49104.477611940296</v>
      </c>
      <c r="V122" s="7">
        <v>67</v>
      </c>
    </row>
    <row r="123" spans="1:22">
      <c r="A123" t="s">
        <v>207</v>
      </c>
      <c r="B123" t="s">
        <v>172</v>
      </c>
      <c r="C123" s="1">
        <v>687700</v>
      </c>
      <c r="D123" s="2">
        <v>9</v>
      </c>
      <c r="E123" s="2">
        <v>16.66</v>
      </c>
      <c r="F123" s="3">
        <v>15</v>
      </c>
      <c r="G123">
        <v>84</v>
      </c>
      <c r="H123">
        <v>34</v>
      </c>
      <c r="I123">
        <v>135</v>
      </c>
      <c r="J123">
        <v>169</v>
      </c>
      <c r="K123" s="4">
        <v>0.79881656804733725</v>
      </c>
      <c r="L123">
        <v>104</v>
      </c>
      <c r="M123">
        <v>0</v>
      </c>
      <c r="N123" s="8">
        <v>6612.5</v>
      </c>
      <c r="O123" s="1">
        <v>0</v>
      </c>
      <c r="P123" t="s">
        <v>294</v>
      </c>
      <c r="Q123" t="s">
        <v>297</v>
      </c>
      <c r="R123" s="5">
        <v>45505</v>
      </c>
      <c r="S123">
        <v>23.312448079033601</v>
      </c>
      <c r="T123">
        <v>-106.425186835952</v>
      </c>
      <c r="U123" s="8">
        <v>6612.5</v>
      </c>
      <c r="V123" s="7">
        <v>104</v>
      </c>
    </row>
    <row r="124" spans="1:22">
      <c r="A124" t="s">
        <v>208</v>
      </c>
      <c r="B124" t="s">
        <v>46</v>
      </c>
      <c r="C124" s="1">
        <v>2474000</v>
      </c>
      <c r="D124" s="2">
        <v>2.4</v>
      </c>
      <c r="E124" s="2">
        <v>1.66</v>
      </c>
      <c r="F124" s="3">
        <v>15</v>
      </c>
      <c r="G124">
        <v>63</v>
      </c>
      <c r="H124">
        <v>58</v>
      </c>
      <c r="I124">
        <v>36</v>
      </c>
      <c r="J124">
        <v>94</v>
      </c>
      <c r="K124" s="4">
        <v>0.38297872340425532</v>
      </c>
      <c r="L124">
        <v>102</v>
      </c>
      <c r="M124">
        <v>136</v>
      </c>
      <c r="N124" s="8">
        <v>0</v>
      </c>
      <c r="O124" s="1">
        <v>18191.176470588234</v>
      </c>
      <c r="P124" t="s">
        <v>298</v>
      </c>
      <c r="Q124" t="s">
        <v>303</v>
      </c>
      <c r="R124" s="5">
        <v>45505</v>
      </c>
      <c r="S124">
        <v>23.307136639066002</v>
      </c>
      <c r="T124">
        <v>-106.42799823031299</v>
      </c>
      <c r="U124" s="8">
        <v>18191.176470588234</v>
      </c>
      <c r="V124" s="7">
        <v>136</v>
      </c>
    </row>
    <row r="125" spans="1:22">
      <c r="A125" t="s">
        <v>209</v>
      </c>
      <c r="B125" t="s">
        <v>210</v>
      </c>
      <c r="C125" s="1">
        <v>3559374</v>
      </c>
      <c r="D125" s="2">
        <v>0.52</v>
      </c>
      <c r="E125" s="2">
        <v>0</v>
      </c>
      <c r="F125" s="3">
        <v>19</v>
      </c>
      <c r="G125">
        <v>6</v>
      </c>
      <c r="H125">
        <v>10</v>
      </c>
      <c r="I125">
        <v>10</v>
      </c>
      <c r="J125">
        <v>20</v>
      </c>
      <c r="K125" s="4">
        <v>0.5</v>
      </c>
      <c r="L125">
        <v>0</v>
      </c>
      <c r="M125">
        <v>81.760000000000005</v>
      </c>
      <c r="N125" s="8">
        <v>0</v>
      </c>
      <c r="O125" s="1">
        <v>43534.417808219172</v>
      </c>
      <c r="P125" t="s">
        <v>289</v>
      </c>
      <c r="Q125" t="s">
        <v>291</v>
      </c>
      <c r="R125" s="5">
        <v>45505</v>
      </c>
      <c r="S125">
        <v>23.217551598267701</v>
      </c>
      <c r="T125">
        <v>-106.41822421682301</v>
      </c>
      <c r="U125" s="8">
        <v>43534.417808219172</v>
      </c>
      <c r="V125" s="7">
        <v>81.760000000000005</v>
      </c>
    </row>
    <row r="126" spans="1:22">
      <c r="A126" t="s">
        <v>211</v>
      </c>
      <c r="B126" t="s">
        <v>212</v>
      </c>
      <c r="C126" s="1">
        <v>3181860</v>
      </c>
      <c r="D126" s="2">
        <v>0.28000000000000003</v>
      </c>
      <c r="E126" s="2">
        <v>0.33</v>
      </c>
      <c r="F126" s="3">
        <v>14</v>
      </c>
      <c r="G126">
        <v>37</v>
      </c>
      <c r="H126">
        <v>36</v>
      </c>
      <c r="I126">
        <v>4</v>
      </c>
      <c r="J126">
        <v>40</v>
      </c>
      <c r="K126" s="4">
        <v>0.1</v>
      </c>
      <c r="L126">
        <v>0</v>
      </c>
      <c r="M126">
        <v>90.34</v>
      </c>
      <c r="N126" s="8">
        <v>0</v>
      </c>
      <c r="O126" s="1">
        <v>35220.943103829974</v>
      </c>
      <c r="P126" t="s">
        <v>289</v>
      </c>
      <c r="Q126" t="s">
        <v>291</v>
      </c>
      <c r="R126" s="5">
        <v>45505</v>
      </c>
      <c r="S126">
        <v>23.218393277079901</v>
      </c>
      <c r="T126">
        <v>-106.41756000333</v>
      </c>
      <c r="U126" s="8">
        <v>35220.943103829974</v>
      </c>
      <c r="V126" s="7">
        <v>90.34</v>
      </c>
    </row>
    <row r="127" spans="1:22">
      <c r="A127" t="s">
        <v>213</v>
      </c>
      <c r="B127" t="s">
        <v>214</v>
      </c>
      <c r="C127" s="1">
        <v>3131670</v>
      </c>
      <c r="D127" s="2">
        <v>0.92</v>
      </c>
      <c r="E127" s="2">
        <v>0</v>
      </c>
      <c r="F127" s="3">
        <v>14</v>
      </c>
      <c r="G127">
        <v>14</v>
      </c>
      <c r="H127">
        <v>15</v>
      </c>
      <c r="I127">
        <v>13</v>
      </c>
      <c r="J127">
        <v>28</v>
      </c>
      <c r="K127" s="4">
        <v>0.4642857142857143</v>
      </c>
      <c r="L127">
        <v>0</v>
      </c>
      <c r="M127">
        <v>64</v>
      </c>
      <c r="N127" s="8">
        <v>0</v>
      </c>
      <c r="O127" s="1">
        <v>48932.34375</v>
      </c>
      <c r="P127" t="s">
        <v>289</v>
      </c>
      <c r="Q127" t="s">
        <v>291</v>
      </c>
      <c r="R127" s="5">
        <v>45505</v>
      </c>
      <c r="S127">
        <v>23.217248038765799</v>
      </c>
      <c r="T127">
        <v>-106.41856048798699</v>
      </c>
      <c r="U127" s="8">
        <v>48932.34375</v>
      </c>
      <c r="V127" s="7">
        <v>64</v>
      </c>
    </row>
    <row r="128" spans="1:22">
      <c r="A128" t="s">
        <v>215</v>
      </c>
      <c r="B128" t="s">
        <v>216</v>
      </c>
      <c r="C128" s="1">
        <v>4419545</v>
      </c>
      <c r="D128" s="2">
        <v>0.57999999999999996</v>
      </c>
      <c r="E128" s="2">
        <v>1</v>
      </c>
      <c r="F128" s="3">
        <v>12</v>
      </c>
      <c r="G128">
        <v>7</v>
      </c>
      <c r="H128">
        <v>4</v>
      </c>
      <c r="I128">
        <v>7</v>
      </c>
      <c r="J128">
        <v>11</v>
      </c>
      <c r="K128" s="4">
        <v>0.63636363636363635</v>
      </c>
      <c r="L128">
        <v>0</v>
      </c>
      <c r="M128">
        <v>79.540000000000006</v>
      </c>
      <c r="N128" s="8">
        <v>0</v>
      </c>
      <c r="O128" s="1">
        <v>55563.804375157146</v>
      </c>
      <c r="P128" t="s">
        <v>289</v>
      </c>
      <c r="Q128" t="s">
        <v>301</v>
      </c>
      <c r="R128" s="5">
        <v>45505</v>
      </c>
      <c r="S128">
        <v>23.201749740518999</v>
      </c>
      <c r="T128">
        <v>-106.427957732167</v>
      </c>
      <c r="U128" s="8">
        <v>55563.804375157146</v>
      </c>
      <c r="V128" s="7">
        <v>79.540000000000006</v>
      </c>
    </row>
    <row r="129" spans="1:22">
      <c r="A129" t="s">
        <v>217</v>
      </c>
      <c r="B129" t="s">
        <v>26</v>
      </c>
      <c r="C129" s="1">
        <v>545000</v>
      </c>
      <c r="D129" s="2">
        <v>2.9</v>
      </c>
      <c r="E129" s="2">
        <v>3.66</v>
      </c>
      <c r="F129" s="3">
        <v>11</v>
      </c>
      <c r="G129">
        <v>471</v>
      </c>
      <c r="H129">
        <v>460</v>
      </c>
      <c r="I129">
        <v>32</v>
      </c>
      <c r="J129">
        <v>492</v>
      </c>
      <c r="K129" s="4">
        <v>6.5040650406504072E-2</v>
      </c>
      <c r="L129">
        <v>115.5</v>
      </c>
      <c r="M129">
        <v>0</v>
      </c>
      <c r="N129" s="8">
        <v>4718.6147186147182</v>
      </c>
      <c r="O129" s="1">
        <v>0</v>
      </c>
      <c r="P129" t="s">
        <v>294</v>
      </c>
      <c r="Q129" t="s">
        <v>304</v>
      </c>
      <c r="R129" s="5">
        <v>45505</v>
      </c>
      <c r="S129">
        <v>23.348352198438999</v>
      </c>
      <c r="T129">
        <v>-106.44443456416001</v>
      </c>
      <c r="U129" s="8">
        <v>4718.6147186147182</v>
      </c>
      <c r="V129" s="7">
        <v>115.5</v>
      </c>
    </row>
    <row r="130" spans="1:22">
      <c r="A130" t="s">
        <v>218</v>
      </c>
      <c r="B130" t="s">
        <v>68</v>
      </c>
      <c r="C130" s="1">
        <v>2400000</v>
      </c>
      <c r="D130" s="2">
        <v>5.8</v>
      </c>
      <c r="E130" s="2">
        <v>1.33</v>
      </c>
      <c r="F130" s="3">
        <v>10</v>
      </c>
      <c r="G130">
        <v>51</v>
      </c>
      <c r="H130">
        <v>47</v>
      </c>
      <c r="I130">
        <v>58</v>
      </c>
      <c r="J130">
        <v>105</v>
      </c>
      <c r="K130" s="4">
        <v>0.55238095238095242</v>
      </c>
      <c r="L130">
        <v>0</v>
      </c>
      <c r="M130">
        <v>47</v>
      </c>
      <c r="N130" s="8">
        <v>0</v>
      </c>
      <c r="O130" s="1">
        <v>51063.829787234041</v>
      </c>
      <c r="P130" t="s">
        <v>289</v>
      </c>
      <c r="Q130" t="s">
        <v>296</v>
      </c>
      <c r="R130" s="5">
        <v>45505</v>
      </c>
      <c r="S130">
        <v>23.270970823291901</v>
      </c>
      <c r="T130">
        <v>-106.464013196632</v>
      </c>
      <c r="U130" s="8">
        <v>51063.829787234041</v>
      </c>
      <c r="V130" s="7">
        <v>47</v>
      </c>
    </row>
    <row r="131" spans="1:22">
      <c r="A131" t="s">
        <v>219</v>
      </c>
      <c r="B131" t="s">
        <v>26</v>
      </c>
      <c r="C131" s="1">
        <v>2980000</v>
      </c>
      <c r="D131" s="2">
        <v>0.63</v>
      </c>
      <c r="E131" s="2">
        <v>0.33</v>
      </c>
      <c r="F131" s="3">
        <v>11</v>
      </c>
      <c r="G131">
        <v>18</v>
      </c>
      <c r="H131">
        <v>17</v>
      </c>
      <c r="I131">
        <v>7</v>
      </c>
      <c r="J131">
        <v>24</v>
      </c>
      <c r="K131" s="4">
        <v>0.29166666666666669</v>
      </c>
      <c r="L131">
        <v>0</v>
      </c>
      <c r="M131">
        <v>91</v>
      </c>
      <c r="N131" s="8">
        <v>0</v>
      </c>
      <c r="O131" s="1">
        <v>32747.252747252747</v>
      </c>
      <c r="P131" t="s">
        <v>289</v>
      </c>
      <c r="Q131" t="s">
        <v>308</v>
      </c>
      <c r="R131" s="5">
        <v>45505</v>
      </c>
      <c r="S131">
        <v>23.196229648259401</v>
      </c>
      <c r="T131">
        <v>-106.42075293216701</v>
      </c>
      <c r="U131" s="8">
        <v>32747.252747252747</v>
      </c>
      <c r="V131" s="7">
        <v>91</v>
      </c>
    </row>
    <row r="132" spans="1:22">
      <c r="A132" t="s">
        <v>220</v>
      </c>
      <c r="B132" t="s">
        <v>118</v>
      </c>
      <c r="C132" s="1">
        <v>4730000</v>
      </c>
      <c r="D132" s="2">
        <v>20.18</v>
      </c>
      <c r="E132" s="2">
        <v>10</v>
      </c>
      <c r="F132" s="3">
        <v>11</v>
      </c>
      <c r="G132">
        <v>99</v>
      </c>
      <c r="H132">
        <v>69</v>
      </c>
      <c r="I132">
        <v>222</v>
      </c>
      <c r="J132">
        <v>291</v>
      </c>
      <c r="K132" s="4">
        <v>0.76288659793814428</v>
      </c>
      <c r="L132">
        <v>0</v>
      </c>
      <c r="M132">
        <v>110</v>
      </c>
      <c r="N132" s="8">
        <v>0</v>
      </c>
      <c r="O132" s="1">
        <v>43000</v>
      </c>
      <c r="P132" t="s">
        <v>289</v>
      </c>
      <c r="Q132" t="s">
        <v>296</v>
      </c>
      <c r="R132" s="5">
        <v>45505</v>
      </c>
      <c r="S132">
        <v>23.289916911255201</v>
      </c>
      <c r="T132">
        <v>-106.472667657297</v>
      </c>
      <c r="U132" s="8">
        <v>43000</v>
      </c>
      <c r="V132" s="7">
        <v>110</v>
      </c>
    </row>
    <row r="133" spans="1:22">
      <c r="A133" t="s">
        <v>221</v>
      </c>
      <c r="B133" t="s">
        <v>222</v>
      </c>
      <c r="C133" s="1">
        <v>1480000</v>
      </c>
      <c r="D133" s="2">
        <v>5.25</v>
      </c>
      <c r="E133" s="2">
        <v>6.66</v>
      </c>
      <c r="F133" s="3">
        <v>31</v>
      </c>
      <c r="G133">
        <v>115</v>
      </c>
      <c r="H133">
        <v>95</v>
      </c>
      <c r="I133">
        <v>163</v>
      </c>
      <c r="J133">
        <v>258</v>
      </c>
      <c r="K133" s="4">
        <v>0.63178294573643412</v>
      </c>
      <c r="L133">
        <v>99</v>
      </c>
      <c r="M133">
        <v>47.36</v>
      </c>
      <c r="N133" s="8">
        <v>0</v>
      </c>
      <c r="O133" s="1">
        <v>31250</v>
      </c>
      <c r="P133" t="s">
        <v>298</v>
      </c>
      <c r="Q133" t="s">
        <v>311</v>
      </c>
      <c r="R133" s="5">
        <v>45505</v>
      </c>
      <c r="S133">
        <v>23.2342649291834</v>
      </c>
      <c r="T133">
        <v>-106.370460405355</v>
      </c>
      <c r="U133" s="8">
        <v>31250</v>
      </c>
      <c r="V133" s="7">
        <v>47.36</v>
      </c>
    </row>
    <row r="134" spans="1:22">
      <c r="A134" t="s">
        <v>223</v>
      </c>
      <c r="B134" t="s">
        <v>66</v>
      </c>
      <c r="C134" s="1">
        <v>2052441.6</v>
      </c>
      <c r="D134" s="2">
        <v>4.72</v>
      </c>
      <c r="E134" s="2">
        <v>4.66</v>
      </c>
      <c r="F134" s="3">
        <v>11</v>
      </c>
      <c r="G134">
        <v>36</v>
      </c>
      <c r="H134">
        <v>22</v>
      </c>
      <c r="I134">
        <v>52</v>
      </c>
      <c r="J134">
        <v>74</v>
      </c>
      <c r="K134" s="4">
        <v>0.70270270270270274</v>
      </c>
      <c r="L134">
        <v>264</v>
      </c>
      <c r="M134">
        <v>0</v>
      </c>
      <c r="N134" s="8">
        <v>7774.4000000000005</v>
      </c>
      <c r="O134" s="1">
        <v>0</v>
      </c>
      <c r="P134" t="s">
        <v>294</v>
      </c>
      <c r="Q134" t="s">
        <v>292</v>
      </c>
      <c r="R134" s="5">
        <v>45505</v>
      </c>
      <c r="S134">
        <v>23.292127661285701</v>
      </c>
      <c r="T134">
        <v>-106.466500391224</v>
      </c>
      <c r="U134" s="8">
        <v>7774.4000000000005</v>
      </c>
      <c r="V134" s="7">
        <v>264</v>
      </c>
    </row>
    <row r="135" spans="1:22">
      <c r="A135" t="s">
        <v>224</v>
      </c>
      <c r="B135" t="s">
        <v>225</v>
      </c>
      <c r="C135" s="1">
        <v>2655668</v>
      </c>
      <c r="D135" s="2">
        <v>0.3</v>
      </c>
      <c r="E135" s="2">
        <v>0</v>
      </c>
      <c r="F135" s="3">
        <v>10</v>
      </c>
      <c r="G135">
        <v>3</v>
      </c>
      <c r="H135">
        <v>3</v>
      </c>
      <c r="I135">
        <v>3</v>
      </c>
      <c r="J135">
        <v>6</v>
      </c>
      <c r="K135" s="4">
        <v>0.5</v>
      </c>
      <c r="L135">
        <v>0</v>
      </c>
      <c r="M135">
        <v>63.14</v>
      </c>
      <c r="N135" s="8">
        <v>0</v>
      </c>
      <c r="O135" s="1">
        <v>42059.993664871712</v>
      </c>
      <c r="P135" t="s">
        <v>289</v>
      </c>
      <c r="Q135" t="s">
        <v>309</v>
      </c>
      <c r="R135" s="5">
        <v>45505</v>
      </c>
      <c r="S135">
        <v>23.2355888511972</v>
      </c>
      <c r="T135">
        <v>-106.42971750141</v>
      </c>
      <c r="U135" s="8">
        <v>42059.993664871712</v>
      </c>
      <c r="V135" s="7">
        <v>63.14</v>
      </c>
    </row>
    <row r="136" spans="1:22">
      <c r="A136" t="s">
        <v>226</v>
      </c>
      <c r="B136" t="s">
        <v>32</v>
      </c>
      <c r="C136" s="1">
        <v>6925000</v>
      </c>
      <c r="D136" s="2">
        <v>0.1</v>
      </c>
      <c r="E136" s="2">
        <v>0</v>
      </c>
      <c r="F136" s="3">
        <v>10</v>
      </c>
      <c r="G136">
        <v>7</v>
      </c>
      <c r="H136">
        <v>7</v>
      </c>
      <c r="I136">
        <v>1</v>
      </c>
      <c r="J136">
        <v>8</v>
      </c>
      <c r="K136" s="4">
        <v>0.125</v>
      </c>
      <c r="L136">
        <v>0</v>
      </c>
      <c r="M136">
        <v>132.79</v>
      </c>
      <c r="N136" s="8">
        <v>0</v>
      </c>
      <c r="O136" s="1">
        <v>52150.011296031327</v>
      </c>
      <c r="P136" t="s">
        <v>289</v>
      </c>
      <c r="Q136" t="s">
        <v>295</v>
      </c>
      <c r="R136" s="5">
        <v>45505</v>
      </c>
      <c r="S136">
        <v>23.264803767946901</v>
      </c>
      <c r="T136">
        <v>-106.459847246157</v>
      </c>
      <c r="U136" s="8">
        <v>52150.011296031327</v>
      </c>
      <c r="V136" s="7">
        <v>132.79</v>
      </c>
    </row>
    <row r="137" spans="1:22">
      <c r="A137" t="s">
        <v>227</v>
      </c>
      <c r="B137" t="s">
        <v>228</v>
      </c>
      <c r="C137" s="1">
        <v>2759402.12</v>
      </c>
      <c r="D137" s="2">
        <v>0.5</v>
      </c>
      <c r="E137" s="2">
        <v>0.33</v>
      </c>
      <c r="F137" s="3">
        <v>20</v>
      </c>
      <c r="G137">
        <v>7</v>
      </c>
      <c r="H137">
        <v>6</v>
      </c>
      <c r="I137">
        <v>10</v>
      </c>
      <c r="J137">
        <v>16</v>
      </c>
      <c r="K137" s="4">
        <v>0.625</v>
      </c>
      <c r="L137">
        <v>0</v>
      </c>
      <c r="M137">
        <v>64</v>
      </c>
      <c r="N137" s="8">
        <v>0</v>
      </c>
      <c r="O137" s="1">
        <v>43115.658125000002</v>
      </c>
      <c r="P137" t="s">
        <v>289</v>
      </c>
      <c r="Q137" t="s">
        <v>291</v>
      </c>
      <c r="R137" s="5">
        <v>45505</v>
      </c>
      <c r="S137">
        <v>23.217723798195401</v>
      </c>
      <c r="T137">
        <v>-106.419768193541</v>
      </c>
      <c r="U137" s="8">
        <v>43115.658125000002</v>
      </c>
      <c r="V137" s="7">
        <v>64</v>
      </c>
    </row>
    <row r="138" spans="1:22">
      <c r="A138" t="s">
        <v>229</v>
      </c>
      <c r="B138" t="s">
        <v>230</v>
      </c>
      <c r="C138" s="1">
        <v>6434864.7599999998</v>
      </c>
      <c r="D138" s="2">
        <v>2.76</v>
      </c>
      <c r="E138" s="2">
        <v>1.33</v>
      </c>
      <c r="F138" s="3">
        <v>13</v>
      </c>
      <c r="G138">
        <v>58</v>
      </c>
      <c r="H138">
        <v>54</v>
      </c>
      <c r="I138">
        <v>36</v>
      </c>
      <c r="J138">
        <v>90</v>
      </c>
      <c r="K138" s="4">
        <v>0.4</v>
      </c>
      <c r="L138">
        <v>0</v>
      </c>
      <c r="M138">
        <v>113</v>
      </c>
      <c r="N138" s="8">
        <v>0</v>
      </c>
      <c r="O138" s="1">
        <v>56945.70584070796</v>
      </c>
      <c r="P138" t="s">
        <v>289</v>
      </c>
      <c r="Q138" t="s">
        <v>290</v>
      </c>
      <c r="R138" s="5">
        <v>45505</v>
      </c>
      <c r="S138">
        <v>23.206830270547901</v>
      </c>
      <c r="T138">
        <v>-106.42838664299801</v>
      </c>
      <c r="U138" s="8">
        <v>56945.70584070796</v>
      </c>
      <c r="V138" s="7">
        <v>113</v>
      </c>
    </row>
    <row r="139" spans="1:22">
      <c r="A139" t="s">
        <v>231</v>
      </c>
      <c r="B139" t="s">
        <v>82</v>
      </c>
      <c r="C139" s="1">
        <v>3508333</v>
      </c>
      <c r="D139" s="2">
        <v>0.48</v>
      </c>
      <c r="E139" s="2">
        <v>0</v>
      </c>
      <c r="F139" s="3">
        <v>56</v>
      </c>
      <c r="G139">
        <v>31</v>
      </c>
      <c r="H139">
        <v>31</v>
      </c>
      <c r="I139">
        <v>27</v>
      </c>
      <c r="J139">
        <v>58</v>
      </c>
      <c r="K139" s="4">
        <v>0.46551724137931033</v>
      </c>
      <c r="L139">
        <v>0</v>
      </c>
      <c r="M139">
        <v>65</v>
      </c>
      <c r="N139" s="8">
        <v>0</v>
      </c>
      <c r="O139" s="1">
        <v>53974.353846153848</v>
      </c>
      <c r="P139" t="s">
        <v>289</v>
      </c>
      <c r="Q139" t="s">
        <v>290</v>
      </c>
      <c r="R139" s="5">
        <v>45505</v>
      </c>
      <c r="S139">
        <v>23.2372143151958</v>
      </c>
      <c r="T139">
        <v>-106.44182894751</v>
      </c>
      <c r="U139" s="8">
        <v>53974.353846153848</v>
      </c>
      <c r="V139" s="7">
        <v>65</v>
      </c>
    </row>
    <row r="140" spans="1:22">
      <c r="A140" t="s">
        <v>232</v>
      </c>
      <c r="B140" t="s">
        <v>233</v>
      </c>
      <c r="C140" s="1">
        <v>4739985.8499999996</v>
      </c>
      <c r="D140" s="2">
        <v>10.33</v>
      </c>
      <c r="E140" s="2">
        <v>0.66</v>
      </c>
      <c r="F140" s="3">
        <v>9</v>
      </c>
      <c r="G140">
        <v>56</v>
      </c>
      <c r="H140">
        <v>54</v>
      </c>
      <c r="I140">
        <v>93</v>
      </c>
      <c r="J140">
        <v>147</v>
      </c>
      <c r="K140" s="4">
        <v>0.63265306122448983</v>
      </c>
      <c r="L140">
        <v>0</v>
      </c>
      <c r="M140">
        <v>93.49</v>
      </c>
      <c r="N140" s="8">
        <v>0</v>
      </c>
      <c r="O140" s="1">
        <v>50700.458337790136</v>
      </c>
      <c r="P140" t="s">
        <v>289</v>
      </c>
      <c r="Q140" t="s">
        <v>292</v>
      </c>
      <c r="R140" s="5">
        <v>45505</v>
      </c>
      <c r="S140">
        <v>23.272991955120801</v>
      </c>
      <c r="T140">
        <v>-106.465230645657</v>
      </c>
      <c r="U140" s="8">
        <v>50700.458337790136</v>
      </c>
      <c r="V140" s="7">
        <v>93.49</v>
      </c>
    </row>
    <row r="141" spans="1:22">
      <c r="A141" t="s">
        <v>234</v>
      </c>
      <c r="B141" t="s">
        <v>235</v>
      </c>
      <c r="C141" s="1">
        <v>4438166</v>
      </c>
      <c r="D141" s="2">
        <v>2.85</v>
      </c>
      <c r="E141" s="2">
        <v>0</v>
      </c>
      <c r="F141" s="3">
        <v>7</v>
      </c>
      <c r="G141">
        <v>7</v>
      </c>
      <c r="H141">
        <v>7</v>
      </c>
      <c r="I141">
        <v>20</v>
      </c>
      <c r="J141">
        <v>27</v>
      </c>
      <c r="K141" s="4">
        <v>0.7407407407407407</v>
      </c>
      <c r="L141">
        <v>0</v>
      </c>
      <c r="M141">
        <v>69</v>
      </c>
      <c r="N141" s="8">
        <v>0</v>
      </c>
      <c r="O141" s="1">
        <v>64321.246376811592</v>
      </c>
      <c r="P141" t="s">
        <v>289</v>
      </c>
      <c r="Q141" t="s">
        <v>302</v>
      </c>
      <c r="R141" s="5">
        <v>45505</v>
      </c>
      <c r="S141">
        <v>23.1979123915857</v>
      </c>
      <c r="T141">
        <v>-106.426050745659</v>
      </c>
      <c r="U141" s="8">
        <v>64321.246376811592</v>
      </c>
      <c r="V141" s="7">
        <v>69</v>
      </c>
    </row>
    <row r="142" spans="1:22">
      <c r="A142" t="s">
        <v>236</v>
      </c>
      <c r="B142" t="s">
        <v>237</v>
      </c>
      <c r="C142" s="1">
        <v>2107500</v>
      </c>
      <c r="D142" s="2">
        <v>0.6</v>
      </c>
      <c r="E142" s="2">
        <v>0</v>
      </c>
      <c r="F142" s="3">
        <v>10</v>
      </c>
      <c r="G142">
        <v>6</v>
      </c>
      <c r="H142">
        <v>6</v>
      </c>
      <c r="I142">
        <v>6</v>
      </c>
      <c r="J142">
        <v>12</v>
      </c>
      <c r="K142" s="4">
        <v>0.5</v>
      </c>
      <c r="L142">
        <v>0</v>
      </c>
      <c r="M142">
        <v>87.8</v>
      </c>
      <c r="N142" s="8">
        <v>0</v>
      </c>
      <c r="O142" s="1">
        <v>24003.416856492029</v>
      </c>
      <c r="P142" t="s">
        <v>289</v>
      </c>
      <c r="Q142" t="s">
        <v>302</v>
      </c>
      <c r="R142" s="5">
        <v>45505</v>
      </c>
      <c r="S142">
        <v>23.205719485705799</v>
      </c>
      <c r="T142">
        <v>-106.415789770987</v>
      </c>
      <c r="U142" s="8">
        <v>24003.416856492029</v>
      </c>
      <c r="V142" s="7">
        <v>87.8</v>
      </c>
    </row>
    <row r="143" spans="1:22">
      <c r="A143" t="s">
        <v>238</v>
      </c>
      <c r="B143" t="s">
        <v>239</v>
      </c>
      <c r="C143" s="1">
        <v>1980000</v>
      </c>
      <c r="D143" s="2">
        <v>2.88</v>
      </c>
      <c r="E143" s="2">
        <v>1</v>
      </c>
      <c r="F143" s="3">
        <v>9</v>
      </c>
      <c r="G143">
        <v>13</v>
      </c>
      <c r="H143">
        <v>10</v>
      </c>
      <c r="I143">
        <v>26</v>
      </c>
      <c r="J143">
        <v>36</v>
      </c>
      <c r="K143" s="4">
        <v>0.72222222222222221</v>
      </c>
      <c r="L143">
        <v>0</v>
      </c>
      <c r="M143">
        <v>88</v>
      </c>
      <c r="N143" s="8">
        <v>0</v>
      </c>
      <c r="O143" s="1">
        <v>22500</v>
      </c>
      <c r="P143" t="s">
        <v>289</v>
      </c>
      <c r="Q143" t="s">
        <v>303</v>
      </c>
      <c r="R143" s="5">
        <v>45505</v>
      </c>
      <c r="S143">
        <v>23.278618076603301</v>
      </c>
      <c r="T143">
        <v>-106.427821657143</v>
      </c>
      <c r="U143" s="8">
        <v>22500</v>
      </c>
      <c r="V143" s="7">
        <v>88</v>
      </c>
    </row>
    <row r="144" spans="1:22">
      <c r="A144" t="s">
        <v>240</v>
      </c>
      <c r="B144" t="s">
        <v>241</v>
      </c>
      <c r="C144" s="1">
        <v>3350000</v>
      </c>
      <c r="D144" s="2">
        <v>1.41</v>
      </c>
      <c r="E144" s="2">
        <v>0.66</v>
      </c>
      <c r="F144" s="3">
        <v>12</v>
      </c>
      <c r="G144">
        <v>11</v>
      </c>
      <c r="H144">
        <v>9</v>
      </c>
      <c r="I144">
        <v>17</v>
      </c>
      <c r="J144">
        <v>26</v>
      </c>
      <c r="K144" s="4">
        <v>0.65384615384615385</v>
      </c>
      <c r="L144">
        <v>0</v>
      </c>
      <c r="M144">
        <v>76.900000000000006</v>
      </c>
      <c r="N144" s="8">
        <v>0</v>
      </c>
      <c r="O144" s="1">
        <v>43563.068920676196</v>
      </c>
      <c r="P144" t="s">
        <v>289</v>
      </c>
      <c r="Q144" t="s">
        <v>309</v>
      </c>
      <c r="R144" s="5">
        <v>45505</v>
      </c>
      <c r="S144">
        <v>23.2223858327289</v>
      </c>
      <c r="T144">
        <v>-106.421273645658</v>
      </c>
      <c r="U144" s="8">
        <v>43563.068920676196</v>
      </c>
      <c r="V144" s="7">
        <v>76.900000000000006</v>
      </c>
    </row>
    <row r="145" spans="1:22">
      <c r="A145" t="s">
        <v>242</v>
      </c>
      <c r="B145" t="s">
        <v>26</v>
      </c>
      <c r="C145" s="1">
        <v>4359431.92</v>
      </c>
      <c r="D145" s="2">
        <v>2.88</v>
      </c>
      <c r="E145" s="2">
        <v>3</v>
      </c>
      <c r="F145" s="3">
        <v>9</v>
      </c>
      <c r="G145">
        <v>29</v>
      </c>
      <c r="H145">
        <v>20</v>
      </c>
      <c r="I145">
        <v>26</v>
      </c>
      <c r="J145">
        <v>46</v>
      </c>
      <c r="K145" s="4">
        <v>0.56521739130434778</v>
      </c>
      <c r="L145">
        <v>0</v>
      </c>
      <c r="M145">
        <v>89</v>
      </c>
      <c r="N145" s="8">
        <v>0</v>
      </c>
      <c r="O145" s="1">
        <v>48982.381123595507</v>
      </c>
      <c r="P145" t="s">
        <v>289</v>
      </c>
      <c r="Q145" t="s">
        <v>309</v>
      </c>
      <c r="R145" s="5">
        <v>45505</v>
      </c>
      <c r="S145">
        <v>23.219055009904601</v>
      </c>
      <c r="T145">
        <v>-106.421526796235</v>
      </c>
      <c r="U145" s="8">
        <v>48982.381123595507</v>
      </c>
      <c r="V145" s="7">
        <v>89</v>
      </c>
    </row>
    <row r="146" spans="1:22">
      <c r="A146" t="s">
        <v>243</v>
      </c>
      <c r="B146" t="s">
        <v>26</v>
      </c>
      <c r="C146" s="1">
        <v>3921195.7</v>
      </c>
      <c r="D146" s="2">
        <v>1.42</v>
      </c>
      <c r="E146" s="2">
        <v>0</v>
      </c>
      <c r="F146" s="3">
        <v>7</v>
      </c>
      <c r="G146">
        <v>38</v>
      </c>
      <c r="H146">
        <v>39</v>
      </c>
      <c r="I146">
        <v>10</v>
      </c>
      <c r="J146">
        <v>49</v>
      </c>
      <c r="K146" s="4">
        <v>0.20408163265306123</v>
      </c>
      <c r="L146">
        <v>0</v>
      </c>
      <c r="M146">
        <v>86.31</v>
      </c>
      <c r="N146" s="8">
        <v>0</v>
      </c>
      <c r="O146" s="1">
        <v>45431.534005329624</v>
      </c>
      <c r="P146" t="s">
        <v>289</v>
      </c>
      <c r="Q146" t="s">
        <v>295</v>
      </c>
      <c r="R146" s="5">
        <v>45505</v>
      </c>
      <c r="S146">
        <v>23.258836472685001</v>
      </c>
      <c r="T146">
        <v>-106.45905783031399</v>
      </c>
      <c r="U146" s="8">
        <v>45431.534005329624</v>
      </c>
      <c r="V146" s="7">
        <v>86.31</v>
      </c>
    </row>
    <row r="147" spans="1:22">
      <c r="A147" t="s">
        <v>244</v>
      </c>
      <c r="B147" t="s">
        <v>26</v>
      </c>
      <c r="C147" s="1">
        <v>4411738.0999999996</v>
      </c>
      <c r="D147" s="2">
        <v>0.12</v>
      </c>
      <c r="E147" s="2">
        <v>0</v>
      </c>
      <c r="F147" s="3">
        <v>8</v>
      </c>
      <c r="G147">
        <v>7</v>
      </c>
      <c r="H147">
        <v>7</v>
      </c>
      <c r="I147">
        <v>1</v>
      </c>
      <c r="J147">
        <v>8</v>
      </c>
      <c r="K147" s="4">
        <v>0.125</v>
      </c>
      <c r="L147">
        <v>494.74</v>
      </c>
      <c r="M147">
        <v>0</v>
      </c>
      <c r="N147" s="8">
        <v>8917.2860492379823</v>
      </c>
      <c r="O147" s="1">
        <v>0</v>
      </c>
      <c r="P147" t="s">
        <v>294</v>
      </c>
      <c r="Q147" t="s">
        <v>295</v>
      </c>
      <c r="R147" s="5">
        <v>45505</v>
      </c>
      <c r="S147">
        <v>23.253080109037601</v>
      </c>
      <c r="T147">
        <v>-106.454702891314</v>
      </c>
      <c r="U147" s="8">
        <v>8917.2860492379823</v>
      </c>
      <c r="V147" s="7">
        <v>494.74</v>
      </c>
    </row>
    <row r="148" spans="1:22">
      <c r="A148" t="s">
        <v>245</v>
      </c>
      <c r="B148" t="s">
        <v>70</v>
      </c>
      <c r="C148" s="1">
        <v>5455000</v>
      </c>
      <c r="D148" s="2">
        <v>1.42</v>
      </c>
      <c r="E148" s="2">
        <v>0</v>
      </c>
      <c r="F148" s="3">
        <v>7</v>
      </c>
      <c r="G148">
        <v>57</v>
      </c>
      <c r="H148">
        <v>57</v>
      </c>
      <c r="I148">
        <v>10</v>
      </c>
      <c r="J148">
        <v>67</v>
      </c>
      <c r="K148" s="4">
        <v>0.14925373134328357</v>
      </c>
      <c r="L148">
        <v>0</v>
      </c>
      <c r="M148">
        <v>105</v>
      </c>
      <c r="N148" s="8">
        <v>0</v>
      </c>
      <c r="O148" s="1">
        <v>51952.380952380954</v>
      </c>
      <c r="P148" t="s">
        <v>289</v>
      </c>
      <c r="Q148" t="s">
        <v>292</v>
      </c>
      <c r="R148" s="5">
        <v>45505</v>
      </c>
      <c r="S148">
        <v>23.265913717317598</v>
      </c>
      <c r="T148">
        <v>-106.46193256100101</v>
      </c>
      <c r="U148" s="8">
        <v>51952.380952380954</v>
      </c>
      <c r="V148" s="7">
        <v>105</v>
      </c>
    </row>
    <row r="149" spans="1:22">
      <c r="A149" t="s">
        <v>246</v>
      </c>
      <c r="B149" t="s">
        <v>28</v>
      </c>
      <c r="C149" s="1">
        <v>6465289.1100000003</v>
      </c>
      <c r="D149" s="2">
        <v>14</v>
      </c>
      <c r="E149" s="2">
        <v>17.5</v>
      </c>
      <c r="F149" s="3">
        <v>12</v>
      </c>
      <c r="G149">
        <v>192</v>
      </c>
      <c r="H149">
        <v>122</v>
      </c>
      <c r="I149">
        <v>168</v>
      </c>
      <c r="J149">
        <v>290</v>
      </c>
      <c r="K149" s="4">
        <v>0.57931034482758625</v>
      </c>
      <c r="L149">
        <v>0</v>
      </c>
      <c r="M149">
        <v>99.44</v>
      </c>
      <c r="N149" s="8">
        <v>0</v>
      </c>
      <c r="O149" s="1">
        <v>65016.986222847954</v>
      </c>
      <c r="P149" t="s">
        <v>289</v>
      </c>
      <c r="Q149" t="s">
        <v>290</v>
      </c>
      <c r="R149" s="5">
        <v>45505</v>
      </c>
      <c r="S149">
        <v>23.235187834926599</v>
      </c>
      <c r="T149">
        <v>-106.438347645658</v>
      </c>
      <c r="U149" s="8">
        <v>65016.986222847954</v>
      </c>
      <c r="V149" s="7">
        <v>99.44</v>
      </c>
    </row>
    <row r="150" spans="1:22">
      <c r="A150" t="s">
        <v>247</v>
      </c>
      <c r="B150" t="s">
        <v>23</v>
      </c>
      <c r="C150" s="1">
        <v>3426357.4</v>
      </c>
      <c r="D150" s="2">
        <v>9.83</v>
      </c>
      <c r="E150" s="2">
        <v>1</v>
      </c>
      <c r="F150" s="3">
        <v>6</v>
      </c>
      <c r="G150">
        <v>93</v>
      </c>
      <c r="H150">
        <v>90</v>
      </c>
      <c r="I150">
        <v>59</v>
      </c>
      <c r="J150">
        <v>149</v>
      </c>
      <c r="K150" s="4">
        <v>0.39597315436241609</v>
      </c>
      <c r="L150">
        <v>0</v>
      </c>
      <c r="M150">
        <v>72.39</v>
      </c>
      <c r="N150" s="8">
        <v>0</v>
      </c>
      <c r="O150" s="1">
        <v>47331.916010498688</v>
      </c>
      <c r="P150" t="s">
        <v>289</v>
      </c>
      <c r="Q150" t="s">
        <v>295</v>
      </c>
      <c r="R150" s="5">
        <v>45505</v>
      </c>
      <c r="S150">
        <v>23.2623114902003</v>
      </c>
      <c r="T150">
        <v>-106.463972661374</v>
      </c>
      <c r="U150" s="8">
        <v>47331.916010498688</v>
      </c>
      <c r="V150" s="7">
        <v>72.39</v>
      </c>
    </row>
    <row r="151" spans="1:22">
      <c r="A151" t="s">
        <v>248</v>
      </c>
      <c r="B151" t="s">
        <v>26</v>
      </c>
      <c r="C151" s="1">
        <v>4294910.33</v>
      </c>
      <c r="D151" s="2">
        <v>2.5</v>
      </c>
      <c r="E151" s="2">
        <v>0</v>
      </c>
      <c r="F151" s="3">
        <v>4</v>
      </c>
      <c r="G151">
        <v>65</v>
      </c>
      <c r="H151">
        <v>65</v>
      </c>
      <c r="I151">
        <v>10</v>
      </c>
      <c r="J151">
        <v>75</v>
      </c>
      <c r="K151" s="4">
        <v>0.13333333333333333</v>
      </c>
      <c r="L151">
        <v>0</v>
      </c>
      <c r="M151">
        <v>70.31</v>
      </c>
      <c r="N151" s="8">
        <v>0</v>
      </c>
      <c r="O151" s="1">
        <v>61085.341061015504</v>
      </c>
      <c r="P151" t="s">
        <v>289</v>
      </c>
      <c r="Q151" t="s">
        <v>293</v>
      </c>
      <c r="R151" s="5">
        <v>45505</v>
      </c>
      <c r="S151">
        <v>23.321086715826699</v>
      </c>
      <c r="T151">
        <v>-106.479471445656</v>
      </c>
      <c r="U151" s="8">
        <v>61085.341061015504</v>
      </c>
      <c r="V151" s="7">
        <v>70.31</v>
      </c>
    </row>
    <row r="152" spans="1:22">
      <c r="A152" t="s">
        <v>249</v>
      </c>
      <c r="B152" t="s">
        <v>182</v>
      </c>
      <c r="C152" s="1">
        <v>5787260</v>
      </c>
      <c r="D152" s="2">
        <v>7.42</v>
      </c>
      <c r="E152" s="2">
        <v>0</v>
      </c>
      <c r="F152" s="3">
        <v>7</v>
      </c>
      <c r="G152">
        <v>68</v>
      </c>
      <c r="H152">
        <v>68</v>
      </c>
      <c r="I152">
        <v>52</v>
      </c>
      <c r="J152">
        <v>120</v>
      </c>
      <c r="K152" s="4">
        <v>0.43333333333333335</v>
      </c>
      <c r="L152">
        <v>0</v>
      </c>
      <c r="M152">
        <v>107</v>
      </c>
      <c r="N152" s="8">
        <v>0</v>
      </c>
      <c r="O152" s="1">
        <v>54086.542056074766</v>
      </c>
      <c r="P152" t="s">
        <v>289</v>
      </c>
      <c r="Q152" t="s">
        <v>293</v>
      </c>
      <c r="R152" s="5">
        <v>45505</v>
      </c>
      <c r="S152">
        <v>23.3224415384488</v>
      </c>
      <c r="T152">
        <v>-106.479258825866</v>
      </c>
      <c r="U152" s="8">
        <v>54086.542056074766</v>
      </c>
      <c r="V152" s="7">
        <v>107</v>
      </c>
    </row>
    <row r="153" spans="1:22">
      <c r="A153" t="s">
        <v>250</v>
      </c>
      <c r="B153" t="s">
        <v>26</v>
      </c>
      <c r="C153" s="1">
        <v>6298900</v>
      </c>
      <c r="D153" s="2">
        <v>0.4</v>
      </c>
      <c r="E153" s="2">
        <v>0</v>
      </c>
      <c r="F153" s="3">
        <v>5</v>
      </c>
      <c r="G153">
        <v>4</v>
      </c>
      <c r="H153">
        <v>6</v>
      </c>
      <c r="I153">
        <v>2</v>
      </c>
      <c r="J153">
        <v>8</v>
      </c>
      <c r="K153" s="4">
        <v>0.25</v>
      </c>
      <c r="L153">
        <v>0</v>
      </c>
      <c r="M153">
        <v>88.66</v>
      </c>
      <c r="N153" s="8">
        <v>0</v>
      </c>
      <c r="O153" s="1">
        <v>71045.567335889922</v>
      </c>
      <c r="P153" t="s">
        <v>289</v>
      </c>
      <c r="Q153" t="s">
        <v>293</v>
      </c>
      <c r="R153" s="5">
        <v>45505</v>
      </c>
      <c r="S153">
        <v>23.327374026755301</v>
      </c>
      <c r="T153">
        <v>-106.480862575123</v>
      </c>
      <c r="U153" s="8">
        <v>71045.567335889922</v>
      </c>
      <c r="V153" s="7">
        <v>88.66</v>
      </c>
    </row>
    <row r="154" spans="1:22">
      <c r="A154" t="s">
        <v>251</v>
      </c>
      <c r="B154" t="s">
        <v>26</v>
      </c>
      <c r="C154" s="1">
        <v>2723604</v>
      </c>
      <c r="D154" s="2">
        <v>2.5</v>
      </c>
      <c r="E154" s="2">
        <v>2</v>
      </c>
      <c r="F154" s="3">
        <v>4</v>
      </c>
      <c r="G154">
        <v>51</v>
      </c>
      <c r="H154">
        <v>45</v>
      </c>
      <c r="I154">
        <v>10</v>
      </c>
      <c r="J154">
        <v>55</v>
      </c>
      <c r="K154" s="4">
        <v>0.18181818181818182</v>
      </c>
      <c r="L154">
        <v>0</v>
      </c>
      <c r="M154">
        <v>41.41</v>
      </c>
      <c r="N154" s="8">
        <v>0</v>
      </c>
      <c r="O154" s="1">
        <v>65771.649360057956</v>
      </c>
      <c r="P154" t="s">
        <v>289</v>
      </c>
      <c r="Q154" t="s">
        <v>309</v>
      </c>
      <c r="R154" s="5">
        <v>45505</v>
      </c>
      <c r="S154">
        <v>23.219608332955701</v>
      </c>
      <c r="T154">
        <v>-106.419693843863</v>
      </c>
      <c r="U154" s="8">
        <v>65771.649360057956</v>
      </c>
      <c r="V154" s="7">
        <v>41.41</v>
      </c>
    </row>
    <row r="155" spans="1:22">
      <c r="A155" t="s">
        <v>252</v>
      </c>
      <c r="B155" t="s">
        <v>26</v>
      </c>
      <c r="C155" s="1">
        <v>975072.5</v>
      </c>
      <c r="D155" s="2">
        <v>6</v>
      </c>
      <c r="E155" s="2">
        <v>0.66</v>
      </c>
      <c r="F155" s="3">
        <v>8</v>
      </c>
      <c r="G155">
        <v>59</v>
      </c>
      <c r="H155">
        <v>57</v>
      </c>
      <c r="I155">
        <v>48</v>
      </c>
      <c r="J155">
        <v>105</v>
      </c>
      <c r="K155" s="4">
        <v>0.45714285714285713</v>
      </c>
      <c r="L155">
        <v>131.5</v>
      </c>
      <c r="M155">
        <v>0</v>
      </c>
      <c r="N155" s="8">
        <v>7415</v>
      </c>
      <c r="O155" s="1">
        <v>0</v>
      </c>
      <c r="P155" t="s">
        <v>294</v>
      </c>
      <c r="Q155" t="s">
        <v>300</v>
      </c>
      <c r="R155" s="5">
        <v>45505</v>
      </c>
      <c r="S155">
        <v>23.294415200686601</v>
      </c>
      <c r="T155">
        <v>-106.450978162711</v>
      </c>
      <c r="U155" s="8">
        <v>7415</v>
      </c>
      <c r="V155" s="7">
        <v>131.5</v>
      </c>
    </row>
    <row r="156" spans="1:22">
      <c r="A156" t="s">
        <v>253</v>
      </c>
      <c r="B156" t="s">
        <v>26</v>
      </c>
      <c r="C156" s="1">
        <v>884000</v>
      </c>
      <c r="D156" s="2">
        <v>30.8</v>
      </c>
      <c r="E156" s="2">
        <v>12</v>
      </c>
      <c r="F156" s="3">
        <v>8</v>
      </c>
      <c r="G156">
        <v>152</v>
      </c>
      <c r="H156">
        <v>116</v>
      </c>
      <c r="I156">
        <v>247</v>
      </c>
      <c r="J156">
        <v>363</v>
      </c>
      <c r="K156" s="4">
        <v>0.68044077134986225</v>
      </c>
      <c r="L156">
        <v>136</v>
      </c>
      <c r="M156">
        <v>0</v>
      </c>
      <c r="N156" s="8">
        <v>6500</v>
      </c>
      <c r="O156" s="1">
        <v>0</v>
      </c>
      <c r="P156" t="s">
        <v>294</v>
      </c>
      <c r="Q156" t="s">
        <v>300</v>
      </c>
      <c r="R156" s="5">
        <v>45505</v>
      </c>
      <c r="S156">
        <v>23.292963331536502</v>
      </c>
      <c r="T156">
        <v>-106.43713358861601</v>
      </c>
      <c r="U156" s="8">
        <v>6500</v>
      </c>
      <c r="V156" s="7">
        <v>136</v>
      </c>
    </row>
    <row r="157" spans="1:22">
      <c r="A157" t="s">
        <v>254</v>
      </c>
      <c r="B157" t="s">
        <v>26</v>
      </c>
      <c r="C157" s="1">
        <v>2968767.25</v>
      </c>
      <c r="D157" s="2">
        <v>3</v>
      </c>
      <c r="E157" s="2">
        <v>0</v>
      </c>
      <c r="F157" s="3">
        <v>5</v>
      </c>
      <c r="G157">
        <v>49</v>
      </c>
      <c r="H157">
        <v>49</v>
      </c>
      <c r="I157">
        <v>15</v>
      </c>
      <c r="J157">
        <v>64</v>
      </c>
      <c r="K157" s="4">
        <v>0.234375</v>
      </c>
      <c r="L157">
        <v>0</v>
      </c>
      <c r="M157">
        <v>68.59</v>
      </c>
      <c r="N157" s="8">
        <v>0</v>
      </c>
      <c r="O157" s="1">
        <v>43282.799970841232</v>
      </c>
      <c r="P157" t="s">
        <v>289</v>
      </c>
      <c r="Q157" t="s">
        <v>300</v>
      </c>
      <c r="R157" s="5">
        <v>45505</v>
      </c>
      <c r="S157">
        <v>23.3004174681306</v>
      </c>
      <c r="T157">
        <v>-106.45160779499901</v>
      </c>
      <c r="U157" s="8">
        <v>43282.799970841232</v>
      </c>
      <c r="V157" s="7">
        <v>68.59</v>
      </c>
    </row>
    <row r="158" spans="1:22">
      <c r="A158" t="s">
        <v>255</v>
      </c>
      <c r="B158" t="s">
        <v>256</v>
      </c>
      <c r="C158" s="1">
        <v>1960000</v>
      </c>
      <c r="D158" s="2">
        <v>3.37</v>
      </c>
      <c r="E158" s="2">
        <v>3.33</v>
      </c>
      <c r="F158" s="3">
        <v>8</v>
      </c>
      <c r="G158">
        <v>25</v>
      </c>
      <c r="H158">
        <v>15</v>
      </c>
      <c r="I158">
        <v>27</v>
      </c>
      <c r="J158">
        <v>42</v>
      </c>
      <c r="K158" s="4">
        <v>0.6428571428571429</v>
      </c>
      <c r="L158">
        <v>99</v>
      </c>
      <c r="M158">
        <v>87</v>
      </c>
      <c r="N158" s="8">
        <v>0</v>
      </c>
      <c r="O158" s="1">
        <v>22528.735632183907</v>
      </c>
      <c r="P158" t="s">
        <v>298</v>
      </c>
      <c r="Q158" t="s">
        <v>299</v>
      </c>
      <c r="R158" s="5">
        <v>45505</v>
      </c>
      <c r="S158">
        <v>23.285823961709401</v>
      </c>
      <c r="T158">
        <v>-106.407326215696</v>
      </c>
      <c r="U158" s="8">
        <v>22528.735632183907</v>
      </c>
      <c r="V158" s="7">
        <v>87</v>
      </c>
    </row>
    <row r="159" spans="1:22">
      <c r="A159" t="s">
        <v>257</v>
      </c>
      <c r="B159" t="s">
        <v>256</v>
      </c>
      <c r="C159" s="1">
        <v>1395000</v>
      </c>
      <c r="D159" s="2">
        <v>3.5</v>
      </c>
      <c r="E159" s="2">
        <v>0</v>
      </c>
      <c r="F159" s="3">
        <v>8</v>
      </c>
      <c r="G159">
        <v>66</v>
      </c>
      <c r="H159">
        <v>76</v>
      </c>
      <c r="I159">
        <v>28</v>
      </c>
      <c r="J159">
        <v>104</v>
      </c>
      <c r="K159" s="4">
        <v>0.26923076923076922</v>
      </c>
      <c r="L159">
        <v>0</v>
      </c>
      <c r="M159">
        <v>57</v>
      </c>
      <c r="N159" s="8">
        <v>0</v>
      </c>
      <c r="O159" s="1">
        <v>24473.684210526317</v>
      </c>
      <c r="P159" t="s">
        <v>289</v>
      </c>
      <c r="Q159" t="s">
        <v>299</v>
      </c>
      <c r="R159" s="5">
        <v>45505</v>
      </c>
      <c r="S159">
        <v>23.285823961709401</v>
      </c>
      <c r="T159">
        <v>-106.407326215696</v>
      </c>
      <c r="U159" s="8">
        <v>24473.684210526317</v>
      </c>
      <c r="V159" s="7">
        <v>57</v>
      </c>
    </row>
    <row r="160" spans="1:22">
      <c r="A160" t="s">
        <v>258</v>
      </c>
      <c r="B160" t="s">
        <v>26</v>
      </c>
      <c r="C160" s="1">
        <v>525000</v>
      </c>
      <c r="D160" s="2">
        <v>13.33</v>
      </c>
      <c r="E160" s="2">
        <v>7.33</v>
      </c>
      <c r="F160" s="3">
        <v>6</v>
      </c>
      <c r="G160">
        <v>320</v>
      </c>
      <c r="H160">
        <v>298</v>
      </c>
      <c r="I160">
        <v>80</v>
      </c>
      <c r="J160">
        <v>378</v>
      </c>
      <c r="K160" s="4">
        <v>0.21164021164021163</v>
      </c>
      <c r="L160">
        <v>119</v>
      </c>
      <c r="M160">
        <v>0</v>
      </c>
      <c r="N160" s="8">
        <v>4411.7647058823532</v>
      </c>
      <c r="O160" s="1">
        <v>0</v>
      </c>
      <c r="P160" t="s">
        <v>294</v>
      </c>
      <c r="Q160" t="s">
        <v>304</v>
      </c>
      <c r="R160" s="5">
        <v>45505</v>
      </c>
      <c r="S160">
        <v>23.3550040150167</v>
      </c>
      <c r="T160">
        <v>-106.43712733739601</v>
      </c>
      <c r="U160" s="8">
        <v>4411.7647058823532</v>
      </c>
      <c r="V160" s="7">
        <v>119</v>
      </c>
    </row>
    <row r="161" spans="1:22">
      <c r="A161" t="s">
        <v>259</v>
      </c>
      <c r="B161" t="s">
        <v>26</v>
      </c>
      <c r="C161" s="1">
        <v>425000</v>
      </c>
      <c r="D161" s="2">
        <v>38.75</v>
      </c>
      <c r="E161" s="2">
        <v>7</v>
      </c>
      <c r="F161" s="3">
        <v>8</v>
      </c>
      <c r="G161">
        <v>307</v>
      </c>
      <c r="H161">
        <v>286</v>
      </c>
      <c r="I161">
        <v>310</v>
      </c>
      <c r="J161">
        <v>596</v>
      </c>
      <c r="K161" s="4">
        <v>0.52013422818791943</v>
      </c>
      <c r="L161">
        <v>112</v>
      </c>
      <c r="M161">
        <v>0</v>
      </c>
      <c r="N161" s="8">
        <v>3794.6428571428573</v>
      </c>
      <c r="O161" s="1">
        <v>0</v>
      </c>
      <c r="P161" t="s">
        <v>294</v>
      </c>
      <c r="Q161" t="s">
        <v>304</v>
      </c>
      <c r="R161" s="5">
        <v>45505</v>
      </c>
      <c r="S161">
        <v>23.372537798051599</v>
      </c>
      <c r="T161">
        <v>-106.438134040042</v>
      </c>
      <c r="U161" s="8">
        <v>3794.6428571428573</v>
      </c>
      <c r="V161" s="7">
        <v>112</v>
      </c>
    </row>
    <row r="162" spans="1:22">
      <c r="A162" t="s">
        <v>260</v>
      </c>
      <c r="B162" t="s">
        <v>162</v>
      </c>
      <c r="C162" s="1">
        <v>4950000</v>
      </c>
      <c r="D162" s="2">
        <v>1.5</v>
      </c>
      <c r="E162" s="2">
        <v>0.66</v>
      </c>
      <c r="F162" s="3">
        <v>4</v>
      </c>
      <c r="G162">
        <v>24</v>
      </c>
      <c r="H162">
        <v>22</v>
      </c>
      <c r="I162">
        <v>6</v>
      </c>
      <c r="J162">
        <v>28</v>
      </c>
      <c r="K162" s="4">
        <v>0.21428571428571427</v>
      </c>
      <c r="L162">
        <v>0</v>
      </c>
      <c r="M162">
        <v>86.77</v>
      </c>
      <c r="N162" s="8">
        <v>0</v>
      </c>
      <c r="O162" s="1">
        <v>57047.366601359921</v>
      </c>
      <c r="P162" t="s">
        <v>289</v>
      </c>
      <c r="Q162" t="s">
        <v>301</v>
      </c>
      <c r="R162" s="5">
        <v>45505</v>
      </c>
      <c r="S162">
        <v>23.202099514330101</v>
      </c>
      <c r="T162">
        <v>-106.427651050539</v>
      </c>
      <c r="U162" s="8">
        <v>57047.366601359921</v>
      </c>
      <c r="V162" s="7">
        <v>86.77</v>
      </c>
    </row>
    <row r="163" spans="1:22">
      <c r="A163" t="s">
        <v>261</v>
      </c>
      <c r="B163" t="s">
        <v>162</v>
      </c>
      <c r="C163" s="1">
        <v>5477777.7800000003</v>
      </c>
      <c r="D163" s="2">
        <v>2.5</v>
      </c>
      <c r="E163" s="2">
        <v>1</v>
      </c>
      <c r="F163" s="3">
        <v>4</v>
      </c>
      <c r="G163">
        <v>88</v>
      </c>
      <c r="H163">
        <v>85</v>
      </c>
      <c r="I163">
        <v>10</v>
      </c>
      <c r="J163">
        <v>95</v>
      </c>
      <c r="K163" s="4">
        <v>0.10526315789473684</v>
      </c>
      <c r="L163">
        <v>0</v>
      </c>
      <c r="M163">
        <v>87.93</v>
      </c>
      <c r="N163" s="8">
        <v>0</v>
      </c>
      <c r="O163" s="1">
        <v>62297.029227794832</v>
      </c>
      <c r="P163" t="s">
        <v>289</v>
      </c>
      <c r="Q163" t="s">
        <v>312</v>
      </c>
      <c r="R163" s="5">
        <v>45505</v>
      </c>
      <c r="S163">
        <v>23.242404865308099</v>
      </c>
      <c r="T163">
        <v>-106.45164166837399</v>
      </c>
      <c r="U163" s="8">
        <v>62297.029227794832</v>
      </c>
      <c r="V163" s="7">
        <v>87.93</v>
      </c>
    </row>
    <row r="164" spans="1:22">
      <c r="A164" t="s">
        <v>262</v>
      </c>
      <c r="B164" t="s">
        <v>263</v>
      </c>
      <c r="C164" s="1">
        <v>5341000</v>
      </c>
      <c r="D164" s="2">
        <v>14.8</v>
      </c>
      <c r="E164" s="2">
        <v>9</v>
      </c>
      <c r="F164" s="3">
        <v>5</v>
      </c>
      <c r="G164">
        <v>8</v>
      </c>
      <c r="H164">
        <v>46</v>
      </c>
      <c r="I164">
        <v>74</v>
      </c>
      <c r="J164">
        <v>120</v>
      </c>
      <c r="K164" s="4">
        <v>0.6166666666666667</v>
      </c>
      <c r="L164">
        <v>0</v>
      </c>
      <c r="M164">
        <v>71.010000000000005</v>
      </c>
      <c r="N164" s="8">
        <v>0</v>
      </c>
      <c r="O164" s="1">
        <v>75214.758484720456</v>
      </c>
      <c r="P164" t="s">
        <v>289</v>
      </c>
      <c r="Q164" t="s">
        <v>290</v>
      </c>
      <c r="R164" s="5">
        <v>45505</v>
      </c>
      <c r="S164">
        <v>23.228934112780099</v>
      </c>
      <c r="T164">
        <v>-106.429681117936</v>
      </c>
      <c r="U164" s="8">
        <v>75214.758484720456</v>
      </c>
      <c r="V164" s="7">
        <v>71.010000000000005</v>
      </c>
    </row>
    <row r="165" spans="1:22">
      <c r="A165" t="s">
        <v>264</v>
      </c>
      <c r="B165" t="s">
        <v>265</v>
      </c>
      <c r="C165" s="1">
        <v>5355000</v>
      </c>
      <c r="D165" s="2">
        <v>3</v>
      </c>
      <c r="E165" s="2">
        <v>2.33</v>
      </c>
      <c r="F165" s="3">
        <v>4</v>
      </c>
      <c r="G165">
        <v>121</v>
      </c>
      <c r="H165">
        <v>114</v>
      </c>
      <c r="I165">
        <v>12</v>
      </c>
      <c r="J165">
        <v>126</v>
      </c>
      <c r="K165" s="4">
        <v>9.5238095238095233E-2</v>
      </c>
      <c r="L165">
        <v>0</v>
      </c>
      <c r="M165">
        <v>84.4</v>
      </c>
      <c r="N165" s="8">
        <v>0</v>
      </c>
      <c r="O165" s="1">
        <v>63447.867298578196</v>
      </c>
      <c r="P165" t="s">
        <v>289</v>
      </c>
      <c r="Q165" t="s">
        <v>290</v>
      </c>
      <c r="R165" s="5">
        <v>45505</v>
      </c>
      <c r="S165">
        <v>23.234756911601799</v>
      </c>
      <c r="T165">
        <v>-106.43791679154199</v>
      </c>
      <c r="U165" s="8">
        <v>63447.867298578196</v>
      </c>
      <c r="V165" s="7">
        <v>84.4</v>
      </c>
    </row>
    <row r="166" spans="1:22">
      <c r="A166" t="s">
        <v>266</v>
      </c>
      <c r="B166" t="s">
        <v>267</v>
      </c>
      <c r="C166" s="1">
        <v>3166617.5</v>
      </c>
      <c r="D166" s="2">
        <v>2.5</v>
      </c>
      <c r="E166" s="2">
        <v>0</v>
      </c>
      <c r="F166" s="3">
        <v>10</v>
      </c>
      <c r="G166">
        <v>37</v>
      </c>
      <c r="H166">
        <v>38</v>
      </c>
      <c r="I166">
        <v>25</v>
      </c>
      <c r="J166">
        <v>63</v>
      </c>
      <c r="K166" s="4">
        <v>0.3968253968253968</v>
      </c>
      <c r="L166">
        <v>0</v>
      </c>
      <c r="M166">
        <v>82.25</v>
      </c>
      <c r="N166" s="8">
        <v>0</v>
      </c>
      <c r="O166" s="1">
        <v>38499.908814589668</v>
      </c>
      <c r="P166" t="s">
        <v>289</v>
      </c>
      <c r="Q166" t="s">
        <v>291</v>
      </c>
      <c r="R166" s="5">
        <v>45505</v>
      </c>
      <c r="S166">
        <v>23.225029729603602</v>
      </c>
      <c r="T166">
        <v>-106.441888184688</v>
      </c>
      <c r="U166" s="8">
        <v>38499.908814589668</v>
      </c>
      <c r="V166" s="7">
        <v>82.25</v>
      </c>
    </row>
    <row r="167" spans="1:22">
      <c r="A167" t="s">
        <v>268</v>
      </c>
      <c r="B167" t="s">
        <v>26</v>
      </c>
      <c r="C167" s="1">
        <v>7500165</v>
      </c>
      <c r="D167" s="2">
        <v>1.5</v>
      </c>
      <c r="E167" s="2">
        <v>1.5</v>
      </c>
      <c r="F167" s="3">
        <v>2</v>
      </c>
      <c r="G167">
        <v>0</v>
      </c>
      <c r="H167">
        <v>17</v>
      </c>
      <c r="I167">
        <v>3</v>
      </c>
      <c r="J167">
        <v>20</v>
      </c>
      <c r="K167" s="4">
        <v>0.15</v>
      </c>
      <c r="L167">
        <v>0</v>
      </c>
      <c r="M167">
        <v>140.19</v>
      </c>
      <c r="N167" s="8">
        <v>0</v>
      </c>
      <c r="O167" s="1">
        <v>53500</v>
      </c>
      <c r="P167" t="s">
        <v>289</v>
      </c>
      <c r="Q167" t="s">
        <v>292</v>
      </c>
      <c r="R167" s="5">
        <v>45505</v>
      </c>
      <c r="S167">
        <v>23.2749105596885</v>
      </c>
      <c r="T167">
        <v>-106.394904803415</v>
      </c>
      <c r="U167" s="8">
        <v>53500</v>
      </c>
      <c r="V167" s="7">
        <v>140.19</v>
      </c>
    </row>
    <row r="168" spans="1:22">
      <c r="A168" t="s">
        <v>269</v>
      </c>
      <c r="B168" t="s">
        <v>270</v>
      </c>
      <c r="C168" s="1">
        <v>6611250</v>
      </c>
      <c r="D168" s="2">
        <v>2</v>
      </c>
      <c r="E168" s="2">
        <v>2</v>
      </c>
      <c r="F168" s="3">
        <v>1</v>
      </c>
      <c r="G168">
        <v>0</v>
      </c>
      <c r="H168">
        <v>18</v>
      </c>
      <c r="I168">
        <v>2</v>
      </c>
      <c r="J168">
        <v>20</v>
      </c>
      <c r="K168" s="4">
        <v>0.1</v>
      </c>
      <c r="L168">
        <v>0</v>
      </c>
      <c r="M168">
        <v>161.25</v>
      </c>
      <c r="N168" s="8">
        <v>0</v>
      </c>
      <c r="O168" s="1">
        <v>41000</v>
      </c>
      <c r="P168" t="s">
        <v>289</v>
      </c>
      <c r="Q168" t="s">
        <v>292</v>
      </c>
      <c r="R168" s="5">
        <v>45505</v>
      </c>
      <c r="S168">
        <v>23.2896219194905</v>
      </c>
      <c r="T168">
        <v>-106.445785303416</v>
      </c>
      <c r="U168" s="8">
        <v>41000</v>
      </c>
      <c r="V168" s="7">
        <v>161.25</v>
      </c>
    </row>
    <row r="169" spans="1:22">
      <c r="A169" t="s">
        <v>271</v>
      </c>
      <c r="B169" t="s">
        <v>270</v>
      </c>
      <c r="C169" s="1">
        <v>5400200</v>
      </c>
      <c r="D169" s="2">
        <v>2</v>
      </c>
      <c r="E169" s="2">
        <v>2</v>
      </c>
      <c r="F169" s="3">
        <v>1</v>
      </c>
      <c r="G169">
        <v>0</v>
      </c>
      <c r="H169">
        <v>10</v>
      </c>
      <c r="I169">
        <v>2</v>
      </c>
      <c r="J169">
        <v>12</v>
      </c>
      <c r="K169" s="4">
        <v>0.16666666666666666</v>
      </c>
      <c r="L169">
        <v>200</v>
      </c>
      <c r="M169">
        <v>194.2</v>
      </c>
      <c r="N169" s="8">
        <v>0</v>
      </c>
      <c r="O169" s="1">
        <v>27807.415036045317</v>
      </c>
      <c r="P169" t="s">
        <v>298</v>
      </c>
      <c r="Q169" t="s">
        <v>292</v>
      </c>
      <c r="R169" s="5">
        <v>45505</v>
      </c>
      <c r="S169" t="s">
        <v>313</v>
      </c>
      <c r="T169">
        <v>-106.42522288992301</v>
      </c>
      <c r="U169" s="8">
        <v>27807.415036045317</v>
      </c>
      <c r="V169" s="7">
        <v>194.2</v>
      </c>
    </row>
    <row r="170" spans="1:22">
      <c r="A170" t="s">
        <v>272</v>
      </c>
      <c r="B170" t="s">
        <v>54</v>
      </c>
      <c r="C170" s="1">
        <v>5250060</v>
      </c>
      <c r="D170" s="2">
        <v>14</v>
      </c>
      <c r="E170" s="2">
        <v>14</v>
      </c>
      <c r="F170" s="3">
        <v>1</v>
      </c>
      <c r="G170">
        <v>0</v>
      </c>
      <c r="H170">
        <v>161</v>
      </c>
      <c r="I170">
        <v>14</v>
      </c>
      <c r="J170">
        <v>175</v>
      </c>
      <c r="K170" s="4">
        <v>0.08</v>
      </c>
      <c r="L170">
        <v>0</v>
      </c>
      <c r="M170">
        <v>80.69</v>
      </c>
      <c r="N170" s="8">
        <v>0</v>
      </c>
      <c r="O170" s="1">
        <v>65064.568100136326</v>
      </c>
      <c r="P170" t="s">
        <v>289</v>
      </c>
      <c r="Q170" t="s">
        <v>296</v>
      </c>
      <c r="R170" s="5">
        <v>45505</v>
      </c>
      <c r="S170">
        <v>23.2803407</v>
      </c>
      <c r="T170">
        <v>-106.421256988073</v>
      </c>
      <c r="U170" s="8">
        <v>65064.568100136326</v>
      </c>
      <c r="V170" s="7">
        <v>80.69</v>
      </c>
    </row>
    <row r="171" spans="1:22">
      <c r="A171" t="s">
        <v>273</v>
      </c>
      <c r="B171" t="s">
        <v>26</v>
      </c>
      <c r="C171" s="1">
        <v>3000000</v>
      </c>
      <c r="D171" s="2">
        <v>5</v>
      </c>
      <c r="E171" s="2">
        <v>5</v>
      </c>
      <c r="F171" s="3">
        <v>2</v>
      </c>
      <c r="G171">
        <v>0</v>
      </c>
      <c r="H171">
        <v>5</v>
      </c>
      <c r="I171">
        <v>10</v>
      </c>
      <c r="J171">
        <v>15</v>
      </c>
      <c r="K171" s="4">
        <v>0.66666666666666663</v>
      </c>
      <c r="L171">
        <v>0</v>
      </c>
      <c r="M171">
        <v>103</v>
      </c>
      <c r="N171" s="8">
        <v>0</v>
      </c>
      <c r="O171" s="1">
        <v>29126.213592233009</v>
      </c>
      <c r="P171" t="s">
        <v>289</v>
      </c>
      <c r="Q171" t="s">
        <v>308</v>
      </c>
      <c r="R171" s="5">
        <v>45505</v>
      </c>
      <c r="S171">
        <v>23.193248265152999</v>
      </c>
      <c r="T171">
        <v>-106.42455574103801</v>
      </c>
      <c r="U171" s="8">
        <v>29126.213592233009</v>
      </c>
      <c r="V171" s="7">
        <v>103</v>
      </c>
    </row>
    <row r="172" spans="1:22">
      <c r="A172" t="s">
        <v>274</v>
      </c>
      <c r="B172" t="s">
        <v>275</v>
      </c>
      <c r="C172" s="1">
        <v>4816745.88</v>
      </c>
      <c r="D172" s="2">
        <v>13</v>
      </c>
      <c r="E172" s="2">
        <v>13</v>
      </c>
      <c r="F172" s="3">
        <v>1</v>
      </c>
      <c r="G172">
        <v>0</v>
      </c>
      <c r="H172">
        <v>75</v>
      </c>
      <c r="I172">
        <v>13</v>
      </c>
      <c r="J172">
        <v>88</v>
      </c>
      <c r="K172" s="4">
        <v>0.14772727272727273</v>
      </c>
      <c r="L172">
        <v>0</v>
      </c>
      <c r="M172">
        <v>95.4</v>
      </c>
      <c r="N172" s="8">
        <v>0</v>
      </c>
      <c r="O172" s="1">
        <v>50489.998742138363</v>
      </c>
      <c r="P172" t="s">
        <v>289</v>
      </c>
      <c r="Q172" t="s">
        <v>296</v>
      </c>
      <c r="R172" s="5">
        <v>45505</v>
      </c>
      <c r="S172">
        <v>23.299469804146</v>
      </c>
      <c r="T172">
        <v>-106.425186835952</v>
      </c>
      <c r="U172" s="8">
        <v>50489.998742138363</v>
      </c>
      <c r="V172" s="7">
        <v>95.4</v>
      </c>
    </row>
    <row r="173" spans="1:22">
      <c r="A173" t="s">
        <v>276</v>
      </c>
      <c r="B173" t="s">
        <v>26</v>
      </c>
      <c r="C173" s="1">
        <v>2318000</v>
      </c>
      <c r="D173" s="2">
        <v>2.33</v>
      </c>
      <c r="E173" s="2">
        <v>2.33</v>
      </c>
      <c r="F173" s="3">
        <v>3</v>
      </c>
      <c r="G173">
        <v>0</v>
      </c>
      <c r="H173">
        <v>7</v>
      </c>
      <c r="I173">
        <v>7</v>
      </c>
      <c r="J173">
        <v>14</v>
      </c>
      <c r="K173" s="4">
        <v>0.5</v>
      </c>
      <c r="L173">
        <v>0</v>
      </c>
      <c r="M173">
        <v>48</v>
      </c>
      <c r="N173" s="8">
        <v>0</v>
      </c>
      <c r="O173" s="1">
        <v>48291.666666666664</v>
      </c>
      <c r="P173" t="s">
        <v>289</v>
      </c>
      <c r="Q173" t="s">
        <v>308</v>
      </c>
      <c r="R173" s="5">
        <v>45505</v>
      </c>
      <c r="S173">
        <v>23.1919332553421</v>
      </c>
      <c r="T173">
        <v>-106.42226733377601</v>
      </c>
      <c r="U173" s="8">
        <v>48291.666666666664</v>
      </c>
      <c r="V173" s="7">
        <v>48</v>
      </c>
    </row>
    <row r="174" spans="1:22">
      <c r="A174" t="s">
        <v>277</v>
      </c>
      <c r="B174" t="s">
        <v>278</v>
      </c>
      <c r="C174" s="1">
        <v>8320000</v>
      </c>
      <c r="D174" s="2">
        <v>0</v>
      </c>
      <c r="E174" s="2">
        <v>0</v>
      </c>
      <c r="F174" s="3">
        <v>1</v>
      </c>
      <c r="G174">
        <v>0</v>
      </c>
      <c r="H174">
        <v>9</v>
      </c>
      <c r="I174">
        <v>0</v>
      </c>
      <c r="J174">
        <v>9</v>
      </c>
      <c r="K174" s="4">
        <v>0</v>
      </c>
      <c r="L174">
        <v>0</v>
      </c>
      <c r="M174">
        <v>160.69999999999999</v>
      </c>
      <c r="N174" s="8">
        <v>0</v>
      </c>
      <c r="O174" s="1">
        <v>51773.490976975736</v>
      </c>
      <c r="P174" t="s">
        <v>289</v>
      </c>
      <c r="Q174" t="s">
        <v>290</v>
      </c>
      <c r="R174" s="5">
        <v>45505</v>
      </c>
      <c r="S174">
        <v>23.207257575470098</v>
      </c>
      <c r="T174">
        <v>-106.41822421682301</v>
      </c>
      <c r="U174" s="8">
        <v>51773.490976975736</v>
      </c>
      <c r="V174" s="7">
        <v>160.69999999999999</v>
      </c>
    </row>
    <row r="175" spans="1:22">
      <c r="A175" t="s">
        <v>279</v>
      </c>
      <c r="B175" t="s">
        <v>128</v>
      </c>
      <c r="C175" s="1">
        <v>1438200</v>
      </c>
      <c r="D175" s="2">
        <v>8.66</v>
      </c>
      <c r="E175" s="2">
        <v>8.66</v>
      </c>
      <c r="F175" s="3">
        <v>3</v>
      </c>
      <c r="G175">
        <v>0</v>
      </c>
      <c r="H175">
        <v>46</v>
      </c>
      <c r="I175">
        <v>26</v>
      </c>
      <c r="J175">
        <v>72</v>
      </c>
      <c r="K175" s="4">
        <v>0.3611111111111111</v>
      </c>
      <c r="L175">
        <v>153</v>
      </c>
      <c r="M175">
        <v>0</v>
      </c>
      <c r="N175" s="8">
        <v>9400</v>
      </c>
      <c r="O175" s="1">
        <v>0</v>
      </c>
      <c r="P175" t="s">
        <v>294</v>
      </c>
      <c r="Q175" t="s">
        <v>297</v>
      </c>
      <c r="R175" s="5">
        <v>45505</v>
      </c>
      <c r="S175">
        <v>23.2946228847252</v>
      </c>
      <c r="T175">
        <v>-106.41756000333</v>
      </c>
      <c r="U175" s="8">
        <v>9400</v>
      </c>
      <c r="V175" s="7">
        <v>153</v>
      </c>
    </row>
    <row r="176" spans="1:22">
      <c r="A176" t="s">
        <v>280</v>
      </c>
      <c r="B176" t="s">
        <v>26</v>
      </c>
      <c r="C176" s="1">
        <v>8979580</v>
      </c>
      <c r="D176" s="2">
        <v>12.28</v>
      </c>
      <c r="E176" s="2">
        <v>12.28</v>
      </c>
      <c r="F176" s="3">
        <v>7</v>
      </c>
      <c r="G176">
        <v>0</v>
      </c>
      <c r="H176">
        <v>132</v>
      </c>
      <c r="I176">
        <v>86</v>
      </c>
      <c r="J176">
        <v>218</v>
      </c>
      <c r="K176" s="4">
        <v>0.39449541284403672</v>
      </c>
      <c r="L176">
        <v>0</v>
      </c>
      <c r="M176">
        <v>150</v>
      </c>
      <c r="N176" s="8">
        <v>0</v>
      </c>
      <c r="O176" s="1">
        <v>59864</v>
      </c>
      <c r="P176" t="s">
        <v>289</v>
      </c>
      <c r="Q176" t="s">
        <v>306</v>
      </c>
      <c r="R176" s="5">
        <v>45505</v>
      </c>
      <c r="S176">
        <v>23.304651800085502</v>
      </c>
      <c r="T176">
        <v>-106.41856048798699</v>
      </c>
      <c r="U176" s="8">
        <v>59864</v>
      </c>
      <c r="V176" s="7">
        <v>150</v>
      </c>
    </row>
    <row r="177" spans="1:22">
      <c r="A177" t="s">
        <v>281</v>
      </c>
      <c r="B177" t="s">
        <v>26</v>
      </c>
      <c r="C177" s="1">
        <v>2509532</v>
      </c>
      <c r="D177" s="2">
        <v>3.5</v>
      </c>
      <c r="E177" s="2">
        <v>3.5</v>
      </c>
      <c r="F177" s="3">
        <v>2</v>
      </c>
      <c r="G177">
        <v>0</v>
      </c>
      <c r="H177">
        <v>5</v>
      </c>
      <c r="I177">
        <v>7</v>
      </c>
      <c r="J177">
        <v>12</v>
      </c>
      <c r="K177" s="4">
        <v>0.58333333333333337</v>
      </c>
      <c r="L177">
        <v>0</v>
      </c>
      <c r="M177">
        <v>55.68</v>
      </c>
      <c r="N177" s="8">
        <v>0</v>
      </c>
      <c r="O177" s="1">
        <v>45070.617816091952</v>
      </c>
      <c r="P177" t="s">
        <v>289</v>
      </c>
      <c r="Q177" t="s">
        <v>295</v>
      </c>
      <c r="R177" s="5">
        <v>45505</v>
      </c>
      <c r="S177">
        <v>23.2462200296616</v>
      </c>
      <c r="T177">
        <v>-106.427957732167</v>
      </c>
      <c r="U177" s="8">
        <v>45070.617816091952</v>
      </c>
      <c r="V177" s="7">
        <v>55.68</v>
      </c>
    </row>
    <row r="178" spans="1:22">
      <c r="A178" t="s">
        <v>282</v>
      </c>
      <c r="B178" t="s">
        <v>26</v>
      </c>
      <c r="C178" s="1">
        <v>2850000</v>
      </c>
      <c r="D178" s="2">
        <v>1.5</v>
      </c>
      <c r="E178" s="2">
        <v>1.5</v>
      </c>
      <c r="F178" s="3">
        <v>2</v>
      </c>
      <c r="G178">
        <v>0</v>
      </c>
      <c r="H178">
        <v>9</v>
      </c>
      <c r="I178">
        <v>3</v>
      </c>
      <c r="J178">
        <v>12</v>
      </c>
      <c r="K178" s="4">
        <v>0.25</v>
      </c>
      <c r="L178">
        <v>0</v>
      </c>
      <c r="M178">
        <v>91</v>
      </c>
      <c r="N178" s="8">
        <v>0</v>
      </c>
      <c r="O178" s="1">
        <v>31318.68131868132</v>
      </c>
      <c r="P178" t="s">
        <v>289</v>
      </c>
      <c r="Q178" t="s">
        <v>308</v>
      </c>
      <c r="R178" s="5">
        <v>45505</v>
      </c>
      <c r="S178">
        <v>23.1915945073541</v>
      </c>
      <c r="T178">
        <v>-106.423256221278</v>
      </c>
      <c r="U178" s="8">
        <v>31318.68131868132</v>
      </c>
      <c r="V178" s="7">
        <v>91</v>
      </c>
    </row>
    <row r="179" spans="1:22">
      <c r="A179" t="s">
        <v>283</v>
      </c>
      <c r="B179" t="s">
        <v>284</v>
      </c>
      <c r="C179" s="1">
        <v>3189000</v>
      </c>
      <c r="D179" s="2">
        <v>2.75</v>
      </c>
      <c r="E179" s="2">
        <v>2.75</v>
      </c>
      <c r="F179" s="3">
        <v>4</v>
      </c>
      <c r="G179">
        <v>0</v>
      </c>
      <c r="H179">
        <v>57</v>
      </c>
      <c r="I179">
        <v>11</v>
      </c>
      <c r="J179">
        <v>68</v>
      </c>
      <c r="K179" s="4">
        <v>0.16176470588235295</v>
      </c>
      <c r="L179">
        <v>0</v>
      </c>
      <c r="M179">
        <v>75</v>
      </c>
      <c r="N179" s="8">
        <v>0</v>
      </c>
      <c r="O179" s="1">
        <v>42520</v>
      </c>
      <c r="P179" t="s">
        <v>289</v>
      </c>
      <c r="Q179" t="s">
        <v>296</v>
      </c>
      <c r="R179" s="5">
        <v>45505</v>
      </c>
      <c r="S179">
        <v>23.295964949909902</v>
      </c>
      <c r="T179">
        <v>-106.411221089837</v>
      </c>
      <c r="U179" s="8">
        <v>42520</v>
      </c>
      <c r="V179" s="7">
        <v>75</v>
      </c>
    </row>
    <row r="180" spans="1:22">
      <c r="A180" t="s">
        <v>285</v>
      </c>
      <c r="B180" t="s">
        <v>286</v>
      </c>
      <c r="C180" s="1">
        <v>2465000</v>
      </c>
      <c r="D180" s="2">
        <v>1.42</v>
      </c>
      <c r="E180" s="2">
        <v>1.42</v>
      </c>
      <c r="F180" s="3">
        <v>7</v>
      </c>
      <c r="G180">
        <v>0</v>
      </c>
      <c r="H180">
        <v>10</v>
      </c>
      <c r="I180">
        <v>10</v>
      </c>
      <c r="J180">
        <v>20</v>
      </c>
      <c r="K180" s="4">
        <v>0.5</v>
      </c>
      <c r="L180">
        <v>0</v>
      </c>
      <c r="M180">
        <v>48.26</v>
      </c>
      <c r="N180" s="8">
        <v>0</v>
      </c>
      <c r="O180" s="1">
        <v>51077.496891835894</v>
      </c>
      <c r="P180" t="s">
        <v>289</v>
      </c>
      <c r="Q180" t="s">
        <v>295</v>
      </c>
      <c r="R180" s="5">
        <v>45505</v>
      </c>
      <c r="S180">
        <v>23.264779427277301</v>
      </c>
      <c r="T180">
        <v>-106.42075293216701</v>
      </c>
      <c r="U180" s="8">
        <v>51077.496891835894</v>
      </c>
      <c r="V180" s="7">
        <v>48.26</v>
      </c>
    </row>
    <row r="181" spans="1:22">
      <c r="A181" t="s">
        <v>287</v>
      </c>
      <c r="B181" t="s">
        <v>26</v>
      </c>
      <c r="C181" s="1">
        <v>2495000</v>
      </c>
      <c r="D181" s="2">
        <v>1</v>
      </c>
      <c r="E181" s="2">
        <v>1</v>
      </c>
      <c r="F181" s="3">
        <v>7</v>
      </c>
      <c r="G181">
        <v>0</v>
      </c>
      <c r="H181">
        <v>9</v>
      </c>
      <c r="I181">
        <v>7</v>
      </c>
      <c r="J181">
        <v>16</v>
      </c>
      <c r="K181" s="4">
        <v>0.4375</v>
      </c>
      <c r="L181">
        <v>0</v>
      </c>
      <c r="M181">
        <v>80</v>
      </c>
      <c r="N181" s="8">
        <v>0</v>
      </c>
      <c r="O181" s="1">
        <v>31187.5</v>
      </c>
      <c r="P181" t="s">
        <v>289</v>
      </c>
      <c r="Q181" t="s">
        <v>302</v>
      </c>
      <c r="R181" s="5">
        <v>45505</v>
      </c>
      <c r="S181">
        <v>23.201465835136698</v>
      </c>
      <c r="T181">
        <v>-106.41515906250299</v>
      </c>
      <c r="U181" s="8">
        <v>31187.5</v>
      </c>
      <c r="V181" s="7">
        <v>80</v>
      </c>
    </row>
  </sheetData>
  <autoFilter ref="A1:V181" xr:uid="{CE73C1B0-DAF1-47D1-89BF-D5D7254FE5E2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F4B-9182-422A-90BD-82327A70469C}">
  <sheetPr filterMode="1"/>
  <dimension ref="A1:W201"/>
  <sheetViews>
    <sheetView zoomScale="80" zoomScaleNormal="80" workbookViewId="0">
      <selection activeCell="A63" sqref="A63:A64"/>
    </sheetView>
  </sheetViews>
  <sheetFormatPr baseColWidth="10" defaultColWidth="11.453125" defaultRowHeight="14.5"/>
  <sheetData>
    <row r="1" spans="1:23">
      <c r="A1" t="s">
        <v>0</v>
      </c>
      <c r="B1" t="s">
        <v>1</v>
      </c>
      <c r="C1" t="s">
        <v>314</v>
      </c>
      <c r="D1" t="s">
        <v>315</v>
      </c>
      <c r="E1" t="s">
        <v>316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317</v>
      </c>
    </row>
    <row r="2" spans="1:23" hidden="1">
      <c r="A2" t="s">
        <v>38</v>
      </c>
      <c r="B2" t="s">
        <v>39</v>
      </c>
      <c r="C2">
        <v>2772000</v>
      </c>
      <c r="D2">
        <v>3.45</v>
      </c>
      <c r="E2">
        <v>5.66</v>
      </c>
      <c r="F2">
        <v>22</v>
      </c>
      <c r="G2">
        <v>168</v>
      </c>
      <c r="H2">
        <v>151</v>
      </c>
      <c r="I2">
        <v>76</v>
      </c>
      <c r="J2">
        <v>227</v>
      </c>
      <c r="K2">
        <v>0.33480176211453744</v>
      </c>
      <c r="L2">
        <v>119</v>
      </c>
      <c r="M2">
        <v>95.92</v>
      </c>
      <c r="N2">
        <v>23294.117647058825</v>
      </c>
      <c r="O2">
        <v>28899.082568807338</v>
      </c>
      <c r="P2" t="s">
        <v>298</v>
      </c>
      <c r="Q2" t="s">
        <v>299</v>
      </c>
      <c r="R2" s="5">
        <v>45597</v>
      </c>
      <c r="S2">
        <v>23.284247690000001</v>
      </c>
      <c r="T2">
        <v>-106.3914824</v>
      </c>
      <c r="U2" s="1">
        <v>28899.082568807338</v>
      </c>
      <c r="V2">
        <v>95.92</v>
      </c>
      <c r="W2" t="s">
        <v>318</v>
      </c>
    </row>
    <row r="3" spans="1:23" hidden="1">
      <c r="A3" t="s">
        <v>47</v>
      </c>
      <c r="B3" t="s">
        <v>48</v>
      </c>
      <c r="C3">
        <v>2050000</v>
      </c>
      <c r="D3">
        <v>2.41</v>
      </c>
      <c r="E3">
        <v>0.66</v>
      </c>
      <c r="F3">
        <v>53</v>
      </c>
      <c r="G3">
        <v>2</v>
      </c>
      <c r="H3">
        <v>0</v>
      </c>
      <c r="I3">
        <v>128</v>
      </c>
      <c r="J3">
        <v>128</v>
      </c>
      <c r="K3">
        <v>1</v>
      </c>
      <c r="L3">
        <v>102</v>
      </c>
      <c r="M3">
        <v>97.5</v>
      </c>
      <c r="N3">
        <v>20098.039215686276</v>
      </c>
      <c r="O3">
        <v>21025.641025641027</v>
      </c>
      <c r="P3" t="s">
        <v>298</v>
      </c>
      <c r="Q3" t="s">
        <v>299</v>
      </c>
      <c r="R3" s="5">
        <v>45597</v>
      </c>
      <c r="S3">
        <v>23.274924030000001</v>
      </c>
      <c r="T3">
        <v>-106.39704999999999</v>
      </c>
      <c r="U3" s="1">
        <v>21025.641025641027</v>
      </c>
      <c r="V3">
        <v>97.5</v>
      </c>
      <c r="W3" t="s">
        <v>318</v>
      </c>
    </row>
    <row r="4" spans="1:23" hidden="1">
      <c r="A4" t="s">
        <v>59</v>
      </c>
      <c r="B4" t="s">
        <v>23</v>
      </c>
      <c r="C4">
        <v>3640000</v>
      </c>
      <c r="D4">
        <v>2.5099999999999998</v>
      </c>
      <c r="E4">
        <v>2.66</v>
      </c>
      <c r="F4">
        <v>47</v>
      </c>
      <c r="G4">
        <v>185</v>
      </c>
      <c r="H4">
        <v>177</v>
      </c>
      <c r="I4">
        <v>118</v>
      </c>
      <c r="J4">
        <v>295</v>
      </c>
      <c r="K4">
        <v>0.4</v>
      </c>
      <c r="L4">
        <v>119</v>
      </c>
      <c r="M4">
        <v>123.76</v>
      </c>
      <c r="N4">
        <v>30588.235294117647</v>
      </c>
      <c r="O4">
        <v>29411.764705882353</v>
      </c>
      <c r="P4" t="s">
        <v>298</v>
      </c>
      <c r="Q4" t="s">
        <v>303</v>
      </c>
      <c r="R4" s="5">
        <v>45597</v>
      </c>
      <c r="S4">
        <v>23.276595950000001</v>
      </c>
      <c r="T4">
        <v>-106.4252963</v>
      </c>
      <c r="U4" s="1">
        <v>29411.764705882353</v>
      </c>
      <c r="V4">
        <v>123.76</v>
      </c>
      <c r="W4" t="s">
        <v>318</v>
      </c>
    </row>
    <row r="5" spans="1:23" hidden="1">
      <c r="A5" t="s">
        <v>76</v>
      </c>
      <c r="B5" t="s">
        <v>39</v>
      </c>
      <c r="C5">
        <v>3034500</v>
      </c>
      <c r="D5">
        <v>4.17</v>
      </c>
      <c r="E5">
        <v>3</v>
      </c>
      <c r="F5">
        <v>34</v>
      </c>
      <c r="G5">
        <v>9</v>
      </c>
      <c r="H5">
        <v>0</v>
      </c>
      <c r="I5">
        <v>142</v>
      </c>
      <c r="J5">
        <v>142</v>
      </c>
      <c r="K5">
        <v>1</v>
      </c>
      <c r="L5">
        <v>119</v>
      </c>
      <c r="M5">
        <v>122.2</v>
      </c>
      <c r="N5">
        <v>25500</v>
      </c>
      <c r="O5">
        <v>24832.242225859245</v>
      </c>
      <c r="P5" t="s">
        <v>298</v>
      </c>
      <c r="Q5" t="s">
        <v>303</v>
      </c>
      <c r="R5" s="5">
        <v>45597</v>
      </c>
      <c r="S5">
        <v>23.285222220000001</v>
      </c>
      <c r="T5">
        <v>-106.42143590000001</v>
      </c>
      <c r="U5" s="1">
        <v>24832.242225859245</v>
      </c>
      <c r="V5">
        <v>122.2</v>
      </c>
      <c r="W5" t="s">
        <v>318</v>
      </c>
    </row>
    <row r="6" spans="1:23" hidden="1">
      <c r="A6" t="s">
        <v>77</v>
      </c>
      <c r="B6" t="s">
        <v>39</v>
      </c>
      <c r="C6">
        <v>3780000</v>
      </c>
      <c r="D6">
        <v>2.62</v>
      </c>
      <c r="E6">
        <v>0</v>
      </c>
      <c r="F6">
        <v>40</v>
      </c>
      <c r="G6">
        <v>6</v>
      </c>
      <c r="H6">
        <v>8</v>
      </c>
      <c r="I6">
        <v>105</v>
      </c>
      <c r="J6">
        <v>113</v>
      </c>
      <c r="K6">
        <v>0.92920353982300885</v>
      </c>
      <c r="L6">
        <v>133</v>
      </c>
      <c r="M6">
        <v>175</v>
      </c>
      <c r="N6">
        <v>28421.052631578947</v>
      </c>
      <c r="O6">
        <v>21600</v>
      </c>
      <c r="P6" t="s">
        <v>298</v>
      </c>
      <c r="Q6" t="s">
        <v>303</v>
      </c>
      <c r="R6" s="5">
        <v>45597</v>
      </c>
      <c r="S6">
        <v>23.285222220000001</v>
      </c>
      <c r="T6">
        <v>-106.42143590000001</v>
      </c>
      <c r="U6" s="1">
        <v>21600</v>
      </c>
      <c r="V6">
        <v>175</v>
      </c>
      <c r="W6" t="s">
        <v>318</v>
      </c>
    </row>
    <row r="7" spans="1:23" hidden="1">
      <c r="A7" t="s">
        <v>319</v>
      </c>
      <c r="B7" t="s">
        <v>39</v>
      </c>
      <c r="C7">
        <v>4060000</v>
      </c>
      <c r="D7">
        <v>0.33</v>
      </c>
      <c r="E7">
        <v>0.33</v>
      </c>
      <c r="F7">
        <v>6</v>
      </c>
      <c r="G7" t="s">
        <v>26</v>
      </c>
      <c r="H7">
        <v>51</v>
      </c>
      <c r="I7">
        <v>2</v>
      </c>
      <c r="J7">
        <v>53</v>
      </c>
      <c r="K7">
        <v>3.7735849056603772E-2</v>
      </c>
      <c r="L7">
        <v>133</v>
      </c>
      <c r="M7">
        <v>175</v>
      </c>
      <c r="N7">
        <v>30526.315789473683</v>
      </c>
      <c r="O7">
        <v>23200</v>
      </c>
      <c r="P7" t="s">
        <v>298</v>
      </c>
      <c r="Q7" t="s">
        <v>303</v>
      </c>
      <c r="R7" s="5">
        <v>45597</v>
      </c>
      <c r="S7">
        <v>23.285222220000001</v>
      </c>
      <c r="T7">
        <v>-106.42143590000001</v>
      </c>
      <c r="U7" s="1">
        <v>23200</v>
      </c>
      <c r="V7">
        <v>175</v>
      </c>
      <c r="W7" t="s">
        <v>320</v>
      </c>
    </row>
    <row r="8" spans="1:23" hidden="1">
      <c r="A8" t="s">
        <v>321</v>
      </c>
      <c r="B8" t="s">
        <v>39</v>
      </c>
      <c r="C8">
        <v>4515000</v>
      </c>
      <c r="D8">
        <v>0.83</v>
      </c>
      <c r="E8">
        <v>0.83</v>
      </c>
      <c r="F8">
        <v>6</v>
      </c>
      <c r="G8" t="s">
        <v>26</v>
      </c>
      <c r="H8">
        <v>49</v>
      </c>
      <c r="I8">
        <v>5</v>
      </c>
      <c r="J8">
        <v>54</v>
      </c>
      <c r="K8">
        <v>9.2592592592592587E-2</v>
      </c>
      <c r="L8">
        <v>133</v>
      </c>
      <c r="M8">
        <v>185</v>
      </c>
      <c r="N8">
        <v>33947.368421052633</v>
      </c>
      <c r="O8">
        <v>24405.405405405407</v>
      </c>
      <c r="P8" t="s">
        <v>298</v>
      </c>
      <c r="Q8" t="s">
        <v>303</v>
      </c>
      <c r="R8" s="5">
        <v>45597</v>
      </c>
      <c r="S8">
        <v>23.285222220000001</v>
      </c>
      <c r="T8">
        <v>-106.42143590000001</v>
      </c>
      <c r="U8" s="1">
        <v>24405.405405405407</v>
      </c>
      <c r="V8">
        <v>185</v>
      </c>
      <c r="W8" t="s">
        <v>320</v>
      </c>
    </row>
    <row r="9" spans="1:23" hidden="1">
      <c r="A9" t="s">
        <v>85</v>
      </c>
      <c r="B9" t="s">
        <v>86</v>
      </c>
      <c r="C9">
        <v>15888413</v>
      </c>
      <c r="D9">
        <v>0.7</v>
      </c>
      <c r="E9">
        <v>0.33</v>
      </c>
      <c r="F9">
        <v>24</v>
      </c>
      <c r="G9">
        <v>8</v>
      </c>
      <c r="H9">
        <v>7</v>
      </c>
      <c r="I9">
        <v>17</v>
      </c>
      <c r="J9">
        <v>24</v>
      </c>
      <c r="K9">
        <v>0.70833333333333337</v>
      </c>
      <c r="L9">
        <v>217.68</v>
      </c>
      <c r="M9">
        <v>212</v>
      </c>
      <c r="N9">
        <v>72989.769386255051</v>
      </c>
      <c r="O9">
        <v>74945.344339622636</v>
      </c>
      <c r="P9" t="s">
        <v>298</v>
      </c>
      <c r="Q9" t="s">
        <v>292</v>
      </c>
      <c r="R9" s="5">
        <v>45597</v>
      </c>
      <c r="S9">
        <v>23.281730020000001</v>
      </c>
      <c r="T9">
        <v>-106.462834</v>
      </c>
      <c r="U9" s="1">
        <v>74945.344339622636</v>
      </c>
      <c r="V9">
        <v>212</v>
      </c>
      <c r="W9" t="s">
        <v>318</v>
      </c>
    </row>
    <row r="10" spans="1:23" hidden="1">
      <c r="A10" t="s">
        <v>96</v>
      </c>
      <c r="B10" t="s">
        <v>97</v>
      </c>
      <c r="C10">
        <v>2350000</v>
      </c>
      <c r="D10">
        <v>0.52</v>
      </c>
      <c r="E10">
        <v>0.66</v>
      </c>
      <c r="F10">
        <v>36</v>
      </c>
      <c r="G10">
        <v>4</v>
      </c>
      <c r="H10">
        <v>2</v>
      </c>
      <c r="I10">
        <v>19</v>
      </c>
      <c r="J10">
        <v>21</v>
      </c>
      <c r="K10">
        <v>0.90476190476190477</v>
      </c>
      <c r="L10">
        <v>88.13</v>
      </c>
      <c r="M10">
        <v>84</v>
      </c>
      <c r="N10">
        <v>26665.153750141839</v>
      </c>
      <c r="O10">
        <v>27976.190476190477</v>
      </c>
      <c r="P10" t="s">
        <v>298</v>
      </c>
      <c r="Q10" t="s">
        <v>299</v>
      </c>
      <c r="R10" s="5">
        <v>45597</v>
      </c>
      <c r="S10">
        <v>23.27784398</v>
      </c>
      <c r="T10">
        <v>-106.4064367</v>
      </c>
      <c r="U10" s="1">
        <v>27976.190476190477</v>
      </c>
      <c r="V10">
        <v>84</v>
      </c>
      <c r="W10" t="s">
        <v>318</v>
      </c>
    </row>
    <row r="11" spans="1:23" hidden="1">
      <c r="A11" t="s">
        <v>108</v>
      </c>
      <c r="B11" t="s">
        <v>107</v>
      </c>
      <c r="C11">
        <v>7490000</v>
      </c>
      <c r="D11">
        <v>0.75</v>
      </c>
      <c r="E11">
        <v>0</v>
      </c>
      <c r="F11">
        <v>24</v>
      </c>
      <c r="G11">
        <v>1</v>
      </c>
      <c r="H11">
        <v>2</v>
      </c>
      <c r="I11">
        <v>18</v>
      </c>
      <c r="J11">
        <v>20</v>
      </c>
      <c r="K11">
        <v>0.9</v>
      </c>
      <c r="L11">
        <v>110.55</v>
      </c>
      <c r="M11">
        <v>221.21</v>
      </c>
      <c r="N11">
        <v>67752.148349163283</v>
      </c>
      <c r="O11">
        <v>33859.228787125357</v>
      </c>
      <c r="P11" t="s">
        <v>298</v>
      </c>
      <c r="Q11" t="s">
        <v>292</v>
      </c>
      <c r="R11" s="5">
        <v>45597</v>
      </c>
      <c r="S11">
        <v>23.27903676</v>
      </c>
      <c r="T11">
        <v>-106.45875150000001</v>
      </c>
      <c r="U11" s="1">
        <v>33859.228787125357</v>
      </c>
      <c r="V11">
        <v>221.21</v>
      </c>
      <c r="W11" t="s">
        <v>318</v>
      </c>
    </row>
    <row r="12" spans="1:23" hidden="1">
      <c r="A12" t="s">
        <v>114</v>
      </c>
      <c r="B12" t="s">
        <v>115</v>
      </c>
      <c r="C12">
        <v>4163000</v>
      </c>
      <c r="D12">
        <v>0.16</v>
      </c>
      <c r="E12">
        <v>0</v>
      </c>
      <c r="F12">
        <v>83</v>
      </c>
      <c r="G12">
        <v>17</v>
      </c>
      <c r="H12">
        <v>17</v>
      </c>
      <c r="I12">
        <v>14</v>
      </c>
      <c r="J12">
        <v>31</v>
      </c>
      <c r="K12">
        <v>0.45161290322580644</v>
      </c>
      <c r="L12">
        <v>160</v>
      </c>
      <c r="M12">
        <v>232</v>
      </c>
      <c r="N12">
        <v>26018.75</v>
      </c>
      <c r="O12">
        <v>17943.96551724138</v>
      </c>
      <c r="P12" t="s">
        <v>298</v>
      </c>
      <c r="Q12" t="s">
        <v>297</v>
      </c>
      <c r="R12" s="5">
        <v>45597</v>
      </c>
      <c r="S12">
        <v>23.282915079999999</v>
      </c>
      <c r="T12">
        <v>-106.44306349999999</v>
      </c>
      <c r="U12" s="1">
        <v>17943.96551724138</v>
      </c>
      <c r="V12">
        <v>232</v>
      </c>
      <c r="W12" t="s">
        <v>318</v>
      </c>
    </row>
    <row r="13" spans="1:23" hidden="1">
      <c r="A13" t="s">
        <v>322</v>
      </c>
      <c r="B13" t="s">
        <v>128</v>
      </c>
      <c r="C13">
        <v>5810230</v>
      </c>
      <c r="D13">
        <v>4.26</v>
      </c>
      <c r="E13">
        <v>1.66</v>
      </c>
      <c r="F13">
        <v>23</v>
      </c>
      <c r="G13">
        <v>10</v>
      </c>
      <c r="H13">
        <v>5</v>
      </c>
      <c r="I13">
        <v>98</v>
      </c>
      <c r="J13">
        <v>103</v>
      </c>
      <c r="K13">
        <v>0.95145631067961167</v>
      </c>
      <c r="L13">
        <v>144</v>
      </c>
      <c r="M13">
        <v>194</v>
      </c>
      <c r="N13">
        <v>40348.819444444445</v>
      </c>
      <c r="O13">
        <v>29949.639175257733</v>
      </c>
      <c r="P13" t="s">
        <v>298</v>
      </c>
      <c r="Q13" t="s">
        <v>297</v>
      </c>
      <c r="R13" s="5">
        <v>45597</v>
      </c>
      <c r="S13">
        <v>23.2945337444195</v>
      </c>
      <c r="T13">
        <v>-106.436091316908</v>
      </c>
      <c r="U13" s="1">
        <v>29949.639175257733</v>
      </c>
      <c r="V13">
        <v>194</v>
      </c>
      <c r="W13" t="s">
        <v>318</v>
      </c>
    </row>
    <row r="14" spans="1:23" hidden="1">
      <c r="A14" t="s">
        <v>153</v>
      </c>
      <c r="B14" t="s">
        <v>34</v>
      </c>
      <c r="C14">
        <v>4247000</v>
      </c>
      <c r="D14">
        <v>4.58</v>
      </c>
      <c r="E14">
        <v>5.66</v>
      </c>
      <c r="F14">
        <v>24</v>
      </c>
      <c r="G14">
        <v>32</v>
      </c>
      <c r="H14">
        <v>15</v>
      </c>
      <c r="I14">
        <v>110</v>
      </c>
      <c r="J14">
        <v>125</v>
      </c>
      <c r="K14">
        <v>0.88</v>
      </c>
      <c r="L14">
        <v>144</v>
      </c>
      <c r="M14">
        <v>140</v>
      </c>
      <c r="N14">
        <v>29493.055555555555</v>
      </c>
      <c r="O14">
        <v>30335.714285714286</v>
      </c>
      <c r="P14" t="s">
        <v>298</v>
      </c>
      <c r="Q14" t="s">
        <v>297</v>
      </c>
      <c r="R14" s="5">
        <v>45597</v>
      </c>
      <c r="S14">
        <v>23.284716939999999</v>
      </c>
      <c r="T14">
        <v>-106.4441887</v>
      </c>
      <c r="U14" s="1">
        <v>30335.714285714286</v>
      </c>
      <c r="V14">
        <v>140</v>
      </c>
      <c r="W14" t="s">
        <v>318</v>
      </c>
    </row>
    <row r="15" spans="1:23" hidden="1">
      <c r="A15" t="s">
        <v>183</v>
      </c>
      <c r="B15" t="s">
        <v>30</v>
      </c>
      <c r="C15">
        <v>12564150</v>
      </c>
      <c r="D15">
        <v>0</v>
      </c>
      <c r="E15">
        <v>0</v>
      </c>
      <c r="F15">
        <v>17</v>
      </c>
      <c r="G15">
        <v>4</v>
      </c>
      <c r="H15">
        <v>4</v>
      </c>
      <c r="I15">
        <v>0</v>
      </c>
      <c r="J15">
        <v>4</v>
      </c>
      <c r="K15">
        <v>0</v>
      </c>
      <c r="L15">
        <v>200</v>
      </c>
      <c r="M15">
        <v>332.75</v>
      </c>
      <c r="N15">
        <v>62820.75</v>
      </c>
      <c r="O15">
        <v>37758.527422990235</v>
      </c>
      <c r="P15" t="s">
        <v>298</v>
      </c>
      <c r="Q15" t="s">
        <v>292</v>
      </c>
      <c r="R15" s="5">
        <v>45597</v>
      </c>
      <c r="S15">
        <v>23.287060530000002</v>
      </c>
      <c r="T15">
        <v>-106.45769110000001</v>
      </c>
      <c r="U15" s="1">
        <v>37758.527422990235</v>
      </c>
      <c r="V15">
        <v>332.75</v>
      </c>
      <c r="W15" t="s">
        <v>318</v>
      </c>
    </row>
    <row r="16" spans="1:23" hidden="1">
      <c r="A16" t="s">
        <v>188</v>
      </c>
      <c r="B16" t="s">
        <v>323</v>
      </c>
      <c r="C16" s="12">
        <v>7300000</v>
      </c>
      <c r="D16">
        <v>0.2</v>
      </c>
      <c r="E16">
        <v>0.66</v>
      </c>
      <c r="F16">
        <v>20</v>
      </c>
      <c r="G16">
        <v>69</v>
      </c>
      <c r="H16">
        <v>67</v>
      </c>
      <c r="I16">
        <v>4</v>
      </c>
      <c r="J16">
        <v>71</v>
      </c>
      <c r="K16">
        <v>5.6338028169014086E-2</v>
      </c>
      <c r="L16">
        <v>180</v>
      </c>
      <c r="M16">
        <v>200</v>
      </c>
      <c r="N16">
        <v>40555.555555555555</v>
      </c>
      <c r="O16">
        <v>36500</v>
      </c>
      <c r="P16" t="s">
        <v>298</v>
      </c>
      <c r="Q16" t="s">
        <v>292</v>
      </c>
      <c r="R16" s="5">
        <v>45597</v>
      </c>
      <c r="S16">
        <v>23.27569596</v>
      </c>
      <c r="T16">
        <v>-106.45194119999999</v>
      </c>
      <c r="U16" s="1">
        <v>36500</v>
      </c>
      <c r="V16">
        <v>200</v>
      </c>
      <c r="W16" t="s">
        <v>318</v>
      </c>
    </row>
    <row r="17" spans="1:23" hidden="1">
      <c r="A17" t="s">
        <v>205</v>
      </c>
      <c r="B17" t="s">
        <v>93</v>
      </c>
      <c r="C17">
        <v>4038000</v>
      </c>
      <c r="D17">
        <v>0.94</v>
      </c>
      <c r="E17">
        <v>0.33</v>
      </c>
      <c r="F17">
        <v>17</v>
      </c>
      <c r="G17">
        <v>36</v>
      </c>
      <c r="H17">
        <v>35</v>
      </c>
      <c r="I17">
        <v>16</v>
      </c>
      <c r="J17">
        <v>51</v>
      </c>
      <c r="K17">
        <v>0.31372549019607843</v>
      </c>
      <c r="L17">
        <v>140</v>
      </c>
      <c r="M17">
        <v>173</v>
      </c>
      <c r="N17">
        <v>28842.857142857141</v>
      </c>
      <c r="O17">
        <v>23341.040462427747</v>
      </c>
      <c r="P17" t="s">
        <v>298</v>
      </c>
      <c r="Q17" t="s">
        <v>303</v>
      </c>
      <c r="R17" s="5">
        <v>45597</v>
      </c>
      <c r="S17">
        <v>23.287914499999999</v>
      </c>
      <c r="T17">
        <v>-106.43336960000001</v>
      </c>
      <c r="U17" s="1">
        <v>23341.040462427747</v>
      </c>
      <c r="V17">
        <v>173</v>
      </c>
      <c r="W17" t="s">
        <v>318</v>
      </c>
    </row>
    <row r="18" spans="1:23" hidden="1">
      <c r="A18" t="s">
        <v>208</v>
      </c>
      <c r="B18" t="s">
        <v>46</v>
      </c>
      <c r="C18">
        <v>2474000</v>
      </c>
      <c r="D18">
        <v>5.2</v>
      </c>
      <c r="E18">
        <v>19.329999999999998</v>
      </c>
      <c r="F18">
        <v>18</v>
      </c>
      <c r="G18">
        <v>58</v>
      </c>
      <c r="H18">
        <v>0</v>
      </c>
      <c r="I18">
        <v>94</v>
      </c>
      <c r="J18">
        <v>94</v>
      </c>
      <c r="K18">
        <v>1</v>
      </c>
      <c r="L18">
        <v>102</v>
      </c>
      <c r="M18">
        <v>136</v>
      </c>
      <c r="N18">
        <v>24254.901960784315</v>
      </c>
      <c r="O18">
        <v>18191.176470588234</v>
      </c>
      <c r="P18" t="s">
        <v>298</v>
      </c>
      <c r="Q18" t="s">
        <v>297</v>
      </c>
      <c r="R18" s="5">
        <v>45597</v>
      </c>
      <c r="S18">
        <v>23.30713664</v>
      </c>
      <c r="T18">
        <v>-106.4279982</v>
      </c>
      <c r="U18" s="1">
        <v>18191.176470588234</v>
      </c>
      <c r="V18">
        <v>136</v>
      </c>
      <c r="W18" t="s">
        <v>318</v>
      </c>
    </row>
    <row r="19" spans="1:23" hidden="1">
      <c r="A19" t="s">
        <v>221</v>
      </c>
      <c r="B19" t="s">
        <v>222</v>
      </c>
      <c r="C19">
        <v>1480000</v>
      </c>
      <c r="D19">
        <v>3.44</v>
      </c>
      <c r="E19">
        <v>0</v>
      </c>
      <c r="F19">
        <v>34</v>
      </c>
      <c r="G19">
        <v>95</v>
      </c>
      <c r="H19">
        <v>141</v>
      </c>
      <c r="I19">
        <v>117</v>
      </c>
      <c r="J19">
        <v>258</v>
      </c>
      <c r="K19">
        <v>0.45348837209302323</v>
      </c>
      <c r="L19">
        <v>99</v>
      </c>
      <c r="M19">
        <v>47.36</v>
      </c>
      <c r="N19">
        <v>14949.494949494949</v>
      </c>
      <c r="O19">
        <v>31250</v>
      </c>
      <c r="P19" t="s">
        <v>298</v>
      </c>
      <c r="Q19" t="s">
        <v>311</v>
      </c>
      <c r="R19" s="5">
        <v>45597</v>
      </c>
      <c r="S19">
        <v>23.234264929999998</v>
      </c>
      <c r="T19">
        <v>-106.3704604</v>
      </c>
      <c r="U19" s="1">
        <v>31250</v>
      </c>
      <c r="V19">
        <v>47.36</v>
      </c>
      <c r="W19" t="s">
        <v>318</v>
      </c>
    </row>
    <row r="20" spans="1:23" hidden="1">
      <c r="A20" t="s">
        <v>255</v>
      </c>
      <c r="B20" t="s">
        <v>256</v>
      </c>
      <c r="C20">
        <v>2050000</v>
      </c>
      <c r="D20">
        <v>3.18</v>
      </c>
      <c r="E20">
        <v>2.66</v>
      </c>
      <c r="F20">
        <v>11</v>
      </c>
      <c r="G20">
        <v>15</v>
      </c>
      <c r="H20">
        <v>7</v>
      </c>
      <c r="I20">
        <v>35</v>
      </c>
      <c r="J20">
        <v>42</v>
      </c>
      <c r="K20">
        <v>0.83333333333333337</v>
      </c>
      <c r="L20">
        <v>99</v>
      </c>
      <c r="M20">
        <v>87</v>
      </c>
      <c r="N20">
        <v>20707.070707070707</v>
      </c>
      <c r="O20">
        <v>23563.218390804599</v>
      </c>
      <c r="P20" t="s">
        <v>298</v>
      </c>
      <c r="Q20" t="s">
        <v>299</v>
      </c>
      <c r="R20" s="5">
        <v>45597</v>
      </c>
      <c r="S20">
        <v>23.285823959999998</v>
      </c>
      <c r="T20">
        <v>-106.4073262</v>
      </c>
      <c r="U20" s="1">
        <v>23563.218390804599</v>
      </c>
      <c r="V20">
        <v>87</v>
      </c>
      <c r="W20" t="s">
        <v>318</v>
      </c>
    </row>
    <row r="21" spans="1:23" hidden="1">
      <c r="A21" t="s">
        <v>271</v>
      </c>
      <c r="B21" t="s">
        <v>270</v>
      </c>
      <c r="C21">
        <v>6991200</v>
      </c>
      <c r="D21">
        <v>0.75</v>
      </c>
      <c r="E21">
        <v>0.33</v>
      </c>
      <c r="F21">
        <v>4</v>
      </c>
      <c r="G21">
        <v>10</v>
      </c>
      <c r="H21">
        <v>9</v>
      </c>
      <c r="I21">
        <v>3</v>
      </c>
      <c r="J21">
        <v>12</v>
      </c>
      <c r="K21">
        <v>0.25</v>
      </c>
      <c r="L21">
        <v>200</v>
      </c>
      <c r="M21">
        <v>194.2</v>
      </c>
      <c r="N21">
        <v>34956</v>
      </c>
      <c r="O21">
        <v>36000</v>
      </c>
      <c r="P21" t="s">
        <v>298</v>
      </c>
      <c r="Q21" t="s">
        <v>292</v>
      </c>
      <c r="R21" s="5">
        <v>45597</v>
      </c>
      <c r="S21">
        <v>23.288740632082199</v>
      </c>
      <c r="T21">
        <v>-106.42522288992301</v>
      </c>
      <c r="U21" s="1">
        <v>36000</v>
      </c>
      <c r="V21">
        <v>194.2</v>
      </c>
      <c r="W21" t="s">
        <v>318</v>
      </c>
    </row>
    <row r="22" spans="1:23" hidden="1">
      <c r="A22" t="s">
        <v>324</v>
      </c>
      <c r="B22" t="s">
        <v>325</v>
      </c>
      <c r="C22">
        <v>15212500</v>
      </c>
      <c r="D22">
        <v>0</v>
      </c>
      <c r="E22">
        <v>0</v>
      </c>
      <c r="F22">
        <v>3</v>
      </c>
      <c r="G22" t="s">
        <v>26</v>
      </c>
      <c r="H22">
        <v>6</v>
      </c>
      <c r="I22">
        <v>0</v>
      </c>
      <c r="J22">
        <v>6</v>
      </c>
      <c r="K22">
        <v>0</v>
      </c>
      <c r="L22">
        <v>364.5</v>
      </c>
      <c r="M22">
        <v>253</v>
      </c>
      <c r="N22">
        <v>41735.253772290809</v>
      </c>
      <c r="O22">
        <v>60128.458498023712</v>
      </c>
      <c r="P22" t="s">
        <v>298</v>
      </c>
      <c r="Q22" t="s">
        <v>296</v>
      </c>
      <c r="R22" s="5">
        <v>45597</v>
      </c>
      <c r="S22">
        <v>23.29718611111111</v>
      </c>
      <c r="T22">
        <v>-106.47875555555559</v>
      </c>
      <c r="U22" s="1">
        <v>60128.458498023712</v>
      </c>
      <c r="V22">
        <v>253</v>
      </c>
      <c r="W22" t="s">
        <v>320</v>
      </c>
    </row>
    <row r="23" spans="1:23" hidden="1">
      <c r="A23" t="s">
        <v>326</v>
      </c>
      <c r="B23" t="s">
        <v>46</v>
      </c>
      <c r="C23">
        <v>2698000</v>
      </c>
      <c r="D23">
        <v>12.75</v>
      </c>
      <c r="E23">
        <v>12.75</v>
      </c>
      <c r="F23">
        <v>4</v>
      </c>
      <c r="G23" t="s">
        <v>26</v>
      </c>
      <c r="H23">
        <v>28</v>
      </c>
      <c r="I23">
        <v>51</v>
      </c>
      <c r="J23">
        <v>79</v>
      </c>
      <c r="K23">
        <v>0.64556962025316456</v>
      </c>
      <c r="L23">
        <v>102</v>
      </c>
      <c r="M23">
        <v>118.56</v>
      </c>
      <c r="N23">
        <v>26450.980392156864</v>
      </c>
      <c r="O23">
        <v>22756.410256410258</v>
      </c>
      <c r="P23" t="s">
        <v>298</v>
      </c>
      <c r="Q23" t="s">
        <v>297</v>
      </c>
      <c r="R23" s="5">
        <v>45597</v>
      </c>
      <c r="S23">
        <v>23.30832222222222</v>
      </c>
      <c r="T23">
        <v>-106.4272638888889</v>
      </c>
      <c r="U23" s="1">
        <v>22756.410256410258</v>
      </c>
      <c r="V23">
        <v>118.56</v>
      </c>
      <c r="W23" t="s">
        <v>320</v>
      </c>
    </row>
    <row r="24" spans="1:23" hidden="1">
      <c r="A24" t="s">
        <v>327</v>
      </c>
      <c r="B24" t="s">
        <v>46</v>
      </c>
      <c r="C24">
        <v>2089000</v>
      </c>
      <c r="D24">
        <v>21.75</v>
      </c>
      <c r="E24">
        <v>21.75</v>
      </c>
      <c r="F24">
        <v>4</v>
      </c>
      <c r="G24" t="s">
        <v>26</v>
      </c>
      <c r="H24">
        <v>41</v>
      </c>
      <c r="I24">
        <v>87</v>
      </c>
      <c r="J24">
        <v>128</v>
      </c>
      <c r="K24">
        <v>0.6796875</v>
      </c>
      <c r="L24">
        <v>102</v>
      </c>
      <c r="M24">
        <v>66</v>
      </c>
      <c r="N24">
        <v>20480.392156862745</v>
      </c>
      <c r="O24">
        <v>31651.515151515152</v>
      </c>
      <c r="P24" t="s">
        <v>298</v>
      </c>
      <c r="Q24" t="s">
        <v>297</v>
      </c>
      <c r="R24" s="5">
        <v>45597</v>
      </c>
      <c r="S24">
        <v>23.309952777777781</v>
      </c>
      <c r="T24">
        <v>-106.4274416666667</v>
      </c>
      <c r="U24" s="1">
        <v>31651.515151515152</v>
      </c>
      <c r="V24">
        <v>66</v>
      </c>
      <c r="W24" t="s">
        <v>320</v>
      </c>
    </row>
    <row r="25" spans="1:23" hidden="1">
      <c r="A25" t="s">
        <v>31</v>
      </c>
      <c r="B25" t="s">
        <v>32</v>
      </c>
      <c r="C25">
        <v>5690190</v>
      </c>
      <c r="D25">
        <v>0.76</v>
      </c>
      <c r="E25">
        <v>0</v>
      </c>
      <c r="F25">
        <v>46</v>
      </c>
      <c r="G25">
        <v>10</v>
      </c>
      <c r="H25">
        <v>10</v>
      </c>
      <c r="I25">
        <v>35</v>
      </c>
      <c r="J25">
        <v>45</v>
      </c>
      <c r="K25">
        <v>0.77777777777777779</v>
      </c>
      <c r="L25">
        <v>516</v>
      </c>
      <c r="M25" t="s">
        <v>26</v>
      </c>
      <c r="N25">
        <v>11027.5</v>
      </c>
      <c r="O25" t="s">
        <v>26</v>
      </c>
      <c r="P25" t="s">
        <v>294</v>
      </c>
      <c r="Q25" t="s">
        <v>295</v>
      </c>
      <c r="R25" s="5">
        <v>45597</v>
      </c>
      <c r="S25">
        <v>23.253164680000001</v>
      </c>
      <c r="T25">
        <v>-106.4562341</v>
      </c>
      <c r="U25" s="1">
        <v>11027.5</v>
      </c>
      <c r="V25">
        <v>516</v>
      </c>
      <c r="W25" t="s">
        <v>318</v>
      </c>
    </row>
    <row r="26" spans="1:23" hidden="1">
      <c r="A26" t="s">
        <v>35</v>
      </c>
      <c r="B26" t="s">
        <v>26</v>
      </c>
      <c r="C26">
        <v>715000</v>
      </c>
      <c r="D26">
        <v>5.75</v>
      </c>
      <c r="E26">
        <v>3</v>
      </c>
      <c r="F26">
        <v>20</v>
      </c>
      <c r="G26">
        <v>99</v>
      </c>
      <c r="H26">
        <v>90</v>
      </c>
      <c r="I26">
        <v>115</v>
      </c>
      <c r="J26">
        <v>205</v>
      </c>
      <c r="K26">
        <v>0.56097560975609762</v>
      </c>
      <c r="L26">
        <v>120</v>
      </c>
      <c r="M26" t="s">
        <v>26</v>
      </c>
      <c r="N26">
        <v>5958.333333333333</v>
      </c>
      <c r="O26" t="s">
        <v>26</v>
      </c>
      <c r="P26" t="s">
        <v>294</v>
      </c>
      <c r="Q26" t="s">
        <v>297</v>
      </c>
      <c r="R26" s="5">
        <v>45597</v>
      </c>
      <c r="S26">
        <v>23.284903</v>
      </c>
      <c r="T26">
        <v>-106.43130499999999</v>
      </c>
      <c r="U26" s="1">
        <v>5958.333333333333</v>
      </c>
      <c r="V26">
        <v>120</v>
      </c>
      <c r="W26" t="s">
        <v>318</v>
      </c>
    </row>
    <row r="27" spans="1:23" hidden="1">
      <c r="A27" t="s">
        <v>51</v>
      </c>
      <c r="B27" t="s">
        <v>26</v>
      </c>
      <c r="C27">
        <v>826200</v>
      </c>
      <c r="D27">
        <v>5.47</v>
      </c>
      <c r="E27">
        <v>1</v>
      </c>
      <c r="F27">
        <v>38</v>
      </c>
      <c r="G27">
        <v>12</v>
      </c>
      <c r="H27">
        <v>9</v>
      </c>
      <c r="I27">
        <v>208</v>
      </c>
      <c r="J27">
        <v>217</v>
      </c>
      <c r="K27">
        <v>0.95852534562211977</v>
      </c>
      <c r="L27">
        <v>127.5</v>
      </c>
      <c r="M27" t="s">
        <v>26</v>
      </c>
      <c r="N27">
        <v>6480</v>
      </c>
      <c r="O27" t="s">
        <v>26</v>
      </c>
      <c r="P27" t="s">
        <v>294</v>
      </c>
      <c r="Q27" t="s">
        <v>297</v>
      </c>
      <c r="R27" s="5">
        <v>45597</v>
      </c>
      <c r="S27">
        <v>23.305548590000001</v>
      </c>
      <c r="T27">
        <v>-106.42517290000001</v>
      </c>
      <c r="U27" s="1">
        <v>6480</v>
      </c>
      <c r="V27">
        <v>127.5</v>
      </c>
      <c r="W27" t="s">
        <v>318</v>
      </c>
    </row>
    <row r="28" spans="1:23" hidden="1">
      <c r="A28" t="s">
        <v>62</v>
      </c>
      <c r="B28" t="s">
        <v>26</v>
      </c>
      <c r="C28">
        <v>151200</v>
      </c>
      <c r="D28">
        <v>42.36</v>
      </c>
      <c r="E28">
        <v>0</v>
      </c>
      <c r="F28">
        <v>41</v>
      </c>
      <c r="G28">
        <v>74</v>
      </c>
      <c r="H28">
        <v>101</v>
      </c>
      <c r="I28">
        <v>1737</v>
      </c>
      <c r="J28">
        <v>1838</v>
      </c>
      <c r="K28">
        <v>0.94504896626768231</v>
      </c>
      <c r="L28">
        <v>140</v>
      </c>
      <c r="M28" t="s">
        <v>26</v>
      </c>
      <c r="N28">
        <v>1080</v>
      </c>
      <c r="O28" t="s">
        <v>26</v>
      </c>
      <c r="P28" t="s">
        <v>294</v>
      </c>
      <c r="Q28" t="s">
        <v>299</v>
      </c>
      <c r="R28" s="5">
        <v>45597</v>
      </c>
      <c r="S28">
        <v>23.326440259999998</v>
      </c>
      <c r="T28">
        <v>-106.3913956</v>
      </c>
      <c r="U28" s="1">
        <v>1080</v>
      </c>
      <c r="V28">
        <v>140</v>
      </c>
      <c r="W28" t="s">
        <v>318</v>
      </c>
    </row>
    <row r="29" spans="1:23" hidden="1">
      <c r="A29" t="s">
        <v>63</v>
      </c>
      <c r="B29" t="s">
        <v>64</v>
      </c>
      <c r="C29">
        <v>7245000</v>
      </c>
      <c r="D29">
        <v>2.1800000000000002</v>
      </c>
      <c r="E29">
        <v>0</v>
      </c>
      <c r="F29">
        <v>54</v>
      </c>
      <c r="G29">
        <v>23</v>
      </c>
      <c r="H29">
        <v>23</v>
      </c>
      <c r="I29">
        <v>118</v>
      </c>
      <c r="J29">
        <v>141</v>
      </c>
      <c r="K29">
        <v>0.83687943262411346</v>
      </c>
      <c r="L29">
        <v>525</v>
      </c>
      <c r="M29" t="s">
        <v>26</v>
      </c>
      <c r="N29">
        <v>13800</v>
      </c>
      <c r="O29" t="s">
        <v>26</v>
      </c>
      <c r="P29" t="s">
        <v>294</v>
      </c>
      <c r="Q29" t="s">
        <v>296</v>
      </c>
      <c r="R29" s="5">
        <v>45597</v>
      </c>
      <c r="S29">
        <v>23.297287619999999</v>
      </c>
      <c r="T29">
        <v>-106.47882079999999</v>
      </c>
      <c r="U29" s="1">
        <v>13800</v>
      </c>
      <c r="V29">
        <v>525</v>
      </c>
      <c r="W29" t="s">
        <v>318</v>
      </c>
    </row>
    <row r="30" spans="1:23" hidden="1">
      <c r="A30" t="s">
        <v>65</v>
      </c>
      <c r="B30" t="s">
        <v>66</v>
      </c>
      <c r="C30">
        <v>1998852.48</v>
      </c>
      <c r="D30">
        <v>1.06</v>
      </c>
      <c r="E30">
        <v>0</v>
      </c>
      <c r="F30">
        <v>32</v>
      </c>
      <c r="G30">
        <v>1</v>
      </c>
      <c r="H30">
        <v>1</v>
      </c>
      <c r="I30">
        <v>34</v>
      </c>
      <c r="J30">
        <v>35</v>
      </c>
      <c r="K30">
        <v>0.97142857142857142</v>
      </c>
      <c r="L30">
        <v>245.68</v>
      </c>
      <c r="M30" t="s">
        <v>26</v>
      </c>
      <c r="N30">
        <v>8136</v>
      </c>
      <c r="O30" t="s">
        <v>26</v>
      </c>
      <c r="P30" t="s">
        <v>294</v>
      </c>
      <c r="Q30" t="s">
        <v>292</v>
      </c>
      <c r="R30" s="5">
        <v>45597</v>
      </c>
      <c r="S30">
        <v>23.293062880000001</v>
      </c>
      <c r="T30">
        <v>-106.4564448</v>
      </c>
      <c r="U30" s="1">
        <v>8136</v>
      </c>
      <c r="V30">
        <v>245.68</v>
      </c>
      <c r="W30" t="s">
        <v>318</v>
      </c>
    </row>
    <row r="31" spans="1:23" hidden="1">
      <c r="A31" t="s">
        <v>67</v>
      </c>
      <c r="B31" t="s">
        <v>68</v>
      </c>
      <c r="C31">
        <v>1850000</v>
      </c>
      <c r="D31">
        <v>1.42</v>
      </c>
      <c r="E31">
        <v>0.66</v>
      </c>
      <c r="F31">
        <v>35</v>
      </c>
      <c r="G31">
        <v>17</v>
      </c>
      <c r="H31">
        <v>15</v>
      </c>
      <c r="I31">
        <v>50</v>
      </c>
      <c r="J31">
        <v>65</v>
      </c>
      <c r="K31">
        <v>0.76923076923076927</v>
      </c>
      <c r="L31">
        <v>1000</v>
      </c>
      <c r="M31" t="s">
        <v>26</v>
      </c>
      <c r="N31">
        <v>1850</v>
      </c>
      <c r="O31" t="s">
        <v>26</v>
      </c>
      <c r="P31" t="s">
        <v>294</v>
      </c>
      <c r="Q31" t="s">
        <v>304</v>
      </c>
      <c r="R31" s="5">
        <v>45597</v>
      </c>
      <c r="S31">
        <v>23.305475999999999</v>
      </c>
      <c r="T31">
        <v>-106.478318</v>
      </c>
      <c r="U31" s="1">
        <v>1850</v>
      </c>
      <c r="V31">
        <v>1000</v>
      </c>
      <c r="W31" t="s">
        <v>318</v>
      </c>
    </row>
    <row r="32" spans="1:23" hidden="1">
      <c r="A32" t="s">
        <v>71</v>
      </c>
      <c r="B32" t="s">
        <v>26</v>
      </c>
      <c r="C32">
        <v>1156000</v>
      </c>
      <c r="D32">
        <v>8.2899999999999991</v>
      </c>
      <c r="E32">
        <v>2</v>
      </c>
      <c r="F32">
        <v>41</v>
      </c>
      <c r="G32">
        <v>76</v>
      </c>
      <c r="H32">
        <v>70</v>
      </c>
      <c r="I32">
        <v>340</v>
      </c>
      <c r="J32">
        <v>410</v>
      </c>
      <c r="K32">
        <v>0.82926829268292679</v>
      </c>
      <c r="L32">
        <v>136</v>
      </c>
      <c r="M32" t="s">
        <v>26</v>
      </c>
      <c r="N32">
        <v>8500</v>
      </c>
      <c r="O32" t="s">
        <v>26</v>
      </c>
      <c r="P32" t="s">
        <v>294</v>
      </c>
      <c r="Q32" t="s">
        <v>303</v>
      </c>
      <c r="R32" s="5">
        <v>45597</v>
      </c>
      <c r="S32">
        <v>23.285451940000002</v>
      </c>
      <c r="T32">
        <v>-106.4174256</v>
      </c>
      <c r="U32" s="1">
        <v>8500</v>
      </c>
      <c r="V32">
        <v>136</v>
      </c>
      <c r="W32" t="s">
        <v>318</v>
      </c>
    </row>
    <row r="33" spans="1:23" hidden="1">
      <c r="A33" t="s">
        <v>75</v>
      </c>
      <c r="B33" t="s">
        <v>26</v>
      </c>
      <c r="C33">
        <v>734700</v>
      </c>
      <c r="D33">
        <v>10.5</v>
      </c>
      <c r="E33">
        <v>8.66</v>
      </c>
      <c r="F33">
        <v>40</v>
      </c>
      <c r="G33">
        <v>63</v>
      </c>
      <c r="H33">
        <v>37</v>
      </c>
      <c r="I33">
        <v>402</v>
      </c>
      <c r="J33">
        <v>439</v>
      </c>
      <c r="K33">
        <v>0.91571753986332571</v>
      </c>
      <c r="L33">
        <v>144</v>
      </c>
      <c r="M33" t="s">
        <v>26</v>
      </c>
      <c r="N33">
        <v>5102.083333333333</v>
      </c>
      <c r="O33" t="s">
        <v>26</v>
      </c>
      <c r="P33" t="s">
        <v>294</v>
      </c>
      <c r="Q33" t="s">
        <v>299</v>
      </c>
      <c r="R33" s="5">
        <v>45597</v>
      </c>
      <c r="S33">
        <v>23.32565482</v>
      </c>
      <c r="T33">
        <v>-106.4130299</v>
      </c>
      <c r="U33" s="1">
        <v>5102.083333333333</v>
      </c>
      <c r="V33">
        <v>144</v>
      </c>
      <c r="W33" t="s">
        <v>318</v>
      </c>
    </row>
    <row r="34" spans="1:23" hidden="1">
      <c r="A34" t="s">
        <v>94</v>
      </c>
      <c r="B34" t="s">
        <v>95</v>
      </c>
      <c r="C34">
        <v>2600000</v>
      </c>
      <c r="D34">
        <v>1.4</v>
      </c>
      <c r="E34">
        <v>0</v>
      </c>
      <c r="F34">
        <v>25</v>
      </c>
      <c r="G34">
        <v>15</v>
      </c>
      <c r="H34">
        <v>15</v>
      </c>
      <c r="I34">
        <v>35</v>
      </c>
      <c r="J34">
        <v>50</v>
      </c>
      <c r="K34">
        <v>0.7</v>
      </c>
      <c r="L34">
        <v>186.67</v>
      </c>
      <c r="M34" t="s">
        <v>26</v>
      </c>
      <c r="N34">
        <v>13928.322708523063</v>
      </c>
      <c r="O34" t="s">
        <v>26</v>
      </c>
      <c r="P34" t="s">
        <v>294</v>
      </c>
      <c r="Q34" t="s">
        <v>303</v>
      </c>
      <c r="R34" s="5">
        <v>45597</v>
      </c>
      <c r="S34">
        <v>23.287800099999998</v>
      </c>
      <c r="T34">
        <v>-106.4334217</v>
      </c>
      <c r="U34" s="1">
        <v>13928.322708523063</v>
      </c>
      <c r="V34">
        <v>186.67</v>
      </c>
      <c r="W34" t="s">
        <v>318</v>
      </c>
    </row>
    <row r="35" spans="1:23" hidden="1">
      <c r="A35" t="s">
        <v>98</v>
      </c>
      <c r="B35" t="s">
        <v>26</v>
      </c>
      <c r="C35">
        <v>862400</v>
      </c>
      <c r="D35">
        <v>1.85</v>
      </c>
      <c r="E35">
        <v>0.66</v>
      </c>
      <c r="F35">
        <v>34</v>
      </c>
      <c r="G35">
        <v>8</v>
      </c>
      <c r="H35">
        <v>6</v>
      </c>
      <c r="I35">
        <v>63</v>
      </c>
      <c r="J35">
        <v>69</v>
      </c>
      <c r="K35">
        <v>0.91304347826086951</v>
      </c>
      <c r="L35">
        <v>178</v>
      </c>
      <c r="M35" t="s">
        <v>26</v>
      </c>
      <c r="N35">
        <v>4844.9438202247193</v>
      </c>
      <c r="O35" t="s">
        <v>26</v>
      </c>
      <c r="P35" t="s">
        <v>294</v>
      </c>
      <c r="Q35" t="s">
        <v>296</v>
      </c>
      <c r="R35" s="5">
        <v>45597</v>
      </c>
      <c r="S35">
        <v>23.298637320000001</v>
      </c>
      <c r="T35">
        <v>-106.47046880000001</v>
      </c>
      <c r="U35" s="1">
        <v>4844.9438202247193</v>
      </c>
      <c r="V35">
        <v>178</v>
      </c>
      <c r="W35" t="s">
        <v>318</v>
      </c>
    </row>
    <row r="36" spans="1:23" hidden="1">
      <c r="A36" t="s">
        <v>101</v>
      </c>
      <c r="B36" t="s">
        <v>26</v>
      </c>
      <c r="C36">
        <v>1283200</v>
      </c>
      <c r="D36">
        <v>11.77</v>
      </c>
      <c r="E36">
        <v>0.66</v>
      </c>
      <c r="F36">
        <v>154</v>
      </c>
      <c r="G36">
        <v>689</v>
      </c>
      <c r="H36">
        <v>687</v>
      </c>
      <c r="I36">
        <v>1813</v>
      </c>
      <c r="J36">
        <v>2500</v>
      </c>
      <c r="K36">
        <v>0.72519999999999996</v>
      </c>
      <c r="L36">
        <v>160</v>
      </c>
      <c r="M36" t="s">
        <v>26</v>
      </c>
      <c r="N36">
        <v>8020</v>
      </c>
      <c r="O36" t="s">
        <v>26</v>
      </c>
      <c r="P36" t="s">
        <v>294</v>
      </c>
      <c r="Q36" t="s">
        <v>307</v>
      </c>
      <c r="R36" s="5">
        <v>45597</v>
      </c>
      <c r="S36">
        <v>23.364324459999999</v>
      </c>
      <c r="T36">
        <v>-106.4857775</v>
      </c>
      <c r="U36" s="1">
        <v>8020</v>
      </c>
      <c r="V36">
        <v>160</v>
      </c>
      <c r="W36" t="s">
        <v>318</v>
      </c>
    </row>
    <row r="37" spans="1:23" hidden="1">
      <c r="A37" t="s">
        <v>119</v>
      </c>
      <c r="B37" t="s">
        <v>66</v>
      </c>
      <c r="C37">
        <v>4390950</v>
      </c>
      <c r="D37">
        <v>1.97</v>
      </c>
      <c r="E37">
        <v>1</v>
      </c>
      <c r="F37">
        <v>202</v>
      </c>
      <c r="G37">
        <v>164</v>
      </c>
      <c r="H37">
        <v>161</v>
      </c>
      <c r="I37">
        <v>398</v>
      </c>
      <c r="J37">
        <v>559</v>
      </c>
      <c r="K37">
        <v>0.71198568872987478</v>
      </c>
      <c r="L37">
        <v>547.5</v>
      </c>
      <c r="M37" t="s">
        <v>26</v>
      </c>
      <c r="N37">
        <v>8020</v>
      </c>
      <c r="O37" t="s">
        <v>26</v>
      </c>
      <c r="P37" t="s">
        <v>294</v>
      </c>
      <c r="Q37" t="s">
        <v>292</v>
      </c>
      <c r="R37" s="5">
        <v>45597</v>
      </c>
      <c r="S37">
        <v>23.28605984</v>
      </c>
      <c r="T37">
        <v>-106.4592541</v>
      </c>
      <c r="U37" s="1">
        <v>8020</v>
      </c>
      <c r="V37">
        <v>547.5</v>
      </c>
      <c r="W37" t="s">
        <v>318</v>
      </c>
    </row>
    <row r="38" spans="1:23" hidden="1">
      <c r="A38" t="s">
        <v>131</v>
      </c>
      <c r="B38" t="s">
        <v>66</v>
      </c>
      <c r="C38">
        <v>5785327.25</v>
      </c>
      <c r="D38">
        <v>0.68</v>
      </c>
      <c r="E38">
        <v>0</v>
      </c>
      <c r="F38">
        <v>35</v>
      </c>
      <c r="G38">
        <v>8</v>
      </c>
      <c r="H38">
        <v>8</v>
      </c>
      <c r="I38">
        <v>24</v>
      </c>
      <c r="J38">
        <v>32</v>
      </c>
      <c r="K38">
        <v>0.75</v>
      </c>
      <c r="L38">
        <v>577.09</v>
      </c>
      <c r="M38" t="s">
        <v>26</v>
      </c>
      <c r="N38">
        <v>10025</v>
      </c>
      <c r="O38" t="s">
        <v>26</v>
      </c>
      <c r="P38" t="s">
        <v>294</v>
      </c>
      <c r="Q38" t="s">
        <v>292</v>
      </c>
      <c r="R38" s="5">
        <v>45597</v>
      </c>
      <c r="S38">
        <v>23.285416990000002</v>
      </c>
      <c r="T38">
        <v>-106.4576009</v>
      </c>
      <c r="U38" s="1">
        <v>10025</v>
      </c>
      <c r="V38">
        <v>577.09</v>
      </c>
      <c r="W38" t="s">
        <v>318</v>
      </c>
    </row>
    <row r="39" spans="1:23" hidden="1">
      <c r="A39" t="s">
        <v>140</v>
      </c>
      <c r="B39" t="s">
        <v>50</v>
      </c>
      <c r="C39">
        <v>7042912</v>
      </c>
      <c r="D39">
        <v>1.05</v>
      </c>
      <c r="E39">
        <v>0.66</v>
      </c>
      <c r="F39">
        <v>19</v>
      </c>
      <c r="G39">
        <v>3</v>
      </c>
      <c r="H39">
        <v>1</v>
      </c>
      <c r="I39">
        <v>20</v>
      </c>
      <c r="J39">
        <v>21</v>
      </c>
      <c r="K39">
        <v>0.95238095238095233</v>
      </c>
      <c r="L39">
        <v>554.55999999999995</v>
      </c>
      <c r="M39" t="s">
        <v>26</v>
      </c>
      <c r="N39">
        <v>12700.000000000002</v>
      </c>
      <c r="O39" t="s">
        <v>26</v>
      </c>
      <c r="P39" t="s">
        <v>294</v>
      </c>
      <c r="Q39" t="s">
        <v>295</v>
      </c>
      <c r="R39" s="5">
        <v>45597</v>
      </c>
      <c r="S39">
        <v>23.265296490000001</v>
      </c>
      <c r="T39">
        <v>-106.4598039</v>
      </c>
      <c r="U39" s="1">
        <v>12700.000000000002</v>
      </c>
      <c r="V39">
        <v>554.55999999999995</v>
      </c>
      <c r="W39" t="s">
        <v>318</v>
      </c>
    </row>
    <row r="40" spans="1:23" hidden="1">
      <c r="A40" t="s">
        <v>149</v>
      </c>
      <c r="B40" t="s">
        <v>26</v>
      </c>
      <c r="C40">
        <v>420000</v>
      </c>
      <c r="D40">
        <v>4.3</v>
      </c>
      <c r="E40">
        <v>0</v>
      </c>
      <c r="F40">
        <v>40</v>
      </c>
      <c r="G40">
        <v>475</v>
      </c>
      <c r="H40">
        <v>475</v>
      </c>
      <c r="I40">
        <v>172</v>
      </c>
      <c r="J40">
        <v>647</v>
      </c>
      <c r="K40">
        <v>0.26584234930448225</v>
      </c>
      <c r="L40">
        <v>112</v>
      </c>
      <c r="M40" t="s">
        <v>26</v>
      </c>
      <c r="N40">
        <v>3750</v>
      </c>
      <c r="O40" t="s">
        <v>26</v>
      </c>
      <c r="P40" t="s">
        <v>294</v>
      </c>
      <c r="Q40" t="s">
        <v>299</v>
      </c>
      <c r="R40" s="5">
        <v>45597</v>
      </c>
      <c r="S40">
        <v>23.269861460000001</v>
      </c>
      <c r="T40">
        <v>-106.3579981</v>
      </c>
      <c r="U40" s="1">
        <v>3750</v>
      </c>
      <c r="V40">
        <v>112</v>
      </c>
      <c r="W40" t="s">
        <v>318</v>
      </c>
    </row>
    <row r="41" spans="1:23" hidden="1">
      <c r="A41" t="s">
        <v>151</v>
      </c>
      <c r="B41" t="s">
        <v>152</v>
      </c>
      <c r="C41">
        <v>1407575</v>
      </c>
      <c r="D41">
        <v>23.05</v>
      </c>
      <c r="E41">
        <v>0.66</v>
      </c>
      <c r="F41">
        <v>35</v>
      </c>
      <c r="G41">
        <v>9</v>
      </c>
      <c r="H41">
        <v>7</v>
      </c>
      <c r="I41">
        <v>807</v>
      </c>
      <c r="J41">
        <v>814</v>
      </c>
      <c r="K41">
        <v>0.99140049140049136</v>
      </c>
      <c r="L41">
        <v>198.25</v>
      </c>
      <c r="M41" t="s">
        <v>26</v>
      </c>
      <c r="N41">
        <v>7100</v>
      </c>
      <c r="O41" t="s">
        <v>26</v>
      </c>
      <c r="P41" t="s">
        <v>294</v>
      </c>
      <c r="Q41" t="s">
        <v>297</v>
      </c>
      <c r="R41" s="5">
        <v>45597</v>
      </c>
      <c r="S41">
        <v>23.29677989</v>
      </c>
      <c r="T41">
        <v>-106.4345138</v>
      </c>
      <c r="U41" s="1">
        <v>7100</v>
      </c>
      <c r="V41">
        <v>198.25</v>
      </c>
      <c r="W41" t="s">
        <v>318</v>
      </c>
    </row>
    <row r="42" spans="1:23" hidden="1">
      <c r="A42" t="s">
        <v>171</v>
      </c>
      <c r="B42" t="s">
        <v>172</v>
      </c>
      <c r="C42">
        <v>816258.57</v>
      </c>
      <c r="D42">
        <v>4.57</v>
      </c>
      <c r="E42">
        <v>1.33</v>
      </c>
      <c r="F42">
        <v>42</v>
      </c>
      <c r="G42">
        <v>4</v>
      </c>
      <c r="H42">
        <v>0</v>
      </c>
      <c r="I42">
        <v>192</v>
      </c>
      <c r="J42">
        <v>192</v>
      </c>
      <c r="K42">
        <v>1</v>
      </c>
      <c r="L42">
        <v>128.76</v>
      </c>
      <c r="M42" t="s">
        <v>26</v>
      </c>
      <c r="N42">
        <v>6339.3800093196642</v>
      </c>
      <c r="O42" t="s">
        <v>26</v>
      </c>
      <c r="P42" t="s">
        <v>294</v>
      </c>
      <c r="Q42" t="s">
        <v>297</v>
      </c>
      <c r="R42" s="5">
        <v>45597</v>
      </c>
      <c r="S42">
        <v>23.312467779999999</v>
      </c>
      <c r="T42">
        <v>-106.4251761</v>
      </c>
      <c r="U42" s="1">
        <v>6339.3800093196642</v>
      </c>
      <c r="V42">
        <v>128.76</v>
      </c>
      <c r="W42" t="s">
        <v>318</v>
      </c>
    </row>
    <row r="43" spans="1:23" hidden="1">
      <c r="A43" t="s">
        <v>176</v>
      </c>
      <c r="B43" t="s">
        <v>32</v>
      </c>
      <c r="C43">
        <v>12193307.25</v>
      </c>
      <c r="D43">
        <v>0.76</v>
      </c>
      <c r="E43">
        <v>1.33</v>
      </c>
      <c r="F43">
        <v>118</v>
      </c>
      <c r="G43">
        <v>14</v>
      </c>
      <c r="H43">
        <v>33</v>
      </c>
      <c r="I43">
        <v>90</v>
      </c>
      <c r="J43">
        <v>123</v>
      </c>
      <c r="K43">
        <v>0.73170731707317072</v>
      </c>
      <c r="L43">
        <v>810.86</v>
      </c>
      <c r="M43" t="s">
        <v>26</v>
      </c>
      <c r="N43">
        <v>15037.5</v>
      </c>
      <c r="O43" t="s">
        <v>26</v>
      </c>
      <c r="P43" t="s">
        <v>294</v>
      </c>
      <c r="Q43" t="s">
        <v>295</v>
      </c>
      <c r="R43" s="5">
        <v>45597</v>
      </c>
      <c r="S43">
        <v>23.255592419999999</v>
      </c>
      <c r="T43">
        <v>-106.45089900000001</v>
      </c>
      <c r="U43" s="1">
        <v>15037.5</v>
      </c>
      <c r="V43">
        <v>810.86</v>
      </c>
      <c r="W43" t="s">
        <v>318</v>
      </c>
    </row>
    <row r="44" spans="1:23" hidden="1">
      <c r="A44" t="s">
        <v>178</v>
      </c>
      <c r="B44" t="s">
        <v>54</v>
      </c>
      <c r="C44">
        <v>518000</v>
      </c>
      <c r="D44">
        <v>1.76</v>
      </c>
      <c r="E44">
        <v>2</v>
      </c>
      <c r="F44">
        <v>21</v>
      </c>
      <c r="G44">
        <v>93</v>
      </c>
      <c r="H44">
        <v>87</v>
      </c>
      <c r="I44">
        <v>37</v>
      </c>
      <c r="J44">
        <v>124</v>
      </c>
      <c r="K44">
        <v>0.29838709677419356</v>
      </c>
      <c r="L44">
        <v>96</v>
      </c>
      <c r="M44" t="s">
        <v>26</v>
      </c>
      <c r="N44">
        <v>5395.833333333333</v>
      </c>
      <c r="O44" t="s">
        <v>26</v>
      </c>
      <c r="P44" t="s">
        <v>294</v>
      </c>
      <c r="Q44" t="s">
        <v>299</v>
      </c>
      <c r="R44" s="5">
        <v>45597</v>
      </c>
      <c r="S44">
        <v>23.30445198</v>
      </c>
      <c r="T44">
        <v>-106.38313599999999</v>
      </c>
      <c r="U44" s="1">
        <v>5395.833333333333</v>
      </c>
      <c r="V44">
        <v>96</v>
      </c>
      <c r="W44" t="s">
        <v>318</v>
      </c>
    </row>
    <row r="45" spans="1:23" hidden="1">
      <c r="A45" t="s">
        <v>185</v>
      </c>
      <c r="B45" t="s">
        <v>66</v>
      </c>
      <c r="C45">
        <v>2962086.75</v>
      </c>
      <c r="D45">
        <v>0.8</v>
      </c>
      <c r="E45">
        <v>0.33</v>
      </c>
      <c r="F45">
        <v>20</v>
      </c>
      <c r="G45">
        <v>61</v>
      </c>
      <c r="H45">
        <v>60</v>
      </c>
      <c r="I45">
        <v>16</v>
      </c>
      <c r="J45">
        <v>76</v>
      </c>
      <c r="K45">
        <v>0.21052631578947367</v>
      </c>
      <c r="L45">
        <v>351.75</v>
      </c>
      <c r="M45" t="s">
        <v>26</v>
      </c>
      <c r="N45">
        <v>8421</v>
      </c>
      <c r="O45" t="s">
        <v>26</v>
      </c>
      <c r="P45" t="s">
        <v>294</v>
      </c>
      <c r="Q45" t="s">
        <v>292</v>
      </c>
      <c r="R45" s="5">
        <v>45597</v>
      </c>
      <c r="S45">
        <v>23.287367750000001</v>
      </c>
      <c r="T45">
        <v>-106.4551589</v>
      </c>
      <c r="U45" s="1">
        <v>8421</v>
      </c>
      <c r="V45">
        <v>351.75</v>
      </c>
      <c r="W45" t="s">
        <v>318</v>
      </c>
    </row>
    <row r="46" spans="1:23" hidden="1">
      <c r="A46" t="s">
        <v>198</v>
      </c>
      <c r="B46" t="s">
        <v>199</v>
      </c>
      <c r="C46">
        <v>618800</v>
      </c>
      <c r="D46">
        <v>3.63</v>
      </c>
      <c r="E46">
        <v>2</v>
      </c>
      <c r="F46">
        <v>19</v>
      </c>
      <c r="G46">
        <v>142</v>
      </c>
      <c r="H46">
        <v>136</v>
      </c>
      <c r="I46">
        <v>69</v>
      </c>
      <c r="J46">
        <v>205</v>
      </c>
      <c r="K46">
        <v>0.33658536585365856</v>
      </c>
      <c r="L46">
        <v>119</v>
      </c>
      <c r="M46" t="s">
        <v>26</v>
      </c>
      <c r="N46">
        <v>5200</v>
      </c>
      <c r="O46" t="s">
        <v>26</v>
      </c>
      <c r="P46" t="s">
        <v>294</v>
      </c>
      <c r="Q46" t="s">
        <v>297</v>
      </c>
      <c r="R46" s="5">
        <v>45597</v>
      </c>
      <c r="S46">
        <v>23.326886739999999</v>
      </c>
      <c r="T46">
        <v>-106.44188819999999</v>
      </c>
      <c r="U46" s="1">
        <v>5200</v>
      </c>
      <c r="V46">
        <v>119</v>
      </c>
      <c r="W46" t="s">
        <v>318</v>
      </c>
    </row>
    <row r="47" spans="1:23" hidden="1">
      <c r="A47" t="s">
        <v>200</v>
      </c>
      <c r="B47" t="s">
        <v>26</v>
      </c>
      <c r="C47">
        <v>575000</v>
      </c>
      <c r="D47">
        <v>3.33</v>
      </c>
      <c r="E47">
        <v>2.66</v>
      </c>
      <c r="F47">
        <v>24</v>
      </c>
      <c r="G47">
        <v>33</v>
      </c>
      <c r="H47">
        <v>25</v>
      </c>
      <c r="I47">
        <v>80</v>
      </c>
      <c r="J47">
        <v>105</v>
      </c>
      <c r="K47">
        <v>0.76190476190476186</v>
      </c>
      <c r="L47">
        <v>119</v>
      </c>
      <c r="M47" t="s">
        <v>26</v>
      </c>
      <c r="N47">
        <v>4831.9327731092435</v>
      </c>
      <c r="O47" t="s">
        <v>26</v>
      </c>
      <c r="P47" t="s">
        <v>294</v>
      </c>
      <c r="Q47" t="s">
        <v>299</v>
      </c>
      <c r="R47" s="5">
        <v>45597</v>
      </c>
      <c r="S47">
        <v>23.290442710000001</v>
      </c>
      <c r="T47">
        <v>-106.39490480000001</v>
      </c>
      <c r="U47" s="1">
        <v>4831.9327731092435</v>
      </c>
      <c r="V47">
        <v>119</v>
      </c>
      <c r="W47" t="s">
        <v>318</v>
      </c>
    </row>
    <row r="48" spans="1:23" hidden="1">
      <c r="A48" t="s">
        <v>328</v>
      </c>
      <c r="B48" t="s">
        <v>26</v>
      </c>
      <c r="C48">
        <v>1125000</v>
      </c>
      <c r="D48">
        <v>2.62</v>
      </c>
      <c r="E48">
        <v>0</v>
      </c>
      <c r="F48">
        <v>16</v>
      </c>
      <c r="G48" t="s">
        <v>26</v>
      </c>
      <c r="H48">
        <v>183</v>
      </c>
      <c r="I48">
        <v>42</v>
      </c>
      <c r="J48">
        <v>225</v>
      </c>
      <c r="K48">
        <v>0.18666666666666668</v>
      </c>
      <c r="L48">
        <v>136</v>
      </c>
      <c r="M48" t="s">
        <v>26</v>
      </c>
      <c r="N48">
        <v>8272.0588235294126</v>
      </c>
      <c r="O48" t="s">
        <v>26</v>
      </c>
      <c r="P48" t="s">
        <v>294</v>
      </c>
      <c r="Q48" t="s">
        <v>304</v>
      </c>
      <c r="R48" s="5">
        <v>45597</v>
      </c>
      <c r="S48">
        <v>23.336956570000002</v>
      </c>
      <c r="T48">
        <v>-106.4640629</v>
      </c>
      <c r="U48" s="1">
        <v>8272.0588235294126</v>
      </c>
      <c r="V48">
        <v>136</v>
      </c>
      <c r="W48" t="s">
        <v>318</v>
      </c>
    </row>
    <row r="49" spans="1:23" hidden="1">
      <c r="A49" t="s">
        <v>207</v>
      </c>
      <c r="B49" t="s">
        <v>172</v>
      </c>
      <c r="C49">
        <v>743912</v>
      </c>
      <c r="D49">
        <v>7.16</v>
      </c>
      <c r="E49">
        <v>0</v>
      </c>
      <c r="F49">
        <v>18</v>
      </c>
      <c r="G49">
        <v>34</v>
      </c>
      <c r="H49">
        <v>40</v>
      </c>
      <c r="I49">
        <v>129</v>
      </c>
      <c r="J49">
        <v>169</v>
      </c>
      <c r="K49">
        <v>0.76331360946745563</v>
      </c>
      <c r="L49">
        <v>104</v>
      </c>
      <c r="M49" t="s">
        <v>26</v>
      </c>
      <c r="N49">
        <v>7153</v>
      </c>
      <c r="O49" t="s">
        <v>26</v>
      </c>
      <c r="P49" t="s">
        <v>294</v>
      </c>
      <c r="Q49" t="s">
        <v>297</v>
      </c>
      <c r="R49" s="5">
        <v>45597</v>
      </c>
      <c r="S49">
        <v>23.312448079999999</v>
      </c>
      <c r="T49">
        <v>-106.42518680000001</v>
      </c>
      <c r="U49" s="1">
        <v>7153</v>
      </c>
      <c r="V49">
        <v>104</v>
      </c>
      <c r="W49" t="s">
        <v>318</v>
      </c>
    </row>
    <row r="50" spans="1:23" hidden="1">
      <c r="A50" t="s">
        <v>217</v>
      </c>
      <c r="B50" t="s">
        <v>26</v>
      </c>
      <c r="C50">
        <v>545000</v>
      </c>
      <c r="D50">
        <v>2.85</v>
      </c>
      <c r="E50">
        <v>2.66</v>
      </c>
      <c r="F50">
        <v>14</v>
      </c>
      <c r="G50">
        <v>460</v>
      </c>
      <c r="H50">
        <v>452</v>
      </c>
      <c r="I50">
        <v>40</v>
      </c>
      <c r="J50">
        <v>492</v>
      </c>
      <c r="K50">
        <v>8.1300813008130079E-2</v>
      </c>
      <c r="L50">
        <v>115.5</v>
      </c>
      <c r="M50" t="s">
        <v>26</v>
      </c>
      <c r="N50">
        <v>4718.6147186147182</v>
      </c>
      <c r="O50" t="s">
        <v>26</v>
      </c>
      <c r="P50" t="s">
        <v>294</v>
      </c>
      <c r="Q50" t="s">
        <v>304</v>
      </c>
      <c r="R50" s="5">
        <v>45597</v>
      </c>
      <c r="S50">
        <v>23.348352200000001</v>
      </c>
      <c r="T50">
        <v>-106.44443459999999</v>
      </c>
      <c r="U50" s="1">
        <v>4718.6147186147182</v>
      </c>
      <c r="V50">
        <v>115.5</v>
      </c>
      <c r="W50" t="s">
        <v>318</v>
      </c>
    </row>
    <row r="51" spans="1:23" hidden="1">
      <c r="A51" t="s">
        <v>223</v>
      </c>
      <c r="B51" t="s">
        <v>66</v>
      </c>
      <c r="C51">
        <v>2276076</v>
      </c>
      <c r="D51">
        <v>3.92</v>
      </c>
      <c r="E51">
        <v>1</v>
      </c>
      <c r="F51">
        <v>14</v>
      </c>
      <c r="G51">
        <v>22</v>
      </c>
      <c r="H51">
        <v>19</v>
      </c>
      <c r="I51">
        <v>55</v>
      </c>
      <c r="J51">
        <v>74</v>
      </c>
      <c r="K51">
        <v>0.7432432432432432</v>
      </c>
      <c r="L51">
        <v>264</v>
      </c>
      <c r="M51" t="s">
        <v>26</v>
      </c>
      <c r="N51">
        <v>8621.5</v>
      </c>
      <c r="O51" t="s">
        <v>26</v>
      </c>
      <c r="P51" t="s">
        <v>294</v>
      </c>
      <c r="Q51" t="s">
        <v>292</v>
      </c>
      <c r="R51" s="5">
        <v>45597</v>
      </c>
      <c r="S51">
        <v>23.292127659999998</v>
      </c>
      <c r="T51">
        <v>-106.4665004</v>
      </c>
      <c r="U51" s="1">
        <v>8621.5</v>
      </c>
      <c r="V51">
        <v>264</v>
      </c>
      <c r="W51" t="s">
        <v>318</v>
      </c>
    </row>
    <row r="52" spans="1:23" hidden="1">
      <c r="A52" t="s">
        <v>244</v>
      </c>
      <c r="B52" t="s">
        <v>26</v>
      </c>
      <c r="C52">
        <v>4411738.0999999996</v>
      </c>
      <c r="D52">
        <v>0.09</v>
      </c>
      <c r="E52">
        <v>0</v>
      </c>
      <c r="F52">
        <v>11</v>
      </c>
      <c r="G52">
        <v>7</v>
      </c>
      <c r="H52">
        <v>7</v>
      </c>
      <c r="I52">
        <v>1</v>
      </c>
      <c r="J52">
        <v>8</v>
      </c>
      <c r="K52">
        <v>0.125</v>
      </c>
      <c r="L52">
        <v>494.74</v>
      </c>
      <c r="M52" t="s">
        <v>26</v>
      </c>
      <c r="N52">
        <v>8917.2860492379823</v>
      </c>
      <c r="O52" t="s">
        <v>26</v>
      </c>
      <c r="P52" t="s">
        <v>294</v>
      </c>
      <c r="Q52" t="s">
        <v>295</v>
      </c>
      <c r="R52" s="5">
        <v>45597</v>
      </c>
      <c r="S52">
        <v>23.253080109999999</v>
      </c>
      <c r="T52">
        <v>-106.4547029</v>
      </c>
      <c r="U52" s="1">
        <v>8917.2860492379823</v>
      </c>
      <c r="V52">
        <v>494.74</v>
      </c>
      <c r="W52" t="s">
        <v>318</v>
      </c>
    </row>
    <row r="53" spans="1:23" hidden="1">
      <c r="A53" t="s">
        <v>252</v>
      </c>
      <c r="B53" t="s">
        <v>26</v>
      </c>
      <c r="C53">
        <v>1043321</v>
      </c>
      <c r="D53">
        <v>6.63</v>
      </c>
      <c r="E53">
        <v>8.33</v>
      </c>
      <c r="F53">
        <v>11</v>
      </c>
      <c r="G53">
        <v>57</v>
      </c>
      <c r="H53">
        <v>32</v>
      </c>
      <c r="I53">
        <v>73</v>
      </c>
      <c r="J53">
        <v>105</v>
      </c>
      <c r="K53">
        <v>0.69523809523809521</v>
      </c>
      <c r="L53">
        <v>131.5</v>
      </c>
      <c r="M53" t="s">
        <v>26</v>
      </c>
      <c r="N53">
        <v>7934</v>
      </c>
      <c r="O53" t="s">
        <v>26</v>
      </c>
      <c r="P53" t="s">
        <v>294</v>
      </c>
      <c r="Q53" t="s">
        <v>300</v>
      </c>
      <c r="R53" s="5">
        <v>45597</v>
      </c>
      <c r="S53">
        <v>23.2944152</v>
      </c>
      <c r="T53">
        <v>-106.45097819999999</v>
      </c>
      <c r="U53" s="1">
        <v>7934</v>
      </c>
      <c r="V53">
        <v>131.5</v>
      </c>
      <c r="W53" t="s">
        <v>318</v>
      </c>
    </row>
    <row r="54" spans="1:23" hidden="1">
      <c r="A54" t="s">
        <v>253</v>
      </c>
      <c r="B54" t="s">
        <v>26</v>
      </c>
      <c r="C54">
        <v>928200</v>
      </c>
      <c r="D54">
        <v>21.27</v>
      </c>
      <c r="E54">
        <v>0</v>
      </c>
      <c r="F54">
        <v>11</v>
      </c>
      <c r="G54">
        <v>116</v>
      </c>
      <c r="H54">
        <v>129</v>
      </c>
      <c r="I54">
        <v>234</v>
      </c>
      <c r="J54">
        <v>363</v>
      </c>
      <c r="K54">
        <v>0.64462809917355368</v>
      </c>
      <c r="L54">
        <v>136</v>
      </c>
      <c r="M54" t="s">
        <v>26</v>
      </c>
      <c r="N54">
        <v>6825</v>
      </c>
      <c r="O54" t="s">
        <v>26</v>
      </c>
      <c r="P54" t="s">
        <v>294</v>
      </c>
      <c r="Q54" t="s">
        <v>300</v>
      </c>
      <c r="R54" s="5">
        <v>45597</v>
      </c>
      <c r="S54">
        <v>23.292963329999999</v>
      </c>
      <c r="T54">
        <v>-106.4371336</v>
      </c>
      <c r="U54" s="1">
        <v>6825</v>
      </c>
      <c r="V54">
        <v>136</v>
      </c>
      <c r="W54" t="s">
        <v>318</v>
      </c>
    </row>
    <row r="55" spans="1:23" hidden="1">
      <c r="A55" t="s">
        <v>258</v>
      </c>
      <c r="B55" t="s">
        <v>26</v>
      </c>
      <c r="C55">
        <v>525000</v>
      </c>
      <c r="D55">
        <v>26.44</v>
      </c>
      <c r="E55">
        <v>52.66</v>
      </c>
      <c r="F55">
        <v>9</v>
      </c>
      <c r="G55">
        <v>298</v>
      </c>
      <c r="H55">
        <v>140</v>
      </c>
      <c r="I55">
        <v>238</v>
      </c>
      <c r="J55">
        <v>378</v>
      </c>
      <c r="K55">
        <v>0.62962962962962965</v>
      </c>
      <c r="L55">
        <v>119</v>
      </c>
      <c r="M55" t="s">
        <v>26</v>
      </c>
      <c r="N55">
        <v>4411.7647058823532</v>
      </c>
      <c r="O55" t="s">
        <v>26</v>
      </c>
      <c r="P55" t="s">
        <v>294</v>
      </c>
      <c r="Q55" t="s">
        <v>304</v>
      </c>
      <c r="R55" s="5">
        <v>45597</v>
      </c>
      <c r="S55">
        <v>23.354647</v>
      </c>
      <c r="T55">
        <v>-106.43747620000001</v>
      </c>
      <c r="U55" s="1">
        <v>4411.7647058823532</v>
      </c>
      <c r="V55">
        <v>119</v>
      </c>
      <c r="W55" t="s">
        <v>318</v>
      </c>
    </row>
    <row r="56" spans="1:23" hidden="1">
      <c r="A56" t="s">
        <v>259</v>
      </c>
      <c r="B56" t="s">
        <v>26</v>
      </c>
      <c r="C56">
        <v>425000</v>
      </c>
      <c r="D56">
        <v>38.9</v>
      </c>
      <c r="E56">
        <v>39.299999999999997</v>
      </c>
      <c r="F56">
        <v>11</v>
      </c>
      <c r="G56">
        <v>286</v>
      </c>
      <c r="H56">
        <v>168</v>
      </c>
      <c r="I56">
        <v>428</v>
      </c>
      <c r="J56">
        <v>596</v>
      </c>
      <c r="K56">
        <v>0.71812080536912748</v>
      </c>
      <c r="L56">
        <v>112</v>
      </c>
      <c r="M56" t="s">
        <v>26</v>
      </c>
      <c r="N56">
        <v>3794.6428571428573</v>
      </c>
      <c r="O56" t="s">
        <v>26</v>
      </c>
      <c r="P56" t="s">
        <v>294</v>
      </c>
      <c r="Q56" t="s">
        <v>304</v>
      </c>
      <c r="R56" s="5">
        <v>45597</v>
      </c>
      <c r="S56">
        <v>23.3725378</v>
      </c>
      <c r="T56">
        <v>-106.43813400000001</v>
      </c>
      <c r="U56" s="1">
        <v>3794.6428571428573</v>
      </c>
      <c r="V56">
        <v>112</v>
      </c>
      <c r="W56" t="s">
        <v>318</v>
      </c>
    </row>
    <row r="57" spans="1:23" hidden="1">
      <c r="A57" t="s">
        <v>279</v>
      </c>
      <c r="B57" t="s">
        <v>128</v>
      </c>
      <c r="C57">
        <v>1438200</v>
      </c>
      <c r="D57">
        <v>5</v>
      </c>
      <c r="E57">
        <v>1.33</v>
      </c>
      <c r="F57">
        <v>6</v>
      </c>
      <c r="G57">
        <v>46</v>
      </c>
      <c r="H57">
        <v>42</v>
      </c>
      <c r="I57">
        <v>30</v>
      </c>
      <c r="J57">
        <v>72</v>
      </c>
      <c r="K57">
        <v>0.41666666666666669</v>
      </c>
      <c r="L57">
        <v>153</v>
      </c>
      <c r="M57" t="s">
        <v>26</v>
      </c>
      <c r="N57">
        <v>9400</v>
      </c>
      <c r="O57" t="s">
        <v>26</v>
      </c>
      <c r="P57" t="s">
        <v>294</v>
      </c>
      <c r="Q57" t="s">
        <v>297</v>
      </c>
      <c r="R57" s="5">
        <v>45597</v>
      </c>
      <c r="S57">
        <v>23.2946228847252</v>
      </c>
      <c r="T57">
        <v>-106.41756000333</v>
      </c>
      <c r="U57" s="1">
        <v>9400</v>
      </c>
      <c r="V57">
        <v>153</v>
      </c>
      <c r="W57" t="s">
        <v>318</v>
      </c>
    </row>
    <row r="58" spans="1:23" hidden="1">
      <c r="A58" t="s">
        <v>329</v>
      </c>
      <c r="B58" t="s">
        <v>172</v>
      </c>
      <c r="C58">
        <v>793600</v>
      </c>
      <c r="D58">
        <v>21.25</v>
      </c>
      <c r="E58">
        <v>21.25</v>
      </c>
      <c r="F58">
        <v>4</v>
      </c>
      <c r="G58" t="s">
        <v>26</v>
      </c>
      <c r="H58">
        <v>87</v>
      </c>
      <c r="I58">
        <v>85</v>
      </c>
      <c r="J58">
        <v>172</v>
      </c>
      <c r="K58">
        <v>0.4941860465116279</v>
      </c>
      <c r="L58">
        <v>104</v>
      </c>
      <c r="M58" t="s">
        <v>26</v>
      </c>
      <c r="N58">
        <v>7630.7692307692305</v>
      </c>
      <c r="O58" t="s">
        <v>26</v>
      </c>
      <c r="P58" t="s">
        <v>294</v>
      </c>
      <c r="Q58" t="s">
        <v>297</v>
      </c>
      <c r="R58" s="5">
        <v>45597</v>
      </c>
      <c r="S58">
        <v>23.312467784908598</v>
      </c>
      <c r="T58">
        <v>-106.425176107116</v>
      </c>
      <c r="U58" s="1">
        <v>7630.7692307692305</v>
      </c>
      <c r="V58">
        <v>104</v>
      </c>
      <c r="W58" t="s">
        <v>320</v>
      </c>
    </row>
    <row r="59" spans="1:23" hidden="1">
      <c r="A59" t="s">
        <v>330</v>
      </c>
      <c r="B59" t="s">
        <v>128</v>
      </c>
      <c r="C59">
        <v>1748000</v>
      </c>
      <c r="D59">
        <v>4.5999999999999996</v>
      </c>
      <c r="E59">
        <v>4.5999999999999996</v>
      </c>
      <c r="F59">
        <v>5</v>
      </c>
      <c r="G59" t="s">
        <v>26</v>
      </c>
      <c r="H59">
        <v>8</v>
      </c>
      <c r="I59">
        <v>23</v>
      </c>
      <c r="J59">
        <v>31</v>
      </c>
      <c r="K59">
        <v>0.74193548387096775</v>
      </c>
      <c r="L59">
        <v>174.8</v>
      </c>
      <c r="M59" t="s">
        <v>26</v>
      </c>
      <c r="N59">
        <v>10000</v>
      </c>
      <c r="O59" t="s">
        <v>26</v>
      </c>
      <c r="P59" t="s">
        <v>294</v>
      </c>
      <c r="Q59" t="s">
        <v>297</v>
      </c>
      <c r="R59" s="5">
        <v>45597</v>
      </c>
      <c r="S59">
        <v>23.295960000000001</v>
      </c>
      <c r="T59">
        <v>-106.43471</v>
      </c>
      <c r="U59" s="1">
        <v>10000</v>
      </c>
      <c r="V59">
        <v>174.8</v>
      </c>
      <c r="W59" t="s">
        <v>320</v>
      </c>
    </row>
    <row r="60" spans="1:23" hidden="1">
      <c r="A60" t="s">
        <v>331</v>
      </c>
      <c r="B60" t="s">
        <v>26</v>
      </c>
      <c r="C60">
        <v>548800</v>
      </c>
      <c r="D60">
        <v>5.8</v>
      </c>
      <c r="E60">
        <v>5.8</v>
      </c>
      <c r="F60">
        <v>5</v>
      </c>
      <c r="G60" t="s">
        <v>26</v>
      </c>
      <c r="H60">
        <v>114</v>
      </c>
      <c r="I60">
        <v>29</v>
      </c>
      <c r="J60">
        <v>143</v>
      </c>
      <c r="K60">
        <v>0.20279720279720279</v>
      </c>
      <c r="L60">
        <v>112</v>
      </c>
      <c r="M60" t="s">
        <v>26</v>
      </c>
      <c r="N60">
        <v>4900</v>
      </c>
      <c r="O60" t="s">
        <v>26</v>
      </c>
      <c r="P60" t="s">
        <v>294</v>
      </c>
      <c r="Q60" t="s">
        <v>299</v>
      </c>
      <c r="R60" s="5">
        <v>45597</v>
      </c>
      <c r="S60">
        <v>23.271090000000001</v>
      </c>
      <c r="T60">
        <v>-106.35786</v>
      </c>
      <c r="U60" s="1">
        <v>4900</v>
      </c>
      <c r="V60">
        <v>112</v>
      </c>
      <c r="W60" t="s">
        <v>320</v>
      </c>
    </row>
    <row r="61" spans="1:23" hidden="1">
      <c r="A61" t="s">
        <v>332</v>
      </c>
      <c r="B61" t="s">
        <v>26</v>
      </c>
      <c r="C61">
        <v>450000</v>
      </c>
      <c r="D61">
        <v>19.71</v>
      </c>
      <c r="E61">
        <v>19.71</v>
      </c>
      <c r="F61">
        <v>7</v>
      </c>
      <c r="G61" t="s">
        <v>26</v>
      </c>
      <c r="H61">
        <v>59</v>
      </c>
      <c r="I61">
        <v>138</v>
      </c>
      <c r="J61">
        <v>197</v>
      </c>
      <c r="K61">
        <v>0.70050761421319796</v>
      </c>
      <c r="L61">
        <v>119</v>
      </c>
      <c r="M61" t="s">
        <v>26</v>
      </c>
      <c r="N61">
        <v>3781.5126050420167</v>
      </c>
      <c r="O61" t="s">
        <v>26</v>
      </c>
      <c r="P61" t="s">
        <v>294</v>
      </c>
      <c r="Q61" t="s">
        <v>307</v>
      </c>
      <c r="R61" s="5">
        <v>45597</v>
      </c>
      <c r="S61">
        <v>23.405090000000001</v>
      </c>
      <c r="T61">
        <v>-106.50333999999999</v>
      </c>
      <c r="U61" s="1">
        <v>3781.5126050420167</v>
      </c>
      <c r="V61">
        <v>119</v>
      </c>
      <c r="W61" t="s">
        <v>320</v>
      </c>
    </row>
    <row r="62" spans="1:23" hidden="1">
      <c r="A62" t="s">
        <v>333</v>
      </c>
      <c r="B62" t="s">
        <v>152</v>
      </c>
      <c r="C62">
        <v>1084000</v>
      </c>
      <c r="D62">
        <v>253.66</v>
      </c>
      <c r="E62">
        <v>253.66</v>
      </c>
      <c r="F62">
        <v>3</v>
      </c>
      <c r="G62" t="s">
        <v>26</v>
      </c>
      <c r="H62">
        <v>41</v>
      </c>
      <c r="I62">
        <v>761</v>
      </c>
      <c r="J62">
        <v>802</v>
      </c>
      <c r="K62">
        <v>0.94887780548628431</v>
      </c>
      <c r="L62">
        <v>160</v>
      </c>
      <c r="M62" t="s">
        <v>26</v>
      </c>
      <c r="N62">
        <v>6775</v>
      </c>
      <c r="O62" t="s">
        <v>26</v>
      </c>
      <c r="P62" t="s">
        <v>294</v>
      </c>
      <c r="Q62" t="s">
        <v>297</v>
      </c>
      <c r="R62" s="5">
        <v>45597</v>
      </c>
      <c r="S62">
        <v>23.3004</v>
      </c>
      <c r="T62">
        <v>-106.42668</v>
      </c>
      <c r="U62" s="1">
        <v>6775</v>
      </c>
      <c r="V62">
        <v>160</v>
      </c>
      <c r="W62" t="s">
        <v>320</v>
      </c>
    </row>
    <row r="63" spans="1:23">
      <c r="A63" t="s">
        <v>365</v>
      </c>
      <c r="B63" t="s">
        <v>23</v>
      </c>
      <c r="C63">
        <v>5475500</v>
      </c>
      <c r="D63">
        <v>10.56</v>
      </c>
      <c r="E63">
        <v>4.33</v>
      </c>
      <c r="F63">
        <v>32</v>
      </c>
      <c r="G63">
        <v>60</v>
      </c>
      <c r="H63">
        <v>47</v>
      </c>
      <c r="I63">
        <v>338</v>
      </c>
      <c r="J63">
        <v>385</v>
      </c>
      <c r="K63">
        <v>0.87792207792207788</v>
      </c>
      <c r="L63" t="s">
        <v>26</v>
      </c>
      <c r="M63">
        <v>88</v>
      </c>
      <c r="N63" t="s">
        <v>26</v>
      </c>
      <c r="O63">
        <v>62221.590909090912</v>
      </c>
      <c r="P63" t="s">
        <v>289</v>
      </c>
      <c r="Q63" t="s">
        <v>290</v>
      </c>
      <c r="R63" s="5">
        <v>45597</v>
      </c>
      <c r="S63">
        <v>23.219695569999999</v>
      </c>
      <c r="T63">
        <v>-106.422316</v>
      </c>
      <c r="U63" s="1">
        <v>62221.590909090912</v>
      </c>
      <c r="V63">
        <v>88</v>
      </c>
      <c r="W63" t="s">
        <v>318</v>
      </c>
    </row>
    <row r="64" spans="1:23">
      <c r="A64" t="s">
        <v>366</v>
      </c>
      <c r="B64" t="s">
        <v>23</v>
      </c>
      <c r="C64">
        <v>4077292</v>
      </c>
      <c r="D64">
        <v>1.46</v>
      </c>
      <c r="E64">
        <v>0.66</v>
      </c>
      <c r="F64">
        <v>32</v>
      </c>
      <c r="G64">
        <v>31</v>
      </c>
      <c r="H64">
        <v>29</v>
      </c>
      <c r="I64">
        <v>47</v>
      </c>
      <c r="J64">
        <v>76</v>
      </c>
      <c r="K64">
        <v>0.61842105263157898</v>
      </c>
      <c r="L64" t="s">
        <v>26</v>
      </c>
      <c r="M64">
        <v>66</v>
      </c>
      <c r="N64" t="s">
        <v>26</v>
      </c>
      <c r="O64">
        <v>61777.151515151512</v>
      </c>
      <c r="P64" t="s">
        <v>289</v>
      </c>
      <c r="Q64" t="s">
        <v>290</v>
      </c>
      <c r="R64" s="5">
        <v>45597</v>
      </c>
      <c r="S64">
        <v>23.219695569999999</v>
      </c>
      <c r="T64">
        <v>-106.422316</v>
      </c>
      <c r="U64" s="1">
        <v>61777.151515151512</v>
      </c>
      <c r="V64">
        <v>66</v>
      </c>
      <c r="W64" t="s">
        <v>318</v>
      </c>
    </row>
    <row r="65" spans="1:23" hidden="1">
      <c r="A65" t="s">
        <v>25</v>
      </c>
      <c r="B65" t="s">
        <v>26</v>
      </c>
      <c r="C65">
        <v>3822898.54</v>
      </c>
      <c r="D65">
        <v>3.1</v>
      </c>
      <c r="E65">
        <v>2.33</v>
      </c>
      <c r="F65">
        <v>30</v>
      </c>
      <c r="G65">
        <v>25</v>
      </c>
      <c r="H65">
        <v>18</v>
      </c>
      <c r="I65">
        <v>93</v>
      </c>
      <c r="J65">
        <v>111</v>
      </c>
      <c r="K65">
        <v>0.83783783783783783</v>
      </c>
      <c r="L65" t="s">
        <v>26</v>
      </c>
      <c r="M65">
        <v>84.55</v>
      </c>
      <c r="N65" t="s">
        <v>26</v>
      </c>
      <c r="O65">
        <v>45214.648610289769</v>
      </c>
      <c r="P65" t="s">
        <v>289</v>
      </c>
      <c r="Q65" t="s">
        <v>292</v>
      </c>
      <c r="R65" s="5">
        <v>45597</v>
      </c>
      <c r="S65">
        <v>23.277739</v>
      </c>
      <c r="T65">
        <v>-106.465172</v>
      </c>
      <c r="U65" s="1">
        <v>45214.648610289769</v>
      </c>
      <c r="V65">
        <v>84.55</v>
      </c>
      <c r="W65" t="s">
        <v>318</v>
      </c>
    </row>
    <row r="66" spans="1:23" hidden="1">
      <c r="A66" t="s">
        <v>27</v>
      </c>
      <c r="B66" t="s">
        <v>28</v>
      </c>
      <c r="C66">
        <v>9749688.6099999994</v>
      </c>
      <c r="D66">
        <v>1.72</v>
      </c>
      <c r="E66">
        <v>0</v>
      </c>
      <c r="F66">
        <v>36</v>
      </c>
      <c r="G66">
        <v>12</v>
      </c>
      <c r="H66">
        <v>13</v>
      </c>
      <c r="I66">
        <v>62</v>
      </c>
      <c r="J66">
        <v>75</v>
      </c>
      <c r="K66">
        <v>0.82666666666666666</v>
      </c>
      <c r="L66" t="s">
        <v>26</v>
      </c>
      <c r="M66">
        <v>132.49</v>
      </c>
      <c r="N66" t="s">
        <v>26</v>
      </c>
      <c r="O66">
        <v>73588.109366744655</v>
      </c>
      <c r="P66" t="s">
        <v>289</v>
      </c>
      <c r="Q66" t="s">
        <v>290</v>
      </c>
      <c r="R66" s="5">
        <v>45597</v>
      </c>
      <c r="S66">
        <v>23.221003</v>
      </c>
      <c r="T66">
        <v>-106.42318</v>
      </c>
      <c r="U66" s="1">
        <v>73588.109366744655</v>
      </c>
      <c r="V66">
        <v>132.49</v>
      </c>
      <c r="W66" t="s">
        <v>318</v>
      </c>
    </row>
    <row r="67" spans="1:23" hidden="1">
      <c r="A67" t="s">
        <v>29</v>
      </c>
      <c r="B67" t="s">
        <v>30</v>
      </c>
      <c r="C67">
        <v>6500000</v>
      </c>
      <c r="D67">
        <v>1.81</v>
      </c>
      <c r="E67">
        <v>0.33</v>
      </c>
      <c r="F67">
        <v>38</v>
      </c>
      <c r="G67">
        <v>7</v>
      </c>
      <c r="H67">
        <v>6</v>
      </c>
      <c r="I67">
        <v>69</v>
      </c>
      <c r="J67">
        <v>75</v>
      </c>
      <c r="K67">
        <v>0.92</v>
      </c>
      <c r="L67" t="s">
        <v>26</v>
      </c>
      <c r="M67">
        <v>110.6</v>
      </c>
      <c r="N67" t="s">
        <v>26</v>
      </c>
      <c r="O67">
        <v>58770.343580470166</v>
      </c>
      <c r="P67" t="s">
        <v>289</v>
      </c>
      <c r="Q67" t="s">
        <v>293</v>
      </c>
      <c r="R67" s="5">
        <v>45597</v>
      </c>
      <c r="S67">
        <v>23.319555680000001</v>
      </c>
      <c r="T67">
        <v>-106.4793105</v>
      </c>
      <c r="U67" s="1">
        <v>58770.343580470166</v>
      </c>
      <c r="V67">
        <v>110.6</v>
      </c>
      <c r="W67" t="s">
        <v>318</v>
      </c>
    </row>
    <row r="68" spans="1:23" hidden="1">
      <c r="A68" t="s">
        <v>33</v>
      </c>
      <c r="B68" t="s">
        <v>34</v>
      </c>
      <c r="C68">
        <v>2908000</v>
      </c>
      <c r="D68">
        <v>4.92</v>
      </c>
      <c r="E68">
        <v>2</v>
      </c>
      <c r="F68">
        <v>39</v>
      </c>
      <c r="G68">
        <v>6</v>
      </c>
      <c r="H68">
        <v>0</v>
      </c>
      <c r="I68">
        <v>192</v>
      </c>
      <c r="J68">
        <v>192</v>
      </c>
      <c r="K68">
        <v>1</v>
      </c>
      <c r="L68" t="s">
        <v>26</v>
      </c>
      <c r="M68">
        <v>65.37</v>
      </c>
      <c r="N68" t="s">
        <v>26</v>
      </c>
      <c r="O68">
        <v>44485.237876701845</v>
      </c>
      <c r="P68" t="s">
        <v>289</v>
      </c>
      <c r="Q68" t="s">
        <v>296</v>
      </c>
      <c r="R68" s="5">
        <v>45597</v>
      </c>
      <c r="S68">
        <v>23.302401</v>
      </c>
      <c r="T68">
        <v>-106.478989</v>
      </c>
      <c r="U68" s="1">
        <v>44485.237876701845</v>
      </c>
      <c r="V68">
        <v>65.37</v>
      </c>
      <c r="W68" t="s">
        <v>318</v>
      </c>
    </row>
    <row r="69" spans="1:23" hidden="1">
      <c r="A69" t="s">
        <v>36</v>
      </c>
      <c r="B69" t="s">
        <v>37</v>
      </c>
      <c r="C69">
        <v>5520470.5800000001</v>
      </c>
      <c r="D69">
        <v>1.2</v>
      </c>
      <c r="E69">
        <v>0</v>
      </c>
      <c r="F69">
        <v>25</v>
      </c>
      <c r="G69">
        <v>3</v>
      </c>
      <c r="H69">
        <v>3</v>
      </c>
      <c r="I69">
        <v>30</v>
      </c>
      <c r="J69">
        <v>33</v>
      </c>
      <c r="K69">
        <v>0.90909090909090906</v>
      </c>
      <c r="L69" t="s">
        <v>26</v>
      </c>
      <c r="M69">
        <v>103.58</v>
      </c>
      <c r="N69" t="s">
        <v>26</v>
      </c>
      <c r="O69">
        <v>53296.684495076268</v>
      </c>
      <c r="P69" t="s">
        <v>289</v>
      </c>
      <c r="Q69" t="s">
        <v>334</v>
      </c>
      <c r="R69" s="5">
        <v>45597</v>
      </c>
      <c r="S69">
        <v>23.27454947</v>
      </c>
      <c r="T69">
        <v>-106.4592025</v>
      </c>
      <c r="U69" s="1">
        <v>53296.684495076268</v>
      </c>
      <c r="V69">
        <v>103.58</v>
      </c>
      <c r="W69" t="s">
        <v>318</v>
      </c>
    </row>
    <row r="70" spans="1:23" hidden="1">
      <c r="A70" t="s">
        <v>40</v>
      </c>
      <c r="B70" t="s">
        <v>39</v>
      </c>
      <c r="C70">
        <v>1645000</v>
      </c>
      <c r="D70">
        <v>1.77</v>
      </c>
      <c r="E70">
        <v>2.66</v>
      </c>
      <c r="F70">
        <v>49</v>
      </c>
      <c r="G70">
        <v>17</v>
      </c>
      <c r="H70">
        <v>9</v>
      </c>
      <c r="I70">
        <v>87</v>
      </c>
      <c r="J70">
        <v>96</v>
      </c>
      <c r="K70">
        <v>0.90625</v>
      </c>
      <c r="L70" t="s">
        <v>26</v>
      </c>
      <c r="M70">
        <v>63</v>
      </c>
      <c r="N70" t="s">
        <v>26</v>
      </c>
      <c r="O70">
        <v>26111.111111111109</v>
      </c>
      <c r="P70" t="s">
        <v>289</v>
      </c>
      <c r="Q70" t="s">
        <v>299</v>
      </c>
      <c r="R70" s="5">
        <v>45597</v>
      </c>
      <c r="S70">
        <v>23.284247690000001</v>
      </c>
      <c r="T70">
        <v>-106.3914824</v>
      </c>
      <c r="U70" s="1">
        <v>26111.111111111109</v>
      </c>
      <c r="V70">
        <v>63</v>
      </c>
      <c r="W70" t="s">
        <v>318</v>
      </c>
    </row>
    <row r="71" spans="1:23" hidden="1">
      <c r="A71" t="s">
        <v>41</v>
      </c>
      <c r="B71" t="s">
        <v>42</v>
      </c>
      <c r="C71">
        <v>8920000</v>
      </c>
      <c r="D71">
        <v>3.37</v>
      </c>
      <c r="E71">
        <v>1</v>
      </c>
      <c r="F71">
        <v>35</v>
      </c>
      <c r="G71">
        <v>76</v>
      </c>
      <c r="H71">
        <v>73</v>
      </c>
      <c r="I71">
        <v>118</v>
      </c>
      <c r="J71">
        <v>191</v>
      </c>
      <c r="K71">
        <v>0.61780104712041883</v>
      </c>
      <c r="L71" t="s">
        <v>26</v>
      </c>
      <c r="M71">
        <v>137</v>
      </c>
      <c r="N71" t="s">
        <v>26</v>
      </c>
      <c r="O71">
        <v>65109.48905109489</v>
      </c>
      <c r="P71" t="s">
        <v>289</v>
      </c>
      <c r="Q71" t="s">
        <v>292</v>
      </c>
      <c r="R71" s="5">
        <v>45597</v>
      </c>
      <c r="S71">
        <v>23.274442740000001</v>
      </c>
      <c r="T71">
        <v>-106.46645839999999</v>
      </c>
      <c r="U71" s="1">
        <v>65109.48905109489</v>
      </c>
      <c r="V71">
        <v>137</v>
      </c>
      <c r="W71" t="s">
        <v>318</v>
      </c>
    </row>
    <row r="72" spans="1:23" hidden="1">
      <c r="A72" t="s">
        <v>43</v>
      </c>
      <c r="B72" t="s">
        <v>44</v>
      </c>
      <c r="C72">
        <v>5421446</v>
      </c>
      <c r="D72">
        <v>1.71</v>
      </c>
      <c r="E72">
        <v>0</v>
      </c>
      <c r="F72">
        <v>22</v>
      </c>
      <c r="G72">
        <v>68</v>
      </c>
      <c r="H72">
        <v>68</v>
      </c>
      <c r="I72">
        <v>38</v>
      </c>
      <c r="J72">
        <v>106</v>
      </c>
      <c r="K72">
        <v>0.35849056603773582</v>
      </c>
      <c r="L72" t="s">
        <v>26</v>
      </c>
      <c r="M72">
        <v>100</v>
      </c>
      <c r="N72" t="s">
        <v>26</v>
      </c>
      <c r="O72">
        <v>54214.46</v>
      </c>
      <c r="P72" t="s">
        <v>289</v>
      </c>
      <c r="Q72" t="s">
        <v>292</v>
      </c>
      <c r="R72" s="5">
        <v>45597</v>
      </c>
      <c r="S72">
        <v>23.27542163</v>
      </c>
      <c r="T72">
        <v>-106.4620019</v>
      </c>
      <c r="U72" s="1">
        <v>54214.46</v>
      </c>
      <c r="V72">
        <v>100</v>
      </c>
      <c r="W72" t="s">
        <v>318</v>
      </c>
    </row>
    <row r="73" spans="1:23" hidden="1">
      <c r="A73" t="s">
        <v>45</v>
      </c>
      <c r="B73" t="s">
        <v>46</v>
      </c>
      <c r="C73">
        <v>2481000</v>
      </c>
      <c r="D73">
        <v>1</v>
      </c>
      <c r="E73">
        <v>0.33</v>
      </c>
      <c r="F73">
        <v>36</v>
      </c>
      <c r="G73">
        <v>1</v>
      </c>
      <c r="H73">
        <v>0</v>
      </c>
      <c r="I73">
        <v>36</v>
      </c>
      <c r="J73">
        <v>36</v>
      </c>
      <c r="K73">
        <v>1</v>
      </c>
      <c r="L73" t="s">
        <v>26</v>
      </c>
      <c r="M73">
        <v>62</v>
      </c>
      <c r="N73" t="s">
        <v>26</v>
      </c>
      <c r="O73">
        <v>40016.129032258068</v>
      </c>
      <c r="P73" t="s">
        <v>289</v>
      </c>
      <c r="Q73" t="s">
        <v>296</v>
      </c>
      <c r="R73" s="5">
        <v>45597</v>
      </c>
      <c r="S73">
        <v>23.30922</v>
      </c>
      <c r="T73">
        <v>-106.47605849999999</v>
      </c>
      <c r="U73" s="1">
        <v>40016.129032258068</v>
      </c>
      <c r="V73">
        <v>62</v>
      </c>
      <c r="W73" t="s">
        <v>318</v>
      </c>
    </row>
    <row r="74" spans="1:23" hidden="1">
      <c r="A74" t="s">
        <v>52</v>
      </c>
      <c r="B74" t="s">
        <v>26</v>
      </c>
      <c r="C74">
        <v>3515400</v>
      </c>
      <c r="D74">
        <v>0.2</v>
      </c>
      <c r="E74">
        <v>0</v>
      </c>
      <c r="F74">
        <v>24</v>
      </c>
      <c r="G74">
        <v>5</v>
      </c>
      <c r="H74">
        <v>5</v>
      </c>
      <c r="I74">
        <v>5</v>
      </c>
      <c r="J74">
        <v>10</v>
      </c>
      <c r="K74">
        <v>0.5</v>
      </c>
      <c r="L74" t="s">
        <v>26</v>
      </c>
      <c r="M74">
        <v>75</v>
      </c>
      <c r="N74" t="s">
        <v>26</v>
      </c>
      <c r="O74">
        <v>46872</v>
      </c>
      <c r="P74" t="s">
        <v>289</v>
      </c>
      <c r="Q74" t="s">
        <v>295</v>
      </c>
      <c r="R74" s="5">
        <v>45597</v>
      </c>
      <c r="S74">
        <v>23.247377579999998</v>
      </c>
      <c r="T74">
        <v>-106.4505187</v>
      </c>
      <c r="U74" s="1">
        <v>46872</v>
      </c>
      <c r="V74">
        <v>75</v>
      </c>
      <c r="W74" t="s">
        <v>318</v>
      </c>
    </row>
    <row r="75" spans="1:23" hidden="1">
      <c r="A75" t="s">
        <v>53</v>
      </c>
      <c r="B75" t="s">
        <v>54</v>
      </c>
      <c r="C75">
        <v>4177677</v>
      </c>
      <c r="D75">
        <v>3.17</v>
      </c>
      <c r="E75">
        <v>0.66</v>
      </c>
      <c r="F75">
        <v>78</v>
      </c>
      <c r="G75">
        <v>39</v>
      </c>
      <c r="H75">
        <v>37</v>
      </c>
      <c r="I75">
        <v>248</v>
      </c>
      <c r="J75">
        <v>285</v>
      </c>
      <c r="K75">
        <v>0.87017543859649127</v>
      </c>
      <c r="L75" t="s">
        <v>26</v>
      </c>
      <c r="M75">
        <v>73.05</v>
      </c>
      <c r="N75" t="s">
        <v>26</v>
      </c>
      <c r="O75">
        <v>57189.28131416838</v>
      </c>
      <c r="P75" t="s">
        <v>289</v>
      </c>
      <c r="Q75" t="s">
        <v>300</v>
      </c>
      <c r="R75" s="5">
        <v>45597</v>
      </c>
      <c r="S75">
        <v>23.289822780000002</v>
      </c>
      <c r="T75">
        <v>-106.4424538</v>
      </c>
      <c r="U75" s="1">
        <v>57189.28131416838</v>
      </c>
      <c r="V75">
        <v>73.05</v>
      </c>
      <c r="W75" t="s">
        <v>318</v>
      </c>
    </row>
    <row r="76" spans="1:23" hidden="1">
      <c r="A76" t="s">
        <v>55</v>
      </c>
      <c r="B76" t="s">
        <v>26</v>
      </c>
      <c r="C76">
        <v>3325920</v>
      </c>
      <c r="D76">
        <v>0.31</v>
      </c>
      <c r="E76">
        <v>0.33</v>
      </c>
      <c r="F76">
        <v>45</v>
      </c>
      <c r="G76">
        <v>7</v>
      </c>
      <c r="H76">
        <v>6</v>
      </c>
      <c r="I76">
        <v>14</v>
      </c>
      <c r="J76">
        <v>20</v>
      </c>
      <c r="K76">
        <v>0.7</v>
      </c>
      <c r="L76" t="s">
        <v>26</v>
      </c>
      <c r="M76">
        <v>57.48</v>
      </c>
      <c r="N76" t="s">
        <v>26</v>
      </c>
      <c r="O76">
        <v>57862.21294363257</v>
      </c>
      <c r="P76" t="s">
        <v>289</v>
      </c>
      <c r="Q76" t="s">
        <v>301</v>
      </c>
      <c r="R76" s="5">
        <v>45597</v>
      </c>
      <c r="S76">
        <v>23.201083239999999</v>
      </c>
      <c r="T76">
        <v>-106.42702800000001</v>
      </c>
      <c r="U76" s="1">
        <v>57862.21294363257</v>
      </c>
      <c r="V76">
        <v>57.48</v>
      </c>
      <c r="W76" t="s">
        <v>318</v>
      </c>
    </row>
    <row r="77" spans="1:23" hidden="1">
      <c r="A77" t="s">
        <v>56</v>
      </c>
      <c r="B77" t="s">
        <v>57</v>
      </c>
      <c r="C77">
        <v>7200000</v>
      </c>
      <c r="D77">
        <v>0.91</v>
      </c>
      <c r="E77">
        <v>0</v>
      </c>
      <c r="F77">
        <v>48</v>
      </c>
      <c r="G77">
        <v>11</v>
      </c>
      <c r="H77">
        <v>11</v>
      </c>
      <c r="I77">
        <v>44</v>
      </c>
      <c r="J77">
        <v>55</v>
      </c>
      <c r="K77">
        <v>0.8</v>
      </c>
      <c r="L77" t="s">
        <v>26</v>
      </c>
      <c r="M77">
        <v>98</v>
      </c>
      <c r="N77" t="s">
        <v>26</v>
      </c>
      <c r="O77">
        <v>73469.387755102041</v>
      </c>
      <c r="P77" t="s">
        <v>289</v>
      </c>
      <c r="Q77" t="s">
        <v>290</v>
      </c>
      <c r="R77" s="5">
        <v>45597</v>
      </c>
      <c r="S77">
        <v>23.206631649999999</v>
      </c>
      <c r="T77">
        <v>-106.42838690000001</v>
      </c>
      <c r="U77" s="1">
        <v>73469.387755102041</v>
      </c>
      <c r="V77">
        <v>98</v>
      </c>
      <c r="W77" t="s">
        <v>318</v>
      </c>
    </row>
    <row r="78" spans="1:23" hidden="1">
      <c r="A78" t="s">
        <v>58</v>
      </c>
      <c r="B78" t="s">
        <v>26</v>
      </c>
      <c r="C78">
        <v>3312798</v>
      </c>
      <c r="D78">
        <v>0.2</v>
      </c>
      <c r="E78">
        <v>0.33</v>
      </c>
      <c r="F78">
        <v>34</v>
      </c>
      <c r="G78">
        <v>8</v>
      </c>
      <c r="H78">
        <v>7</v>
      </c>
      <c r="I78">
        <v>7</v>
      </c>
      <c r="J78">
        <v>14</v>
      </c>
      <c r="K78">
        <v>0.5</v>
      </c>
      <c r="L78" t="s">
        <v>26</v>
      </c>
      <c r="M78">
        <v>100</v>
      </c>
      <c r="N78" t="s">
        <v>26</v>
      </c>
      <c r="O78">
        <v>33127.980000000003</v>
      </c>
      <c r="P78" t="s">
        <v>289</v>
      </c>
      <c r="Q78" t="s">
        <v>302</v>
      </c>
      <c r="R78" s="5">
        <v>45597</v>
      </c>
      <c r="S78">
        <v>23.205291249999998</v>
      </c>
      <c r="T78">
        <v>-106.4236623</v>
      </c>
      <c r="U78" s="1">
        <v>33127.980000000003</v>
      </c>
      <c r="V78">
        <v>100</v>
      </c>
      <c r="W78" t="s">
        <v>318</v>
      </c>
    </row>
    <row r="79" spans="1:23" hidden="1">
      <c r="A79" t="s">
        <v>69</v>
      </c>
      <c r="B79" t="s">
        <v>70</v>
      </c>
      <c r="C79">
        <v>3950000</v>
      </c>
      <c r="D79">
        <v>1.18</v>
      </c>
      <c r="E79">
        <v>0.33</v>
      </c>
      <c r="F79">
        <v>50</v>
      </c>
      <c r="G79">
        <v>5</v>
      </c>
      <c r="H79">
        <v>4</v>
      </c>
      <c r="I79">
        <v>59</v>
      </c>
      <c r="J79">
        <v>63</v>
      </c>
      <c r="K79">
        <v>0.93650793650793651</v>
      </c>
      <c r="L79" t="s">
        <v>26</v>
      </c>
      <c r="M79">
        <v>70</v>
      </c>
      <c r="N79" t="s">
        <v>26</v>
      </c>
      <c r="O79">
        <v>56428.571428571428</v>
      </c>
      <c r="P79" t="s">
        <v>289</v>
      </c>
      <c r="Q79" t="s">
        <v>292</v>
      </c>
      <c r="R79" s="5">
        <v>45597</v>
      </c>
      <c r="S79">
        <v>23.266316589999999</v>
      </c>
      <c r="T79">
        <v>-106.46187569999999</v>
      </c>
      <c r="U79" s="1">
        <v>56428.571428571428</v>
      </c>
      <c r="V79">
        <v>70</v>
      </c>
      <c r="W79" t="s">
        <v>318</v>
      </c>
    </row>
    <row r="80" spans="1:23" hidden="1">
      <c r="A80" t="s">
        <v>72</v>
      </c>
      <c r="B80" t="s">
        <v>73</v>
      </c>
      <c r="C80">
        <v>7626080</v>
      </c>
      <c r="D80">
        <v>1.5</v>
      </c>
      <c r="E80">
        <v>1.33</v>
      </c>
      <c r="F80">
        <v>46</v>
      </c>
      <c r="G80">
        <v>25</v>
      </c>
      <c r="H80">
        <v>21</v>
      </c>
      <c r="I80">
        <v>69</v>
      </c>
      <c r="J80">
        <v>90</v>
      </c>
      <c r="K80">
        <v>0.76666666666666672</v>
      </c>
      <c r="L80" t="s">
        <v>26</v>
      </c>
      <c r="M80">
        <v>124.78</v>
      </c>
      <c r="N80" t="s">
        <v>26</v>
      </c>
      <c r="O80">
        <v>61116.204519955121</v>
      </c>
      <c r="P80" t="s">
        <v>289</v>
      </c>
      <c r="Q80" t="s">
        <v>305</v>
      </c>
      <c r="R80" s="5">
        <v>45597</v>
      </c>
      <c r="S80">
        <v>23.249908229999999</v>
      </c>
      <c r="T80">
        <v>-106.45502879999999</v>
      </c>
      <c r="U80" s="1">
        <v>61116.204519955121</v>
      </c>
      <c r="V80">
        <v>124.78</v>
      </c>
      <c r="W80" t="s">
        <v>318</v>
      </c>
    </row>
    <row r="81" spans="1:23" hidden="1">
      <c r="A81" t="s">
        <v>74</v>
      </c>
      <c r="B81" t="s">
        <v>26</v>
      </c>
      <c r="C81">
        <v>4700000</v>
      </c>
      <c r="D81">
        <v>0.93</v>
      </c>
      <c r="E81">
        <v>0</v>
      </c>
      <c r="F81">
        <v>31</v>
      </c>
      <c r="G81">
        <v>1</v>
      </c>
      <c r="H81">
        <v>1</v>
      </c>
      <c r="I81">
        <v>29</v>
      </c>
      <c r="J81">
        <v>30</v>
      </c>
      <c r="K81">
        <v>0.96666666666666667</v>
      </c>
      <c r="L81" t="s">
        <v>26</v>
      </c>
      <c r="M81">
        <v>83</v>
      </c>
      <c r="N81" t="s">
        <v>26</v>
      </c>
      <c r="O81">
        <v>56626.506024096387</v>
      </c>
      <c r="P81" t="s">
        <v>289</v>
      </c>
      <c r="Q81" t="s">
        <v>292</v>
      </c>
      <c r="R81" s="5">
        <v>45597</v>
      </c>
      <c r="S81">
        <v>23.28765486</v>
      </c>
      <c r="T81">
        <v>-106.4637863</v>
      </c>
      <c r="U81" s="1">
        <v>56626.506024096387</v>
      </c>
      <c r="V81">
        <v>83</v>
      </c>
      <c r="W81" t="s">
        <v>318</v>
      </c>
    </row>
    <row r="82" spans="1:23" hidden="1">
      <c r="A82" t="s">
        <v>78</v>
      </c>
      <c r="B82" t="s">
        <v>39</v>
      </c>
      <c r="C82">
        <v>2132000</v>
      </c>
      <c r="D82">
        <v>2.36</v>
      </c>
      <c r="E82">
        <v>2.66</v>
      </c>
      <c r="F82">
        <v>50</v>
      </c>
      <c r="G82">
        <v>34</v>
      </c>
      <c r="H82">
        <v>26</v>
      </c>
      <c r="I82">
        <v>118</v>
      </c>
      <c r="J82">
        <v>144</v>
      </c>
      <c r="K82">
        <v>0.81944444444444442</v>
      </c>
      <c r="L82" t="s">
        <v>26</v>
      </c>
      <c r="M82">
        <v>79.75</v>
      </c>
      <c r="N82" t="s">
        <v>26</v>
      </c>
      <c r="O82">
        <v>26733.542319749216</v>
      </c>
      <c r="P82" t="s">
        <v>289</v>
      </c>
      <c r="Q82" t="s">
        <v>303</v>
      </c>
      <c r="R82" s="5">
        <v>45597</v>
      </c>
      <c r="S82">
        <v>23.285222220000001</v>
      </c>
      <c r="T82">
        <v>-106.42143590000001</v>
      </c>
      <c r="U82" s="1">
        <v>26733.542319749216</v>
      </c>
      <c r="V82">
        <v>79.75</v>
      </c>
      <c r="W82" t="s">
        <v>318</v>
      </c>
    </row>
    <row r="83" spans="1:23" hidden="1">
      <c r="A83" t="s">
        <v>79</v>
      </c>
      <c r="B83" t="s">
        <v>80</v>
      </c>
      <c r="C83">
        <v>5157800</v>
      </c>
      <c r="D83">
        <v>2.48</v>
      </c>
      <c r="E83">
        <v>0</v>
      </c>
      <c r="F83">
        <v>56</v>
      </c>
      <c r="G83">
        <v>39</v>
      </c>
      <c r="H83">
        <v>39</v>
      </c>
      <c r="I83">
        <v>139</v>
      </c>
      <c r="J83">
        <v>178</v>
      </c>
      <c r="K83">
        <v>0.7808988764044944</v>
      </c>
      <c r="L83" t="s">
        <v>26</v>
      </c>
      <c r="M83">
        <v>80</v>
      </c>
      <c r="N83" t="s">
        <v>26</v>
      </c>
      <c r="O83">
        <v>64472.5</v>
      </c>
      <c r="P83" t="s">
        <v>289</v>
      </c>
      <c r="Q83" t="s">
        <v>290</v>
      </c>
      <c r="R83" s="5">
        <v>45597</v>
      </c>
      <c r="S83">
        <v>23.229677970000001</v>
      </c>
      <c r="T83">
        <v>-106.4316254</v>
      </c>
      <c r="U83" s="1">
        <v>64472.5</v>
      </c>
      <c r="V83">
        <v>80</v>
      </c>
      <c r="W83" t="s">
        <v>318</v>
      </c>
    </row>
    <row r="84" spans="1:23" hidden="1">
      <c r="A84" t="s">
        <v>81</v>
      </c>
      <c r="B84" t="s">
        <v>82</v>
      </c>
      <c r="C84">
        <v>6132000</v>
      </c>
      <c r="D84">
        <v>1.25</v>
      </c>
      <c r="E84">
        <v>0</v>
      </c>
      <c r="F84">
        <v>48</v>
      </c>
      <c r="G84">
        <v>8</v>
      </c>
      <c r="H84">
        <v>8</v>
      </c>
      <c r="I84">
        <v>60</v>
      </c>
      <c r="J84">
        <v>68</v>
      </c>
      <c r="K84">
        <v>0.88235294117647056</v>
      </c>
      <c r="L84" t="s">
        <v>26</v>
      </c>
      <c r="M84">
        <v>104.83</v>
      </c>
      <c r="N84" t="s">
        <v>26</v>
      </c>
      <c r="O84">
        <v>58494.705714013166</v>
      </c>
      <c r="P84" t="s">
        <v>289</v>
      </c>
      <c r="Q84" t="s">
        <v>290</v>
      </c>
      <c r="R84" s="5">
        <v>45597</v>
      </c>
      <c r="S84">
        <v>23.237784789999999</v>
      </c>
      <c r="T84">
        <v>-106.4412896</v>
      </c>
      <c r="U84" s="1">
        <v>58494.705714013166</v>
      </c>
      <c r="V84">
        <v>104.83</v>
      </c>
      <c r="W84" t="s">
        <v>318</v>
      </c>
    </row>
    <row r="85" spans="1:23" hidden="1">
      <c r="A85" t="s">
        <v>83</v>
      </c>
      <c r="B85" t="s">
        <v>84</v>
      </c>
      <c r="C85">
        <v>5550000</v>
      </c>
      <c r="D85">
        <v>1.29</v>
      </c>
      <c r="E85">
        <v>0</v>
      </c>
      <c r="F85">
        <v>34</v>
      </c>
      <c r="G85">
        <v>6</v>
      </c>
      <c r="H85">
        <v>6</v>
      </c>
      <c r="I85">
        <v>44</v>
      </c>
      <c r="J85">
        <v>50</v>
      </c>
      <c r="K85">
        <v>0.88</v>
      </c>
      <c r="L85" t="s">
        <v>26</v>
      </c>
      <c r="M85">
        <v>103</v>
      </c>
      <c r="N85" t="s">
        <v>26</v>
      </c>
      <c r="O85">
        <v>53883.495145631066</v>
      </c>
      <c r="P85" t="s">
        <v>289</v>
      </c>
      <c r="Q85" t="s">
        <v>292</v>
      </c>
      <c r="R85" s="5">
        <v>45597</v>
      </c>
      <c r="S85">
        <v>23.272707740000001</v>
      </c>
      <c r="T85">
        <v>-106.4555029</v>
      </c>
      <c r="U85" s="1">
        <v>53883.495145631066</v>
      </c>
      <c r="V85">
        <v>103</v>
      </c>
      <c r="W85" t="s">
        <v>318</v>
      </c>
    </row>
    <row r="86" spans="1:23" hidden="1">
      <c r="A86" t="s">
        <v>87</v>
      </c>
      <c r="B86" t="s">
        <v>86</v>
      </c>
      <c r="C86">
        <v>6990850</v>
      </c>
      <c r="D86">
        <v>2.2000000000000002</v>
      </c>
      <c r="E86">
        <v>2</v>
      </c>
      <c r="F86">
        <v>24</v>
      </c>
      <c r="G86">
        <v>21</v>
      </c>
      <c r="H86">
        <v>15</v>
      </c>
      <c r="I86">
        <v>53</v>
      </c>
      <c r="J86">
        <v>68</v>
      </c>
      <c r="K86">
        <v>0.77941176470588236</v>
      </c>
      <c r="L86" t="s">
        <v>26</v>
      </c>
      <c r="M86">
        <v>85</v>
      </c>
      <c r="N86" t="s">
        <v>26</v>
      </c>
      <c r="O86">
        <v>82245.294117647063</v>
      </c>
      <c r="P86" t="s">
        <v>289</v>
      </c>
      <c r="Q86" t="s">
        <v>292</v>
      </c>
      <c r="R86" s="5">
        <v>45597</v>
      </c>
      <c r="S86">
        <v>23.281730020000001</v>
      </c>
      <c r="T86">
        <v>-106.462834</v>
      </c>
      <c r="U86" s="1">
        <v>82245.294117647063</v>
      </c>
      <c r="V86">
        <v>85</v>
      </c>
      <c r="W86" t="s">
        <v>318</v>
      </c>
    </row>
    <row r="87" spans="1:23" hidden="1">
      <c r="A87" t="s">
        <v>88</v>
      </c>
      <c r="B87" t="s">
        <v>89</v>
      </c>
      <c r="C87">
        <v>4633602</v>
      </c>
      <c r="D87">
        <v>0.52</v>
      </c>
      <c r="E87">
        <v>0</v>
      </c>
      <c r="F87">
        <v>34</v>
      </c>
      <c r="G87">
        <v>5</v>
      </c>
      <c r="H87">
        <v>5</v>
      </c>
      <c r="I87">
        <v>18</v>
      </c>
      <c r="J87">
        <v>23</v>
      </c>
      <c r="K87">
        <v>0.78260869565217395</v>
      </c>
      <c r="L87" t="s">
        <v>26</v>
      </c>
      <c r="M87">
        <v>80</v>
      </c>
      <c r="N87" t="s">
        <v>26</v>
      </c>
      <c r="O87">
        <v>57920.025000000001</v>
      </c>
      <c r="P87" t="s">
        <v>289</v>
      </c>
      <c r="Q87" t="s">
        <v>293</v>
      </c>
      <c r="R87" s="5">
        <v>45597</v>
      </c>
      <c r="S87">
        <v>23.335781959999998</v>
      </c>
      <c r="T87">
        <v>-106.4861375</v>
      </c>
      <c r="U87" s="1">
        <v>57920.025000000001</v>
      </c>
      <c r="V87">
        <v>80</v>
      </c>
      <c r="W87" t="s">
        <v>318</v>
      </c>
    </row>
    <row r="88" spans="1:23" hidden="1">
      <c r="A88" t="s">
        <v>90</v>
      </c>
      <c r="B88" t="s">
        <v>91</v>
      </c>
      <c r="C88">
        <v>2233800</v>
      </c>
      <c r="D88">
        <v>0.3</v>
      </c>
      <c r="E88">
        <v>0</v>
      </c>
      <c r="F88">
        <v>23</v>
      </c>
      <c r="G88">
        <v>2</v>
      </c>
      <c r="H88">
        <v>2</v>
      </c>
      <c r="I88">
        <v>7</v>
      </c>
      <c r="J88">
        <v>9</v>
      </c>
      <c r="K88">
        <v>0.77777777777777779</v>
      </c>
      <c r="L88" t="s">
        <v>26</v>
      </c>
      <c r="M88">
        <v>75</v>
      </c>
      <c r="N88" t="s">
        <v>26</v>
      </c>
      <c r="O88">
        <v>29784</v>
      </c>
      <c r="P88" t="s">
        <v>289</v>
      </c>
      <c r="Q88" t="s">
        <v>303</v>
      </c>
      <c r="R88" s="5">
        <v>45597</v>
      </c>
      <c r="S88">
        <v>23.285770800000002</v>
      </c>
      <c r="T88">
        <v>-106.4315146</v>
      </c>
      <c r="U88" s="1">
        <v>29784</v>
      </c>
      <c r="V88">
        <v>75</v>
      </c>
      <c r="W88" t="s">
        <v>318</v>
      </c>
    </row>
    <row r="89" spans="1:23" hidden="1">
      <c r="A89" t="s">
        <v>99</v>
      </c>
      <c r="B89" t="s">
        <v>100</v>
      </c>
      <c r="C89">
        <v>9568274.2200000007</v>
      </c>
      <c r="D89">
        <v>1.42</v>
      </c>
      <c r="E89">
        <v>0</v>
      </c>
      <c r="F89">
        <v>95</v>
      </c>
      <c r="G89">
        <v>3</v>
      </c>
      <c r="H89">
        <v>3</v>
      </c>
      <c r="I89">
        <v>135</v>
      </c>
      <c r="J89">
        <v>138</v>
      </c>
      <c r="K89">
        <v>0.97826086956521741</v>
      </c>
      <c r="L89" t="s">
        <v>26</v>
      </c>
      <c r="M89">
        <v>176.71</v>
      </c>
      <c r="N89" t="s">
        <v>26</v>
      </c>
      <c r="O89">
        <v>54146.761473600818</v>
      </c>
      <c r="P89" t="s">
        <v>289</v>
      </c>
      <c r="Q89" t="s">
        <v>306</v>
      </c>
      <c r="R89" s="5">
        <v>45597</v>
      </c>
      <c r="S89">
        <v>23.277707809999999</v>
      </c>
      <c r="T89">
        <v>-106.46708409999999</v>
      </c>
      <c r="U89" s="1">
        <v>54146.761473600818</v>
      </c>
      <c r="V89">
        <v>176.71</v>
      </c>
      <c r="W89" t="s">
        <v>318</v>
      </c>
    </row>
    <row r="90" spans="1:23" hidden="1">
      <c r="A90" t="s">
        <v>102</v>
      </c>
      <c r="B90" t="s">
        <v>335</v>
      </c>
      <c r="C90">
        <v>4872000</v>
      </c>
      <c r="D90">
        <v>0.48</v>
      </c>
      <c r="E90">
        <v>0</v>
      </c>
      <c r="F90">
        <v>37</v>
      </c>
      <c r="G90">
        <v>14</v>
      </c>
      <c r="H90">
        <v>14</v>
      </c>
      <c r="I90">
        <v>18</v>
      </c>
      <c r="J90">
        <v>32</v>
      </c>
      <c r="K90">
        <v>0.5625</v>
      </c>
      <c r="L90" t="s">
        <v>26</v>
      </c>
      <c r="M90">
        <v>70</v>
      </c>
      <c r="N90" t="s">
        <v>26</v>
      </c>
      <c r="O90">
        <v>69600</v>
      </c>
      <c r="P90" t="s">
        <v>289</v>
      </c>
      <c r="Q90" t="s">
        <v>290</v>
      </c>
      <c r="R90" s="5">
        <v>45597</v>
      </c>
      <c r="S90">
        <v>23.20633441</v>
      </c>
      <c r="T90">
        <v>-106.4283293</v>
      </c>
      <c r="U90" s="1">
        <v>69600</v>
      </c>
      <c r="V90">
        <v>70</v>
      </c>
      <c r="W90" t="s">
        <v>318</v>
      </c>
    </row>
    <row r="91" spans="1:23" hidden="1">
      <c r="A91" t="s">
        <v>104</v>
      </c>
      <c r="B91" t="s">
        <v>105</v>
      </c>
      <c r="C91">
        <v>3375000</v>
      </c>
      <c r="D91">
        <v>0.73</v>
      </c>
      <c r="E91">
        <v>0</v>
      </c>
      <c r="F91">
        <v>49</v>
      </c>
      <c r="G91">
        <v>8</v>
      </c>
      <c r="H91">
        <v>12</v>
      </c>
      <c r="I91">
        <v>36</v>
      </c>
      <c r="J91">
        <v>48</v>
      </c>
      <c r="K91">
        <v>0.75</v>
      </c>
      <c r="L91" t="s">
        <v>26</v>
      </c>
      <c r="M91">
        <v>79.400000000000006</v>
      </c>
      <c r="N91" t="s">
        <v>26</v>
      </c>
      <c r="O91">
        <v>42506.297229219141</v>
      </c>
      <c r="P91" t="s">
        <v>289</v>
      </c>
      <c r="Q91" t="s">
        <v>295</v>
      </c>
      <c r="R91" s="5">
        <v>45597</v>
      </c>
      <c r="S91">
        <v>23.263599079999999</v>
      </c>
      <c r="T91">
        <v>-106.460994</v>
      </c>
      <c r="U91" s="1">
        <v>42506.297229219141</v>
      </c>
      <c r="V91">
        <v>79.400000000000006</v>
      </c>
      <c r="W91" t="s">
        <v>318</v>
      </c>
    </row>
    <row r="92" spans="1:23" hidden="1">
      <c r="A92" t="s">
        <v>106</v>
      </c>
      <c r="B92" t="s">
        <v>107</v>
      </c>
      <c r="C92">
        <v>2943333</v>
      </c>
      <c r="D92">
        <v>0.41</v>
      </c>
      <c r="E92">
        <v>1.66</v>
      </c>
      <c r="F92">
        <v>24</v>
      </c>
      <c r="G92">
        <v>27</v>
      </c>
      <c r="H92">
        <v>22</v>
      </c>
      <c r="I92">
        <v>10</v>
      </c>
      <c r="J92">
        <v>32</v>
      </c>
      <c r="K92">
        <v>0.3125</v>
      </c>
      <c r="L92" t="s">
        <v>26</v>
      </c>
      <c r="M92">
        <v>44.4</v>
      </c>
      <c r="N92" t="s">
        <v>26</v>
      </c>
      <c r="O92">
        <v>66291.283783783787</v>
      </c>
      <c r="P92" t="s">
        <v>289</v>
      </c>
      <c r="Q92" t="s">
        <v>292</v>
      </c>
      <c r="R92" s="5">
        <v>45597</v>
      </c>
      <c r="S92">
        <v>23.279007199999999</v>
      </c>
      <c r="T92">
        <v>-106.45870859999999</v>
      </c>
      <c r="U92" s="1">
        <v>66291.283783783787</v>
      </c>
      <c r="V92">
        <v>44.4</v>
      </c>
      <c r="W92" t="s">
        <v>318</v>
      </c>
    </row>
    <row r="93" spans="1:23" hidden="1">
      <c r="A93" t="s">
        <v>109</v>
      </c>
      <c r="B93" t="s">
        <v>110</v>
      </c>
      <c r="C93">
        <v>3876139</v>
      </c>
      <c r="D93">
        <v>0</v>
      </c>
      <c r="E93">
        <v>0</v>
      </c>
      <c r="F93">
        <v>25</v>
      </c>
      <c r="G93">
        <v>21</v>
      </c>
      <c r="H93">
        <v>21</v>
      </c>
      <c r="I93">
        <v>0</v>
      </c>
      <c r="J93">
        <v>21</v>
      </c>
      <c r="K93">
        <v>0</v>
      </c>
      <c r="L93" t="s">
        <v>26</v>
      </c>
      <c r="M93">
        <v>80.400000000000006</v>
      </c>
      <c r="N93" t="s">
        <v>26</v>
      </c>
      <c r="O93">
        <v>48210.68407960199</v>
      </c>
      <c r="P93" t="s">
        <v>289</v>
      </c>
      <c r="Q93" t="s">
        <v>296</v>
      </c>
      <c r="R93" s="5">
        <v>45597</v>
      </c>
      <c r="S93">
        <v>23.280880530000001</v>
      </c>
      <c r="T93">
        <v>-106.4679642</v>
      </c>
      <c r="U93" s="1">
        <v>48210.68407960199</v>
      </c>
      <c r="V93">
        <v>80.400000000000006</v>
      </c>
      <c r="W93" t="s">
        <v>318</v>
      </c>
    </row>
    <row r="94" spans="1:23" hidden="1">
      <c r="A94" t="s">
        <v>111</v>
      </c>
      <c r="B94" t="s">
        <v>110</v>
      </c>
      <c r="C94">
        <v>3750000</v>
      </c>
      <c r="D94">
        <v>0.28999999999999998</v>
      </c>
      <c r="E94">
        <v>0</v>
      </c>
      <c r="F94">
        <v>67</v>
      </c>
      <c r="G94">
        <v>3</v>
      </c>
      <c r="H94">
        <v>3</v>
      </c>
      <c r="I94">
        <v>20</v>
      </c>
      <c r="J94">
        <v>23</v>
      </c>
      <c r="K94">
        <v>0.86956521739130432</v>
      </c>
      <c r="L94" t="s">
        <v>26</v>
      </c>
      <c r="M94">
        <v>78.8</v>
      </c>
      <c r="N94" t="s">
        <v>26</v>
      </c>
      <c r="O94">
        <v>47588.83248730965</v>
      </c>
      <c r="P94" t="s">
        <v>289</v>
      </c>
      <c r="Q94" t="s">
        <v>296</v>
      </c>
      <c r="R94" s="5">
        <v>45597</v>
      </c>
      <c r="S94">
        <v>23.280841110000001</v>
      </c>
      <c r="T94">
        <v>-106.46789990000001</v>
      </c>
      <c r="U94" s="1">
        <v>47588.83248730965</v>
      </c>
      <c r="V94">
        <v>78.8</v>
      </c>
      <c r="W94" t="s">
        <v>318</v>
      </c>
    </row>
    <row r="95" spans="1:23" hidden="1">
      <c r="A95" t="s">
        <v>112</v>
      </c>
      <c r="B95" t="s">
        <v>336</v>
      </c>
      <c r="C95">
        <v>2482425.48</v>
      </c>
      <c r="D95">
        <v>0.8</v>
      </c>
      <c r="E95">
        <v>0.66</v>
      </c>
      <c r="F95">
        <v>30</v>
      </c>
      <c r="G95">
        <v>20</v>
      </c>
      <c r="H95">
        <v>18</v>
      </c>
      <c r="I95">
        <v>24</v>
      </c>
      <c r="J95">
        <v>42</v>
      </c>
      <c r="K95">
        <v>0.5714285714285714</v>
      </c>
      <c r="L95" t="s">
        <v>26</v>
      </c>
      <c r="M95">
        <v>40.520000000000003</v>
      </c>
      <c r="N95" t="s">
        <v>26</v>
      </c>
      <c r="O95">
        <v>61264.202369200393</v>
      </c>
      <c r="P95" t="s">
        <v>289</v>
      </c>
      <c r="Q95" t="s">
        <v>295</v>
      </c>
      <c r="R95" s="5">
        <v>45597</v>
      </c>
      <c r="S95">
        <v>23.260409559999999</v>
      </c>
      <c r="T95">
        <v>-106.45647940000001</v>
      </c>
      <c r="U95" s="1">
        <v>61264.202369200393</v>
      </c>
      <c r="V95">
        <v>40.520000000000003</v>
      </c>
      <c r="W95" t="s">
        <v>318</v>
      </c>
    </row>
    <row r="96" spans="1:23" hidden="1">
      <c r="A96" t="s">
        <v>116</v>
      </c>
      <c r="B96" t="s">
        <v>115</v>
      </c>
      <c r="C96">
        <v>2860000</v>
      </c>
      <c r="D96">
        <v>0.17</v>
      </c>
      <c r="E96">
        <v>0</v>
      </c>
      <c r="F96">
        <v>78</v>
      </c>
      <c r="G96">
        <v>28</v>
      </c>
      <c r="H96">
        <v>28</v>
      </c>
      <c r="I96">
        <v>14</v>
      </c>
      <c r="J96">
        <v>42</v>
      </c>
      <c r="K96">
        <v>0.33333333333333331</v>
      </c>
      <c r="L96" t="s">
        <v>26</v>
      </c>
      <c r="M96">
        <v>130.84</v>
      </c>
      <c r="N96" t="s">
        <v>26</v>
      </c>
      <c r="O96">
        <v>21858.758789361051</v>
      </c>
      <c r="P96" t="s">
        <v>289</v>
      </c>
      <c r="Q96" t="s">
        <v>297</v>
      </c>
      <c r="R96" s="5">
        <v>45597</v>
      </c>
      <c r="S96">
        <v>23.282915079999999</v>
      </c>
      <c r="T96">
        <v>-106.44306349999999</v>
      </c>
      <c r="U96" s="1">
        <v>21858.758789361051</v>
      </c>
      <c r="V96">
        <v>130.84</v>
      </c>
      <c r="W96" t="s">
        <v>318</v>
      </c>
    </row>
    <row r="97" spans="1:23" hidden="1">
      <c r="A97" t="s">
        <v>117</v>
      </c>
      <c r="B97" t="s">
        <v>118</v>
      </c>
      <c r="C97">
        <v>2890000</v>
      </c>
      <c r="D97">
        <v>8.82</v>
      </c>
      <c r="E97">
        <v>5</v>
      </c>
      <c r="F97">
        <v>41</v>
      </c>
      <c r="G97">
        <v>53</v>
      </c>
      <c r="H97">
        <v>38</v>
      </c>
      <c r="I97">
        <v>362</v>
      </c>
      <c r="J97">
        <v>400</v>
      </c>
      <c r="K97">
        <v>0.90500000000000003</v>
      </c>
      <c r="L97" t="s">
        <v>26</v>
      </c>
      <c r="M97">
        <v>45</v>
      </c>
      <c r="N97" t="s">
        <v>26</v>
      </c>
      <c r="O97">
        <v>64222.222222222219</v>
      </c>
      <c r="P97" t="s">
        <v>289</v>
      </c>
      <c r="Q97" t="s">
        <v>296</v>
      </c>
      <c r="R97" s="5">
        <v>45597</v>
      </c>
      <c r="S97">
        <v>23.291897290000001</v>
      </c>
      <c r="T97">
        <v>-106.46726630000001</v>
      </c>
      <c r="U97" s="1">
        <v>64222.222222222219</v>
      </c>
      <c r="V97">
        <v>45</v>
      </c>
      <c r="W97" t="s">
        <v>318</v>
      </c>
    </row>
    <row r="98" spans="1:23" hidden="1">
      <c r="A98" t="s">
        <v>120</v>
      </c>
      <c r="B98" t="s">
        <v>26</v>
      </c>
      <c r="C98">
        <v>3615000</v>
      </c>
      <c r="D98">
        <v>1.36</v>
      </c>
      <c r="E98">
        <v>0.33</v>
      </c>
      <c r="F98">
        <v>25</v>
      </c>
      <c r="G98">
        <v>63</v>
      </c>
      <c r="H98">
        <v>62</v>
      </c>
      <c r="I98">
        <v>34</v>
      </c>
      <c r="J98">
        <v>96</v>
      </c>
      <c r="K98">
        <v>0.35416666666666669</v>
      </c>
      <c r="L98" t="s">
        <v>26</v>
      </c>
      <c r="M98">
        <v>45.69</v>
      </c>
      <c r="N98" t="s">
        <v>26</v>
      </c>
      <c r="O98">
        <v>79120.157583716355</v>
      </c>
      <c r="P98" t="s">
        <v>289</v>
      </c>
      <c r="Q98" t="s">
        <v>295</v>
      </c>
      <c r="R98" s="5">
        <v>45597</v>
      </c>
      <c r="S98">
        <v>23.245611289999999</v>
      </c>
      <c r="T98">
        <v>-106.45277419999999</v>
      </c>
      <c r="U98" s="1">
        <v>79120.157583716355</v>
      </c>
      <c r="V98">
        <v>45.69</v>
      </c>
      <c r="W98" t="s">
        <v>318</v>
      </c>
    </row>
    <row r="99" spans="1:23" hidden="1">
      <c r="A99" t="s">
        <v>121</v>
      </c>
      <c r="B99" t="s">
        <v>122</v>
      </c>
      <c r="C99">
        <v>2606429</v>
      </c>
      <c r="D99">
        <v>0.1</v>
      </c>
      <c r="E99">
        <v>0</v>
      </c>
      <c r="F99">
        <v>55</v>
      </c>
      <c r="G99">
        <v>1</v>
      </c>
      <c r="H99">
        <v>1</v>
      </c>
      <c r="I99">
        <v>6</v>
      </c>
      <c r="J99">
        <v>7</v>
      </c>
      <c r="K99">
        <v>0.8571428571428571</v>
      </c>
      <c r="L99" t="s">
        <v>26</v>
      </c>
      <c r="M99">
        <v>77.400000000000006</v>
      </c>
      <c r="N99" t="s">
        <v>26</v>
      </c>
      <c r="O99">
        <v>33674.793281653743</v>
      </c>
      <c r="P99" t="s">
        <v>289</v>
      </c>
      <c r="Q99" t="s">
        <v>308</v>
      </c>
      <c r="R99" s="5">
        <v>45597</v>
      </c>
      <c r="S99">
        <v>23.19069026</v>
      </c>
      <c r="T99">
        <v>-106.4207457</v>
      </c>
      <c r="U99" s="1">
        <v>33674.793281653743</v>
      </c>
      <c r="V99">
        <v>77.400000000000006</v>
      </c>
      <c r="W99" t="s">
        <v>318</v>
      </c>
    </row>
    <row r="100" spans="1:23" hidden="1">
      <c r="A100" t="s">
        <v>123</v>
      </c>
      <c r="B100" t="s">
        <v>124</v>
      </c>
      <c r="C100">
        <v>5660000</v>
      </c>
      <c r="D100">
        <v>2.78</v>
      </c>
      <c r="E100">
        <v>1</v>
      </c>
      <c r="F100">
        <v>57</v>
      </c>
      <c r="G100">
        <v>20</v>
      </c>
      <c r="H100">
        <v>17</v>
      </c>
      <c r="I100">
        <v>159</v>
      </c>
      <c r="J100">
        <v>176</v>
      </c>
      <c r="K100">
        <v>0.90340909090909094</v>
      </c>
      <c r="L100" t="s">
        <v>26</v>
      </c>
      <c r="M100">
        <v>100</v>
      </c>
      <c r="N100" t="s">
        <v>26</v>
      </c>
      <c r="O100">
        <v>56600</v>
      </c>
      <c r="P100" t="s">
        <v>289</v>
      </c>
      <c r="Q100" t="s">
        <v>292</v>
      </c>
      <c r="R100" s="5">
        <v>45597</v>
      </c>
      <c r="S100">
        <v>23.274025389999998</v>
      </c>
      <c r="T100">
        <v>-106.4611372</v>
      </c>
      <c r="U100" s="1">
        <v>56600</v>
      </c>
      <c r="V100">
        <v>100</v>
      </c>
      <c r="W100" t="s">
        <v>318</v>
      </c>
    </row>
    <row r="101" spans="1:23" hidden="1">
      <c r="A101" t="s">
        <v>125</v>
      </c>
      <c r="B101" t="s">
        <v>126</v>
      </c>
      <c r="C101">
        <v>3242100</v>
      </c>
      <c r="D101">
        <v>2.97</v>
      </c>
      <c r="E101">
        <v>0</v>
      </c>
      <c r="F101">
        <v>37</v>
      </c>
      <c r="G101">
        <v>161</v>
      </c>
      <c r="H101">
        <v>178</v>
      </c>
      <c r="I101">
        <v>110</v>
      </c>
      <c r="J101">
        <v>288</v>
      </c>
      <c r="K101">
        <v>0.38194444444444442</v>
      </c>
      <c r="L101" t="s">
        <v>26</v>
      </c>
      <c r="M101">
        <v>50</v>
      </c>
      <c r="N101" t="s">
        <v>26</v>
      </c>
      <c r="O101">
        <v>64842</v>
      </c>
      <c r="P101" t="s">
        <v>289</v>
      </c>
      <c r="Q101" t="s">
        <v>290</v>
      </c>
      <c r="R101" s="5">
        <v>45597</v>
      </c>
      <c r="S101">
        <v>23.216156219999998</v>
      </c>
      <c r="T101">
        <v>-106.4211274</v>
      </c>
      <c r="U101" s="1">
        <v>64842</v>
      </c>
      <c r="V101">
        <v>50</v>
      </c>
      <c r="W101" t="s">
        <v>318</v>
      </c>
    </row>
    <row r="102" spans="1:23" hidden="1">
      <c r="A102" t="s">
        <v>129</v>
      </c>
      <c r="B102" t="s">
        <v>337</v>
      </c>
      <c r="C102">
        <v>6268331.5</v>
      </c>
      <c r="D102">
        <v>0.9</v>
      </c>
      <c r="E102">
        <v>0</v>
      </c>
      <c r="F102">
        <v>55</v>
      </c>
      <c r="G102">
        <v>10</v>
      </c>
      <c r="H102">
        <v>10</v>
      </c>
      <c r="I102">
        <v>50</v>
      </c>
      <c r="J102">
        <v>60</v>
      </c>
      <c r="K102">
        <v>0.83333333333333337</v>
      </c>
      <c r="L102" t="s">
        <v>26</v>
      </c>
      <c r="M102">
        <v>79.5</v>
      </c>
      <c r="N102" t="s">
        <v>26</v>
      </c>
      <c r="O102">
        <v>78846.937106918238</v>
      </c>
      <c r="P102" t="s">
        <v>289</v>
      </c>
      <c r="Q102" t="s">
        <v>290</v>
      </c>
      <c r="R102" s="5">
        <v>45597</v>
      </c>
      <c r="S102">
        <v>23.221094870000002</v>
      </c>
      <c r="T102">
        <v>-106.4232389</v>
      </c>
      <c r="U102" s="1">
        <v>78846.937106918238</v>
      </c>
      <c r="V102">
        <v>79.5</v>
      </c>
      <c r="W102" t="s">
        <v>318</v>
      </c>
    </row>
    <row r="103" spans="1:23" hidden="1">
      <c r="A103" t="s">
        <v>134</v>
      </c>
      <c r="B103" t="s">
        <v>135</v>
      </c>
      <c r="C103">
        <v>14452491.67</v>
      </c>
      <c r="D103">
        <v>4.5599999999999996</v>
      </c>
      <c r="E103">
        <v>1</v>
      </c>
      <c r="F103">
        <v>32</v>
      </c>
      <c r="G103">
        <v>100</v>
      </c>
      <c r="H103">
        <v>97</v>
      </c>
      <c r="I103">
        <v>146</v>
      </c>
      <c r="J103">
        <v>243</v>
      </c>
      <c r="K103">
        <v>0.60082304526748975</v>
      </c>
      <c r="L103" t="s">
        <v>26</v>
      </c>
      <c r="M103">
        <v>145.72</v>
      </c>
      <c r="N103" t="s">
        <v>26</v>
      </c>
      <c r="O103">
        <v>99179.876955805652</v>
      </c>
      <c r="P103" t="s">
        <v>289</v>
      </c>
      <c r="Q103" t="s">
        <v>306</v>
      </c>
      <c r="R103" s="5">
        <v>45597</v>
      </c>
      <c r="S103">
        <v>23.297446260000001</v>
      </c>
      <c r="T103">
        <v>-106.48226219999999</v>
      </c>
      <c r="U103" s="1">
        <v>99179.876955805652</v>
      </c>
      <c r="V103">
        <v>145.72</v>
      </c>
      <c r="W103" t="s">
        <v>318</v>
      </c>
    </row>
    <row r="104" spans="1:23" hidden="1">
      <c r="A104" t="s">
        <v>136</v>
      </c>
      <c r="B104" t="s">
        <v>82</v>
      </c>
      <c r="C104">
        <v>5234250</v>
      </c>
      <c r="D104">
        <v>1.3</v>
      </c>
      <c r="E104">
        <v>0</v>
      </c>
      <c r="F104">
        <v>26</v>
      </c>
      <c r="G104">
        <v>10</v>
      </c>
      <c r="H104">
        <v>10</v>
      </c>
      <c r="I104">
        <v>34</v>
      </c>
      <c r="J104">
        <v>44</v>
      </c>
      <c r="K104">
        <v>0.77272727272727271</v>
      </c>
      <c r="L104" t="s">
        <v>26</v>
      </c>
      <c r="M104">
        <v>97</v>
      </c>
      <c r="N104" t="s">
        <v>26</v>
      </c>
      <c r="O104">
        <v>53961.340206185567</v>
      </c>
      <c r="P104" t="s">
        <v>289</v>
      </c>
      <c r="Q104" t="s">
        <v>290</v>
      </c>
      <c r="R104" s="5">
        <v>45597</v>
      </c>
      <c r="S104">
        <v>23.263558110000002</v>
      </c>
      <c r="T104">
        <v>-106.4636579</v>
      </c>
      <c r="U104" s="1">
        <v>53961.340206185567</v>
      </c>
      <c r="V104">
        <v>97</v>
      </c>
      <c r="W104" t="s">
        <v>318</v>
      </c>
    </row>
    <row r="105" spans="1:23" hidden="1">
      <c r="A105" t="s">
        <v>137</v>
      </c>
      <c r="B105" t="s">
        <v>46</v>
      </c>
      <c r="C105">
        <v>1700000</v>
      </c>
      <c r="D105">
        <v>0.47</v>
      </c>
      <c r="E105">
        <v>0.66</v>
      </c>
      <c r="F105">
        <v>34</v>
      </c>
      <c r="G105">
        <v>2</v>
      </c>
      <c r="H105">
        <v>0</v>
      </c>
      <c r="I105">
        <v>16</v>
      </c>
      <c r="J105">
        <v>16</v>
      </c>
      <c r="K105">
        <v>1</v>
      </c>
      <c r="L105" t="s">
        <v>26</v>
      </c>
      <c r="M105">
        <v>64.87</v>
      </c>
      <c r="N105" t="s">
        <v>26</v>
      </c>
      <c r="O105">
        <v>26206.258671188531</v>
      </c>
      <c r="P105" t="s">
        <v>289</v>
      </c>
      <c r="Q105" t="s">
        <v>299</v>
      </c>
      <c r="R105" s="5">
        <v>45597</v>
      </c>
      <c r="S105">
        <v>23.262570700000001</v>
      </c>
      <c r="T105">
        <v>-106.4097909</v>
      </c>
      <c r="U105" s="1">
        <v>26206.258671188531</v>
      </c>
      <c r="V105">
        <v>64.87</v>
      </c>
      <c r="W105" t="s">
        <v>318</v>
      </c>
    </row>
    <row r="106" spans="1:23" hidden="1">
      <c r="A106" t="s">
        <v>138</v>
      </c>
      <c r="B106" t="s">
        <v>26</v>
      </c>
      <c r="C106">
        <v>5458110.5499999998</v>
      </c>
      <c r="D106">
        <v>2</v>
      </c>
      <c r="E106">
        <v>3</v>
      </c>
      <c r="F106">
        <v>14</v>
      </c>
      <c r="G106">
        <v>92</v>
      </c>
      <c r="H106">
        <v>83</v>
      </c>
      <c r="I106">
        <v>28</v>
      </c>
      <c r="J106">
        <v>111</v>
      </c>
      <c r="K106">
        <v>0.25225225225225223</v>
      </c>
      <c r="L106" t="s">
        <v>26</v>
      </c>
      <c r="M106">
        <v>64.239999999999995</v>
      </c>
      <c r="N106" t="s">
        <v>26</v>
      </c>
      <c r="O106">
        <v>84964.36099003737</v>
      </c>
      <c r="P106" t="s">
        <v>289</v>
      </c>
      <c r="Q106" t="s">
        <v>290</v>
      </c>
      <c r="R106" s="5">
        <v>45597</v>
      </c>
      <c r="S106">
        <v>23.214400779999998</v>
      </c>
      <c r="T106">
        <v>-106.4208589</v>
      </c>
      <c r="U106" s="1">
        <v>84964.36099003737</v>
      </c>
      <c r="V106">
        <v>64.239999999999995</v>
      </c>
      <c r="W106" t="s">
        <v>318</v>
      </c>
    </row>
    <row r="107" spans="1:23" hidden="1">
      <c r="A107" t="s">
        <v>141</v>
      </c>
      <c r="B107" t="s">
        <v>142</v>
      </c>
      <c r="C107">
        <v>6800000</v>
      </c>
      <c r="D107">
        <v>0.87</v>
      </c>
      <c r="E107">
        <v>0.33</v>
      </c>
      <c r="F107">
        <v>48</v>
      </c>
      <c r="G107">
        <v>1</v>
      </c>
      <c r="H107">
        <v>0</v>
      </c>
      <c r="I107">
        <v>42</v>
      </c>
      <c r="J107">
        <v>42</v>
      </c>
      <c r="K107">
        <v>1</v>
      </c>
      <c r="L107" t="s">
        <v>26</v>
      </c>
      <c r="M107">
        <v>92.7</v>
      </c>
      <c r="N107" t="s">
        <v>26</v>
      </c>
      <c r="O107">
        <v>73354.90830636461</v>
      </c>
      <c r="P107" t="s">
        <v>289</v>
      </c>
      <c r="Q107" t="s">
        <v>290</v>
      </c>
      <c r="R107" s="5">
        <v>45597</v>
      </c>
      <c r="S107">
        <v>23.207995539999999</v>
      </c>
      <c r="T107">
        <v>-106.4275184</v>
      </c>
      <c r="U107" s="1">
        <v>73354.90830636461</v>
      </c>
      <c r="V107">
        <v>92.7</v>
      </c>
      <c r="W107" t="s">
        <v>318</v>
      </c>
    </row>
    <row r="108" spans="1:23" hidden="1">
      <c r="A108" t="s">
        <v>143</v>
      </c>
      <c r="B108" t="s">
        <v>144</v>
      </c>
      <c r="C108">
        <v>3660426</v>
      </c>
      <c r="D108">
        <v>0.65</v>
      </c>
      <c r="E108">
        <v>0</v>
      </c>
      <c r="F108">
        <v>26</v>
      </c>
      <c r="G108">
        <v>2</v>
      </c>
      <c r="H108">
        <v>2</v>
      </c>
      <c r="I108">
        <v>17</v>
      </c>
      <c r="J108">
        <v>19</v>
      </c>
      <c r="K108">
        <v>0.89473684210526316</v>
      </c>
      <c r="L108" t="s">
        <v>26</v>
      </c>
      <c r="M108">
        <v>47.86</v>
      </c>
      <c r="N108" t="s">
        <v>26</v>
      </c>
      <c r="O108">
        <v>76481.947346427085</v>
      </c>
      <c r="P108" t="s">
        <v>289</v>
      </c>
      <c r="Q108" t="s">
        <v>293</v>
      </c>
      <c r="R108" s="5">
        <v>45597</v>
      </c>
      <c r="S108">
        <v>23.320858130000001</v>
      </c>
      <c r="T108">
        <v>-106.47870260000001</v>
      </c>
      <c r="U108" s="1">
        <v>76481.947346427085</v>
      </c>
      <c r="V108">
        <v>47.86</v>
      </c>
      <c r="W108" t="s">
        <v>318</v>
      </c>
    </row>
    <row r="109" spans="1:23" hidden="1">
      <c r="A109" t="s">
        <v>145</v>
      </c>
      <c r="B109" t="s">
        <v>144</v>
      </c>
      <c r="C109">
        <v>5869586.3300000001</v>
      </c>
      <c r="D109">
        <v>0.34</v>
      </c>
      <c r="E109">
        <v>0</v>
      </c>
      <c r="F109">
        <v>26</v>
      </c>
      <c r="G109">
        <v>7</v>
      </c>
      <c r="H109">
        <v>7</v>
      </c>
      <c r="I109">
        <v>9</v>
      </c>
      <c r="J109">
        <v>16</v>
      </c>
      <c r="K109">
        <v>0.5625</v>
      </c>
      <c r="L109" t="s">
        <v>26</v>
      </c>
      <c r="M109">
        <v>108.11</v>
      </c>
      <c r="N109" t="s">
        <v>26</v>
      </c>
      <c r="O109">
        <v>54292.723429839978</v>
      </c>
      <c r="P109" t="s">
        <v>289</v>
      </c>
      <c r="Q109" t="s">
        <v>293</v>
      </c>
      <c r="R109" s="5">
        <v>45597</v>
      </c>
      <c r="S109">
        <v>23.320858130000001</v>
      </c>
      <c r="T109">
        <v>-106.47870260000001</v>
      </c>
      <c r="U109" s="1">
        <v>54292.723429839978</v>
      </c>
      <c r="V109">
        <v>108.11</v>
      </c>
      <c r="W109" t="s">
        <v>318</v>
      </c>
    </row>
    <row r="110" spans="1:23" hidden="1">
      <c r="A110" t="s">
        <v>146</v>
      </c>
      <c r="B110" t="s">
        <v>147</v>
      </c>
      <c r="C110">
        <v>2975020</v>
      </c>
      <c r="D110">
        <v>2.95</v>
      </c>
      <c r="E110">
        <v>0.33</v>
      </c>
      <c r="F110">
        <v>24</v>
      </c>
      <c r="G110">
        <v>28</v>
      </c>
      <c r="H110">
        <v>27</v>
      </c>
      <c r="I110">
        <v>71</v>
      </c>
      <c r="J110">
        <v>98</v>
      </c>
      <c r="K110">
        <v>0.72448979591836737</v>
      </c>
      <c r="L110" t="s">
        <v>26</v>
      </c>
      <c r="M110">
        <v>72</v>
      </c>
      <c r="N110" t="s">
        <v>26</v>
      </c>
      <c r="O110">
        <v>41319.722222222219</v>
      </c>
      <c r="P110" t="s">
        <v>289</v>
      </c>
      <c r="Q110" t="s">
        <v>291</v>
      </c>
      <c r="R110" s="5">
        <v>45597</v>
      </c>
      <c r="S110">
        <v>23.21224063</v>
      </c>
      <c r="T110">
        <v>-106.419247</v>
      </c>
      <c r="U110" s="1">
        <v>41319.722222222219</v>
      </c>
      <c r="V110">
        <v>72</v>
      </c>
      <c r="W110" t="s">
        <v>318</v>
      </c>
    </row>
    <row r="111" spans="1:23" hidden="1">
      <c r="A111" t="s">
        <v>148</v>
      </c>
      <c r="B111" t="s">
        <v>335</v>
      </c>
      <c r="C111">
        <v>3197000</v>
      </c>
      <c r="D111">
        <v>0.86</v>
      </c>
      <c r="E111">
        <v>0.33</v>
      </c>
      <c r="F111">
        <v>22</v>
      </c>
      <c r="G111">
        <v>5</v>
      </c>
      <c r="H111">
        <v>4</v>
      </c>
      <c r="I111">
        <v>19</v>
      </c>
      <c r="J111">
        <v>23</v>
      </c>
      <c r="K111">
        <v>0.82608695652173914</v>
      </c>
      <c r="L111" t="s">
        <v>26</v>
      </c>
      <c r="M111">
        <v>64</v>
      </c>
      <c r="N111" t="s">
        <v>26</v>
      </c>
      <c r="O111">
        <v>49953.125</v>
      </c>
      <c r="P111" t="s">
        <v>289</v>
      </c>
      <c r="Q111" t="s">
        <v>295</v>
      </c>
      <c r="R111" s="5">
        <v>45597</v>
      </c>
      <c r="S111">
        <v>23.248784019999999</v>
      </c>
      <c r="T111">
        <v>-106.4528547</v>
      </c>
      <c r="U111" s="1">
        <v>49953.125</v>
      </c>
      <c r="V111">
        <v>64</v>
      </c>
      <c r="W111" t="s">
        <v>318</v>
      </c>
    </row>
    <row r="112" spans="1:23" hidden="1">
      <c r="A112" t="s">
        <v>338</v>
      </c>
      <c r="B112" t="s">
        <v>26</v>
      </c>
      <c r="C112">
        <v>6869300</v>
      </c>
      <c r="D112">
        <v>0.64</v>
      </c>
      <c r="E112">
        <v>0.66</v>
      </c>
      <c r="F112">
        <v>25</v>
      </c>
      <c r="G112">
        <v>6</v>
      </c>
      <c r="H112">
        <v>4</v>
      </c>
      <c r="I112">
        <v>16</v>
      </c>
      <c r="J112">
        <v>20</v>
      </c>
      <c r="K112">
        <v>0.8</v>
      </c>
      <c r="L112" t="s">
        <v>26</v>
      </c>
      <c r="M112">
        <v>127.21</v>
      </c>
      <c r="N112" t="s">
        <v>26</v>
      </c>
      <c r="O112">
        <v>53999.68555931138</v>
      </c>
      <c r="P112" t="s">
        <v>289</v>
      </c>
      <c r="Q112" t="s">
        <v>295</v>
      </c>
      <c r="R112" s="5">
        <v>45597</v>
      </c>
      <c r="S112">
        <v>23.275107670000001</v>
      </c>
      <c r="T112">
        <v>-106.4543434</v>
      </c>
      <c r="U112" s="1">
        <v>53999.68555931138</v>
      </c>
      <c r="V112">
        <v>127.21</v>
      </c>
      <c r="W112" t="s">
        <v>318</v>
      </c>
    </row>
    <row r="113" spans="1:23" hidden="1">
      <c r="A113" t="s">
        <v>154</v>
      </c>
      <c r="B113" t="s">
        <v>155</v>
      </c>
      <c r="C113">
        <v>7950000</v>
      </c>
      <c r="D113">
        <v>2.66</v>
      </c>
      <c r="E113">
        <v>0</v>
      </c>
      <c r="F113">
        <v>42</v>
      </c>
      <c r="G113">
        <v>74</v>
      </c>
      <c r="H113">
        <v>82</v>
      </c>
      <c r="I113">
        <v>112</v>
      </c>
      <c r="J113">
        <v>194</v>
      </c>
      <c r="K113">
        <v>0.57731958762886593</v>
      </c>
      <c r="L113" t="s">
        <v>26</v>
      </c>
      <c r="M113">
        <v>109.15</v>
      </c>
      <c r="N113" t="s">
        <v>26</v>
      </c>
      <c r="O113">
        <v>72835.547411818596</v>
      </c>
      <c r="P113" t="s">
        <v>289</v>
      </c>
      <c r="Q113" t="s">
        <v>290</v>
      </c>
      <c r="R113" s="5">
        <v>45597</v>
      </c>
      <c r="S113">
        <v>23.217494779999999</v>
      </c>
      <c r="T113">
        <v>-106.4215389</v>
      </c>
      <c r="U113" s="1">
        <v>72835.547411818596</v>
      </c>
      <c r="V113">
        <v>109.15</v>
      </c>
      <c r="W113" t="s">
        <v>318</v>
      </c>
    </row>
    <row r="114" spans="1:23" hidden="1">
      <c r="A114" t="s">
        <v>156</v>
      </c>
      <c r="B114" t="s">
        <v>26</v>
      </c>
      <c r="C114">
        <v>1890000</v>
      </c>
      <c r="D114">
        <v>0.12</v>
      </c>
      <c r="E114">
        <v>0</v>
      </c>
      <c r="F114">
        <v>41</v>
      </c>
      <c r="G114">
        <v>2</v>
      </c>
      <c r="H114">
        <v>2</v>
      </c>
      <c r="I114">
        <v>5</v>
      </c>
      <c r="J114">
        <v>7</v>
      </c>
      <c r="K114">
        <v>0.7142857142857143</v>
      </c>
      <c r="L114" t="s">
        <v>26</v>
      </c>
      <c r="M114">
        <v>41</v>
      </c>
      <c r="N114" t="s">
        <v>26</v>
      </c>
      <c r="O114">
        <v>46097.560975609755</v>
      </c>
      <c r="P114" t="s">
        <v>289</v>
      </c>
      <c r="Q114" t="s">
        <v>291</v>
      </c>
      <c r="R114" s="5">
        <v>45597</v>
      </c>
      <c r="S114">
        <v>23.23716288</v>
      </c>
      <c r="T114">
        <v>-106.4354938</v>
      </c>
      <c r="U114" s="1">
        <v>46097.560975609755</v>
      </c>
      <c r="V114">
        <v>41</v>
      </c>
      <c r="W114" t="s">
        <v>318</v>
      </c>
    </row>
    <row r="115" spans="1:23" hidden="1">
      <c r="A115" t="s">
        <v>157</v>
      </c>
      <c r="B115" t="s">
        <v>323</v>
      </c>
      <c r="C115">
        <v>7900000</v>
      </c>
      <c r="D115">
        <v>1.02</v>
      </c>
      <c r="E115">
        <v>1</v>
      </c>
      <c r="F115">
        <v>38</v>
      </c>
      <c r="G115">
        <v>32</v>
      </c>
      <c r="H115">
        <v>29</v>
      </c>
      <c r="I115">
        <v>39</v>
      </c>
      <c r="J115">
        <v>68</v>
      </c>
      <c r="K115">
        <v>0.57352941176470584</v>
      </c>
      <c r="L115" t="s">
        <v>26</v>
      </c>
      <c r="M115">
        <v>140</v>
      </c>
      <c r="N115" t="s">
        <v>26</v>
      </c>
      <c r="O115">
        <v>56428.571428571428</v>
      </c>
      <c r="P115" t="s">
        <v>289</v>
      </c>
      <c r="Q115" t="s">
        <v>290</v>
      </c>
      <c r="R115" s="5">
        <v>45597</v>
      </c>
      <c r="S115">
        <v>23.23588225</v>
      </c>
      <c r="T115">
        <v>-106.4394021</v>
      </c>
      <c r="U115" s="1">
        <v>56428.571428571428</v>
      </c>
      <c r="V115">
        <v>140</v>
      </c>
      <c r="W115" t="s">
        <v>318</v>
      </c>
    </row>
    <row r="116" spans="1:23" hidden="1">
      <c r="A116" t="s">
        <v>159</v>
      </c>
      <c r="B116" t="s">
        <v>339</v>
      </c>
      <c r="C116">
        <v>3546789.11</v>
      </c>
      <c r="D116">
        <v>4.43</v>
      </c>
      <c r="E116">
        <v>2</v>
      </c>
      <c r="F116">
        <v>41</v>
      </c>
      <c r="G116">
        <v>49</v>
      </c>
      <c r="H116">
        <v>43</v>
      </c>
      <c r="I116">
        <v>182</v>
      </c>
      <c r="J116">
        <v>225</v>
      </c>
      <c r="K116">
        <v>0.80888888888888888</v>
      </c>
      <c r="L116" t="s">
        <v>26</v>
      </c>
      <c r="M116">
        <v>67</v>
      </c>
      <c r="N116" t="s">
        <v>26</v>
      </c>
      <c r="O116">
        <v>52937.150895522384</v>
      </c>
      <c r="P116" t="s">
        <v>289</v>
      </c>
      <c r="Q116" t="s">
        <v>297</v>
      </c>
      <c r="R116" s="5">
        <v>45597</v>
      </c>
      <c r="S116">
        <v>23.29338057</v>
      </c>
      <c r="T116">
        <v>-106.437241</v>
      </c>
      <c r="U116" s="1">
        <v>52937.150895522384</v>
      </c>
      <c r="V116">
        <v>67</v>
      </c>
      <c r="W116" t="s">
        <v>318</v>
      </c>
    </row>
    <row r="117" spans="1:23" hidden="1">
      <c r="A117" t="s">
        <v>161</v>
      </c>
      <c r="B117" t="s">
        <v>162</v>
      </c>
      <c r="C117">
        <v>6942500</v>
      </c>
      <c r="D117">
        <v>1</v>
      </c>
      <c r="E117">
        <v>0.66</v>
      </c>
      <c r="F117">
        <v>34</v>
      </c>
      <c r="G117">
        <v>2</v>
      </c>
      <c r="H117">
        <v>0</v>
      </c>
      <c r="I117">
        <v>34</v>
      </c>
      <c r="J117">
        <v>34</v>
      </c>
      <c r="K117">
        <v>1</v>
      </c>
      <c r="L117" t="s">
        <v>26</v>
      </c>
      <c r="M117">
        <v>108.43</v>
      </c>
      <c r="N117" t="s">
        <v>26</v>
      </c>
      <c r="O117">
        <v>64027.483168864703</v>
      </c>
      <c r="P117" t="s">
        <v>289</v>
      </c>
      <c r="Q117" t="s">
        <v>290</v>
      </c>
      <c r="R117" s="5">
        <v>45597</v>
      </c>
      <c r="S117">
        <v>23.223443230000001</v>
      </c>
      <c r="T117">
        <v>-106.42477580000001</v>
      </c>
      <c r="U117" s="1">
        <v>64027.483168864703</v>
      </c>
      <c r="V117">
        <v>108.43</v>
      </c>
      <c r="W117" t="s">
        <v>318</v>
      </c>
    </row>
    <row r="118" spans="1:23" hidden="1">
      <c r="A118" t="s">
        <v>163</v>
      </c>
      <c r="B118" t="s">
        <v>93</v>
      </c>
      <c r="C118">
        <v>3450000</v>
      </c>
      <c r="D118">
        <v>0.59</v>
      </c>
      <c r="E118">
        <v>0.33</v>
      </c>
      <c r="F118">
        <v>42</v>
      </c>
      <c r="G118">
        <v>3</v>
      </c>
      <c r="H118">
        <v>2</v>
      </c>
      <c r="I118">
        <v>25</v>
      </c>
      <c r="J118">
        <v>27</v>
      </c>
      <c r="K118">
        <v>0.92592592592592593</v>
      </c>
      <c r="L118" t="s">
        <v>26</v>
      </c>
      <c r="M118">
        <v>90.04</v>
      </c>
      <c r="N118" t="s">
        <v>26</v>
      </c>
      <c r="O118">
        <v>38316.30386494891</v>
      </c>
      <c r="P118" t="s">
        <v>289</v>
      </c>
      <c r="Q118" t="s">
        <v>303</v>
      </c>
      <c r="R118" s="5">
        <v>45597</v>
      </c>
      <c r="S118">
        <v>23.28772146</v>
      </c>
      <c r="T118">
        <v>-106.4349912</v>
      </c>
      <c r="U118" s="1">
        <v>38316.30386494891</v>
      </c>
      <c r="V118">
        <v>90.04</v>
      </c>
      <c r="W118" t="s">
        <v>318</v>
      </c>
    </row>
    <row r="119" spans="1:23" hidden="1">
      <c r="A119" t="s">
        <v>164</v>
      </c>
      <c r="B119" t="s">
        <v>26</v>
      </c>
      <c r="C119">
        <v>3520000</v>
      </c>
      <c r="D119">
        <v>0.77</v>
      </c>
      <c r="E119">
        <v>0</v>
      </c>
      <c r="F119">
        <v>31</v>
      </c>
      <c r="G119">
        <v>16</v>
      </c>
      <c r="H119">
        <v>16</v>
      </c>
      <c r="I119">
        <v>24</v>
      </c>
      <c r="J119">
        <v>40</v>
      </c>
      <c r="K119">
        <v>0.6</v>
      </c>
      <c r="L119" t="s">
        <v>26</v>
      </c>
      <c r="M119">
        <v>87.22</v>
      </c>
      <c r="N119" t="s">
        <v>26</v>
      </c>
      <c r="O119">
        <v>40357.716120155928</v>
      </c>
      <c r="P119" t="s">
        <v>289</v>
      </c>
      <c r="Q119" t="s">
        <v>303</v>
      </c>
      <c r="R119" s="5">
        <v>45597</v>
      </c>
      <c r="S119">
        <v>23.280290610000002</v>
      </c>
      <c r="T119">
        <v>-106.43793359999999</v>
      </c>
      <c r="U119" s="1">
        <v>40357.716120155928</v>
      </c>
      <c r="V119">
        <v>87.22</v>
      </c>
      <c r="W119" t="s">
        <v>318</v>
      </c>
    </row>
    <row r="120" spans="1:23" hidden="1">
      <c r="A120" t="s">
        <v>165</v>
      </c>
      <c r="B120" t="s">
        <v>50</v>
      </c>
      <c r="C120">
        <v>3900000</v>
      </c>
      <c r="D120">
        <v>0.72</v>
      </c>
      <c r="E120">
        <v>0</v>
      </c>
      <c r="F120">
        <v>92</v>
      </c>
      <c r="G120">
        <v>3</v>
      </c>
      <c r="H120">
        <v>3</v>
      </c>
      <c r="I120">
        <v>67</v>
      </c>
      <c r="J120">
        <v>70</v>
      </c>
      <c r="K120">
        <v>0.95714285714285718</v>
      </c>
      <c r="L120" t="s">
        <v>26</v>
      </c>
      <c r="M120">
        <v>58.02</v>
      </c>
      <c r="N120" t="s">
        <v>26</v>
      </c>
      <c r="O120">
        <v>67218.200620475691</v>
      </c>
      <c r="P120" t="s">
        <v>289</v>
      </c>
      <c r="Q120" t="s">
        <v>290</v>
      </c>
      <c r="R120" s="5">
        <v>45597</v>
      </c>
      <c r="S120">
        <v>23.207417339999999</v>
      </c>
      <c r="T120">
        <v>-106.4238575</v>
      </c>
      <c r="U120" s="1">
        <v>67218.200620475691</v>
      </c>
      <c r="V120">
        <v>58.02</v>
      </c>
      <c r="W120" t="s">
        <v>318</v>
      </c>
    </row>
    <row r="121" spans="1:23" hidden="1">
      <c r="A121" t="s">
        <v>166</v>
      </c>
      <c r="B121" t="s">
        <v>167</v>
      </c>
      <c r="C121">
        <v>2900000</v>
      </c>
      <c r="D121">
        <v>0.78</v>
      </c>
      <c r="E121">
        <v>0</v>
      </c>
      <c r="F121">
        <v>73</v>
      </c>
      <c r="G121">
        <v>3</v>
      </c>
      <c r="H121">
        <v>3</v>
      </c>
      <c r="I121">
        <v>57</v>
      </c>
      <c r="J121">
        <v>60</v>
      </c>
      <c r="K121">
        <v>0.95</v>
      </c>
      <c r="L121" t="s">
        <v>26</v>
      </c>
      <c r="M121">
        <v>94</v>
      </c>
      <c r="N121" t="s">
        <v>26</v>
      </c>
      <c r="O121">
        <v>30851.063829787236</v>
      </c>
      <c r="P121" t="s">
        <v>289</v>
      </c>
      <c r="Q121" t="s">
        <v>297</v>
      </c>
      <c r="R121" s="5">
        <v>45597</v>
      </c>
      <c r="S121">
        <v>23.284225209999999</v>
      </c>
      <c r="T121">
        <v>-106.44477000000001</v>
      </c>
      <c r="U121" s="1">
        <v>30851.063829787236</v>
      </c>
      <c r="V121">
        <v>94</v>
      </c>
      <c r="W121" t="s">
        <v>318</v>
      </c>
    </row>
    <row r="122" spans="1:23" hidden="1">
      <c r="A122" t="s">
        <v>168</v>
      </c>
      <c r="B122" t="s">
        <v>169</v>
      </c>
      <c r="C122">
        <v>1575650</v>
      </c>
      <c r="D122">
        <v>1.79</v>
      </c>
      <c r="E122">
        <v>0.66</v>
      </c>
      <c r="F122">
        <v>43</v>
      </c>
      <c r="G122">
        <v>2</v>
      </c>
      <c r="H122">
        <v>0</v>
      </c>
      <c r="I122">
        <v>24</v>
      </c>
      <c r="J122">
        <v>24</v>
      </c>
      <c r="K122">
        <v>1</v>
      </c>
      <c r="L122" t="s">
        <v>26</v>
      </c>
      <c r="M122">
        <v>67</v>
      </c>
      <c r="N122" t="s">
        <v>26</v>
      </c>
      <c r="O122">
        <v>23517.164179104479</v>
      </c>
      <c r="P122" t="s">
        <v>289</v>
      </c>
      <c r="Q122" t="s">
        <v>303</v>
      </c>
      <c r="R122" s="5">
        <v>45597</v>
      </c>
      <c r="S122">
        <v>23.25317295</v>
      </c>
      <c r="T122">
        <v>-106.429807</v>
      </c>
      <c r="U122" s="1">
        <v>23517.164179104479</v>
      </c>
      <c r="V122">
        <v>67</v>
      </c>
      <c r="W122" t="s">
        <v>318</v>
      </c>
    </row>
    <row r="123" spans="1:23" hidden="1">
      <c r="A123" t="s">
        <v>170</v>
      </c>
      <c r="B123" t="s">
        <v>46</v>
      </c>
      <c r="C123">
        <v>2900000</v>
      </c>
      <c r="D123">
        <v>3.42</v>
      </c>
      <c r="E123">
        <v>0.33</v>
      </c>
      <c r="F123">
        <v>35</v>
      </c>
      <c r="G123">
        <v>9</v>
      </c>
      <c r="H123">
        <v>8</v>
      </c>
      <c r="I123">
        <v>120</v>
      </c>
      <c r="J123">
        <v>128</v>
      </c>
      <c r="K123">
        <v>0.9375</v>
      </c>
      <c r="L123" t="s">
        <v>26</v>
      </c>
      <c r="M123">
        <v>76.08</v>
      </c>
      <c r="N123" t="s">
        <v>26</v>
      </c>
      <c r="O123">
        <v>38117.770767613038</v>
      </c>
      <c r="P123" t="s">
        <v>289</v>
      </c>
      <c r="Q123" t="s">
        <v>296</v>
      </c>
      <c r="R123" s="5">
        <v>45597</v>
      </c>
      <c r="S123">
        <v>23.30965746</v>
      </c>
      <c r="T123">
        <v>-106.47514270000001</v>
      </c>
      <c r="U123" s="1">
        <v>38117.770767613038</v>
      </c>
      <c r="V123">
        <v>76.08</v>
      </c>
      <c r="W123" t="s">
        <v>318</v>
      </c>
    </row>
    <row r="124" spans="1:23" hidden="1">
      <c r="A124" t="s">
        <v>173</v>
      </c>
      <c r="B124" t="s">
        <v>174</v>
      </c>
      <c r="C124">
        <v>6526800</v>
      </c>
      <c r="D124">
        <v>0.86</v>
      </c>
      <c r="E124">
        <v>0</v>
      </c>
      <c r="F124">
        <v>30</v>
      </c>
      <c r="G124">
        <v>14</v>
      </c>
      <c r="H124">
        <v>14</v>
      </c>
      <c r="I124">
        <v>26</v>
      </c>
      <c r="J124">
        <v>40</v>
      </c>
      <c r="K124">
        <v>0.65</v>
      </c>
      <c r="L124" t="s">
        <v>26</v>
      </c>
      <c r="M124">
        <v>103.6</v>
      </c>
      <c r="N124" t="s">
        <v>26</v>
      </c>
      <c r="O124">
        <v>63000</v>
      </c>
      <c r="P124" t="s">
        <v>289</v>
      </c>
      <c r="Q124" t="s">
        <v>290</v>
      </c>
      <c r="R124" s="5">
        <v>45597</v>
      </c>
      <c r="S124">
        <v>23.23055342</v>
      </c>
      <c r="T124">
        <v>-106.4323594</v>
      </c>
      <c r="U124" s="1">
        <v>63000</v>
      </c>
      <c r="V124">
        <v>103.6</v>
      </c>
      <c r="W124" t="s">
        <v>318</v>
      </c>
    </row>
    <row r="125" spans="1:23" hidden="1">
      <c r="A125" t="s">
        <v>175</v>
      </c>
      <c r="B125" t="s">
        <v>26</v>
      </c>
      <c r="C125">
        <v>6204080</v>
      </c>
      <c r="D125">
        <v>0.56000000000000005</v>
      </c>
      <c r="E125">
        <v>0</v>
      </c>
      <c r="F125">
        <v>37</v>
      </c>
      <c r="G125">
        <v>6</v>
      </c>
      <c r="H125">
        <v>6</v>
      </c>
      <c r="I125">
        <v>21</v>
      </c>
      <c r="J125">
        <v>27</v>
      </c>
      <c r="K125">
        <v>0.77777777777777779</v>
      </c>
      <c r="L125" t="s">
        <v>26</v>
      </c>
      <c r="M125">
        <v>99</v>
      </c>
      <c r="N125" t="s">
        <v>26</v>
      </c>
      <c r="O125">
        <v>62667.474747474749</v>
      </c>
      <c r="P125" t="s">
        <v>289</v>
      </c>
      <c r="Q125" t="s">
        <v>302</v>
      </c>
      <c r="R125" s="5">
        <v>45597</v>
      </c>
      <c r="S125">
        <v>23.19949884</v>
      </c>
      <c r="T125">
        <v>-106.4255423</v>
      </c>
      <c r="U125" s="1">
        <v>62667.474747474749</v>
      </c>
      <c r="V125">
        <v>99</v>
      </c>
      <c r="W125" t="s">
        <v>318</v>
      </c>
    </row>
    <row r="126" spans="1:23" hidden="1">
      <c r="A126" t="s">
        <v>177</v>
      </c>
      <c r="B126" t="s">
        <v>26</v>
      </c>
      <c r="C126">
        <v>2860646</v>
      </c>
      <c r="D126">
        <v>0.34</v>
      </c>
      <c r="E126">
        <v>0</v>
      </c>
      <c r="F126">
        <v>32</v>
      </c>
      <c r="G126">
        <v>1</v>
      </c>
      <c r="H126">
        <v>1</v>
      </c>
      <c r="I126">
        <v>11</v>
      </c>
      <c r="J126">
        <v>12</v>
      </c>
      <c r="K126">
        <v>0.91666666666666663</v>
      </c>
      <c r="L126" t="s">
        <v>26</v>
      </c>
      <c r="M126">
        <v>77.12</v>
      </c>
      <c r="N126" t="s">
        <v>26</v>
      </c>
      <c r="O126">
        <v>37093.438796680493</v>
      </c>
      <c r="P126" t="s">
        <v>289</v>
      </c>
      <c r="Q126" t="s">
        <v>302</v>
      </c>
      <c r="R126" s="5">
        <v>45597</v>
      </c>
      <c r="S126">
        <v>23.206139520000001</v>
      </c>
      <c r="T126">
        <v>-106.4222535</v>
      </c>
      <c r="U126" s="1">
        <v>37093.438796680493</v>
      </c>
      <c r="V126">
        <v>77.12</v>
      </c>
      <c r="W126" t="s">
        <v>318</v>
      </c>
    </row>
    <row r="127" spans="1:23" hidden="1">
      <c r="A127" t="s">
        <v>179</v>
      </c>
      <c r="B127" t="s">
        <v>82</v>
      </c>
      <c r="C127">
        <v>2680000</v>
      </c>
      <c r="D127">
        <v>1.54</v>
      </c>
      <c r="E127">
        <v>0</v>
      </c>
      <c r="F127">
        <v>22</v>
      </c>
      <c r="G127">
        <v>2</v>
      </c>
      <c r="H127">
        <v>2</v>
      </c>
      <c r="I127">
        <v>34</v>
      </c>
      <c r="J127">
        <v>36</v>
      </c>
      <c r="K127">
        <v>0.94444444444444442</v>
      </c>
      <c r="L127" t="s">
        <v>26</v>
      </c>
      <c r="M127">
        <v>73</v>
      </c>
      <c r="N127" t="s">
        <v>26</v>
      </c>
      <c r="O127">
        <v>36712.32876712329</v>
      </c>
      <c r="P127" t="s">
        <v>289</v>
      </c>
      <c r="Q127" t="s">
        <v>291</v>
      </c>
      <c r="R127" s="5">
        <v>45597</v>
      </c>
      <c r="S127">
        <v>23.22474957</v>
      </c>
      <c r="T127">
        <v>-106.42277609999999</v>
      </c>
      <c r="U127" s="1">
        <v>36712.32876712329</v>
      </c>
      <c r="V127">
        <v>73</v>
      </c>
      <c r="W127" t="s">
        <v>318</v>
      </c>
    </row>
    <row r="128" spans="1:23" hidden="1">
      <c r="A128" t="s">
        <v>180</v>
      </c>
      <c r="B128" t="s">
        <v>340</v>
      </c>
      <c r="C128">
        <v>2050000</v>
      </c>
      <c r="D128">
        <v>1.37</v>
      </c>
      <c r="E128">
        <v>0.33</v>
      </c>
      <c r="F128">
        <v>29</v>
      </c>
      <c r="G128">
        <v>3</v>
      </c>
      <c r="H128">
        <v>2</v>
      </c>
      <c r="I128">
        <v>40</v>
      </c>
      <c r="J128">
        <v>42</v>
      </c>
      <c r="K128">
        <v>0.95238095238095233</v>
      </c>
      <c r="L128" t="s">
        <v>26</v>
      </c>
      <c r="M128">
        <v>48</v>
      </c>
      <c r="N128" t="s">
        <v>26</v>
      </c>
      <c r="O128">
        <v>42708.333333333336</v>
      </c>
      <c r="P128" t="s">
        <v>289</v>
      </c>
      <c r="Q128" t="s">
        <v>291</v>
      </c>
      <c r="R128" s="5">
        <v>45597</v>
      </c>
      <c r="S128">
        <v>23.215854719999999</v>
      </c>
      <c r="T128">
        <v>-106.41906950000001</v>
      </c>
      <c r="U128" s="1">
        <v>42708.333333333336</v>
      </c>
      <c r="V128">
        <v>48</v>
      </c>
      <c r="W128" t="s">
        <v>318</v>
      </c>
    </row>
    <row r="129" spans="1:23" hidden="1">
      <c r="A129" t="s">
        <v>181</v>
      </c>
      <c r="B129" t="s">
        <v>30</v>
      </c>
      <c r="C129">
        <v>5113000</v>
      </c>
      <c r="D129">
        <v>0.8</v>
      </c>
      <c r="E129">
        <v>1</v>
      </c>
      <c r="F129">
        <v>20</v>
      </c>
      <c r="G129">
        <v>15</v>
      </c>
      <c r="H129">
        <v>12</v>
      </c>
      <c r="I129">
        <v>16</v>
      </c>
      <c r="J129">
        <v>28</v>
      </c>
      <c r="K129">
        <v>0.5714285714285714</v>
      </c>
      <c r="L129" t="s">
        <v>26</v>
      </c>
      <c r="M129">
        <v>112</v>
      </c>
      <c r="N129" t="s">
        <v>26</v>
      </c>
      <c r="O129">
        <v>45651.785714285717</v>
      </c>
      <c r="P129" t="s">
        <v>289</v>
      </c>
      <c r="Q129" t="s">
        <v>292</v>
      </c>
      <c r="R129" s="5">
        <v>45597</v>
      </c>
      <c r="S129">
        <v>23.287060530000002</v>
      </c>
      <c r="T129">
        <v>-106.45769110000001</v>
      </c>
      <c r="U129" s="1">
        <v>45651.785714285717</v>
      </c>
      <c r="V129">
        <v>112</v>
      </c>
      <c r="W129" t="s">
        <v>318</v>
      </c>
    </row>
    <row r="130" spans="1:23" hidden="1">
      <c r="A130" t="s">
        <v>184</v>
      </c>
      <c r="B130" t="s">
        <v>30</v>
      </c>
      <c r="C130">
        <v>5964612</v>
      </c>
      <c r="D130">
        <v>1.2</v>
      </c>
      <c r="E130">
        <v>2.33</v>
      </c>
      <c r="F130">
        <v>20</v>
      </c>
      <c r="G130">
        <v>33</v>
      </c>
      <c r="H130">
        <v>26</v>
      </c>
      <c r="I130">
        <v>24</v>
      </c>
      <c r="J130">
        <v>50</v>
      </c>
      <c r="K130">
        <v>0.48</v>
      </c>
      <c r="L130" t="s">
        <v>26</v>
      </c>
      <c r="M130">
        <v>105</v>
      </c>
      <c r="N130" t="s">
        <v>26</v>
      </c>
      <c r="O130">
        <v>56805.828571428574</v>
      </c>
      <c r="P130" t="s">
        <v>289</v>
      </c>
      <c r="Q130" t="s">
        <v>292</v>
      </c>
      <c r="R130" s="5">
        <v>45597</v>
      </c>
      <c r="S130">
        <v>23.28437873</v>
      </c>
      <c r="T130">
        <v>-106.465722</v>
      </c>
      <c r="U130" s="1">
        <v>56805.828571428574</v>
      </c>
      <c r="V130">
        <v>105</v>
      </c>
      <c r="W130" t="s">
        <v>318</v>
      </c>
    </row>
    <row r="131" spans="1:23" hidden="1">
      <c r="A131" t="s">
        <v>186</v>
      </c>
      <c r="B131" t="s">
        <v>187</v>
      </c>
      <c r="C131">
        <v>2190000</v>
      </c>
      <c r="D131">
        <v>0.7</v>
      </c>
      <c r="E131">
        <v>0</v>
      </c>
      <c r="F131">
        <v>20</v>
      </c>
      <c r="G131">
        <v>2</v>
      </c>
      <c r="H131">
        <v>2</v>
      </c>
      <c r="I131">
        <v>14</v>
      </c>
      <c r="J131">
        <v>16</v>
      </c>
      <c r="K131">
        <v>0.875</v>
      </c>
      <c r="L131" t="s">
        <v>26</v>
      </c>
      <c r="M131">
        <v>61.25</v>
      </c>
      <c r="N131" t="s">
        <v>26</v>
      </c>
      <c r="O131">
        <v>35755.102040816324</v>
      </c>
      <c r="P131" t="s">
        <v>289</v>
      </c>
      <c r="Q131" t="s">
        <v>292</v>
      </c>
      <c r="R131" s="5">
        <v>45597</v>
      </c>
      <c r="S131">
        <v>23.240202799999999</v>
      </c>
      <c r="T131">
        <v>-106.42887020000001</v>
      </c>
      <c r="U131" s="1">
        <v>35755.102040816324</v>
      </c>
      <c r="V131">
        <v>61.25</v>
      </c>
      <c r="W131" t="s">
        <v>318</v>
      </c>
    </row>
    <row r="132" spans="1:23" hidden="1">
      <c r="A132" t="s">
        <v>189</v>
      </c>
      <c r="B132" t="s">
        <v>118</v>
      </c>
      <c r="C132">
        <v>3240000</v>
      </c>
      <c r="D132">
        <v>7.9</v>
      </c>
      <c r="E132">
        <v>10.66</v>
      </c>
      <c r="F132">
        <v>20</v>
      </c>
      <c r="G132">
        <v>194</v>
      </c>
      <c r="H132">
        <v>162</v>
      </c>
      <c r="I132">
        <v>158</v>
      </c>
      <c r="J132">
        <v>320</v>
      </c>
      <c r="K132">
        <v>0.49375000000000002</v>
      </c>
      <c r="L132" t="s">
        <v>26</v>
      </c>
      <c r="M132">
        <v>86</v>
      </c>
      <c r="N132" t="s">
        <v>26</v>
      </c>
      <c r="O132">
        <v>37674.41860465116</v>
      </c>
      <c r="P132" t="s">
        <v>289</v>
      </c>
      <c r="Q132" t="s">
        <v>303</v>
      </c>
      <c r="R132" s="5">
        <v>45597</v>
      </c>
      <c r="S132">
        <v>23.279304620000001</v>
      </c>
      <c r="T132">
        <v>-106.4216754</v>
      </c>
      <c r="U132" s="1">
        <v>37674.41860465116</v>
      </c>
      <c r="V132">
        <v>86</v>
      </c>
      <c r="W132" t="s">
        <v>318</v>
      </c>
    </row>
    <row r="133" spans="1:23" hidden="1">
      <c r="A133" t="s">
        <v>190</v>
      </c>
      <c r="B133" t="s">
        <v>341</v>
      </c>
      <c r="C133">
        <v>3649371.31</v>
      </c>
      <c r="D133">
        <v>1.95</v>
      </c>
      <c r="E133">
        <v>0.66</v>
      </c>
      <c r="F133">
        <v>21</v>
      </c>
      <c r="G133">
        <v>53</v>
      </c>
      <c r="H133">
        <v>51</v>
      </c>
      <c r="I133">
        <v>41</v>
      </c>
      <c r="J133">
        <v>92</v>
      </c>
      <c r="K133">
        <v>0.44565217391304346</v>
      </c>
      <c r="L133" t="s">
        <v>26</v>
      </c>
      <c r="M133">
        <v>90.8</v>
      </c>
      <c r="N133" t="s">
        <v>26</v>
      </c>
      <c r="O133">
        <v>40191.313986784146</v>
      </c>
      <c r="P133" t="s">
        <v>289</v>
      </c>
      <c r="Q133" t="s">
        <v>295</v>
      </c>
      <c r="R133" s="5">
        <v>45597</v>
      </c>
      <c r="S133">
        <v>23.265923699999998</v>
      </c>
      <c r="T133">
        <v>-106.4635964</v>
      </c>
      <c r="U133" s="1">
        <v>40191.313986784146</v>
      </c>
      <c r="V133">
        <v>90.8</v>
      </c>
      <c r="W133" t="s">
        <v>318</v>
      </c>
    </row>
    <row r="134" spans="1:23" hidden="1">
      <c r="A134" t="s">
        <v>192</v>
      </c>
      <c r="B134" t="s">
        <v>193</v>
      </c>
      <c r="C134">
        <v>5376000</v>
      </c>
      <c r="D134">
        <v>0.3</v>
      </c>
      <c r="E134">
        <v>0</v>
      </c>
      <c r="F134">
        <v>20</v>
      </c>
      <c r="G134">
        <v>6</v>
      </c>
      <c r="H134">
        <v>6</v>
      </c>
      <c r="I134">
        <v>6</v>
      </c>
      <c r="J134">
        <v>12</v>
      </c>
      <c r="K134">
        <v>0.5</v>
      </c>
      <c r="L134" t="s">
        <v>26</v>
      </c>
      <c r="M134">
        <v>112</v>
      </c>
      <c r="N134" t="s">
        <v>26</v>
      </c>
      <c r="O134">
        <v>48000</v>
      </c>
      <c r="P134" t="s">
        <v>289</v>
      </c>
      <c r="Q134" t="s">
        <v>293</v>
      </c>
      <c r="R134" s="5">
        <v>45597</v>
      </c>
      <c r="S134">
        <v>23.3320206</v>
      </c>
      <c r="T134">
        <v>-106.4838147</v>
      </c>
      <c r="U134" s="1">
        <v>48000</v>
      </c>
      <c r="V134">
        <v>112</v>
      </c>
      <c r="W134" t="s">
        <v>318</v>
      </c>
    </row>
    <row r="135" spans="1:23" hidden="1">
      <c r="A135" t="s">
        <v>194</v>
      </c>
      <c r="B135" t="s">
        <v>26</v>
      </c>
      <c r="C135">
        <v>5800000</v>
      </c>
      <c r="D135">
        <v>1.91</v>
      </c>
      <c r="E135">
        <v>0</v>
      </c>
      <c r="F135">
        <v>12</v>
      </c>
      <c r="G135">
        <v>43</v>
      </c>
      <c r="H135">
        <v>42</v>
      </c>
      <c r="I135">
        <v>23</v>
      </c>
      <c r="J135">
        <v>65</v>
      </c>
      <c r="K135">
        <v>0.35384615384615387</v>
      </c>
      <c r="L135" t="s">
        <v>26</v>
      </c>
      <c r="M135">
        <v>139.5</v>
      </c>
      <c r="N135" t="s">
        <v>26</v>
      </c>
      <c r="O135">
        <v>41577.060931899643</v>
      </c>
      <c r="P135" t="s">
        <v>289</v>
      </c>
      <c r="Q135" t="s">
        <v>295</v>
      </c>
      <c r="R135" s="5">
        <v>45597</v>
      </c>
      <c r="S135">
        <v>23.260543810000001</v>
      </c>
      <c r="T135">
        <v>-106.4648382</v>
      </c>
      <c r="U135" s="1">
        <v>41577.060931899643</v>
      </c>
      <c r="V135">
        <v>139.5</v>
      </c>
      <c r="W135" t="s">
        <v>318</v>
      </c>
    </row>
    <row r="136" spans="1:23" hidden="1">
      <c r="A136" t="s">
        <v>195</v>
      </c>
      <c r="B136" t="s">
        <v>34</v>
      </c>
      <c r="C136">
        <v>3809000</v>
      </c>
      <c r="D136">
        <v>6.65</v>
      </c>
      <c r="E136">
        <v>0.66</v>
      </c>
      <c r="F136">
        <v>20</v>
      </c>
      <c r="G136">
        <v>19</v>
      </c>
      <c r="H136">
        <v>17</v>
      </c>
      <c r="I136">
        <v>133</v>
      </c>
      <c r="J136">
        <v>150</v>
      </c>
      <c r="K136">
        <v>0.88666666666666671</v>
      </c>
      <c r="L136" t="s">
        <v>26</v>
      </c>
      <c r="M136">
        <v>61.5</v>
      </c>
      <c r="N136" t="s">
        <v>26</v>
      </c>
      <c r="O136">
        <v>61934.959349593497</v>
      </c>
      <c r="P136" t="s">
        <v>289</v>
      </c>
      <c r="Q136" t="s">
        <v>296</v>
      </c>
      <c r="R136" s="5">
        <v>45597</v>
      </c>
      <c r="S136">
        <v>23.28513916</v>
      </c>
      <c r="T136">
        <v>-106.4702996</v>
      </c>
      <c r="U136" s="1">
        <v>61934.959349593497</v>
      </c>
      <c r="V136">
        <v>61.5</v>
      </c>
      <c r="W136" t="s">
        <v>318</v>
      </c>
    </row>
    <row r="137" spans="1:23" hidden="1">
      <c r="A137" t="s">
        <v>196</v>
      </c>
      <c r="B137" t="s">
        <v>197</v>
      </c>
      <c r="C137">
        <v>2324528</v>
      </c>
      <c r="D137">
        <v>0.84</v>
      </c>
      <c r="E137">
        <v>1</v>
      </c>
      <c r="F137">
        <v>19</v>
      </c>
      <c r="G137">
        <v>8</v>
      </c>
      <c r="H137">
        <v>5</v>
      </c>
      <c r="I137">
        <v>16</v>
      </c>
      <c r="J137">
        <v>21</v>
      </c>
      <c r="K137">
        <v>0.76190476190476186</v>
      </c>
      <c r="L137" t="s">
        <v>26</v>
      </c>
      <c r="M137">
        <v>56.71</v>
      </c>
      <c r="N137" t="s">
        <v>26</v>
      </c>
      <c r="O137">
        <v>40989.737259742549</v>
      </c>
      <c r="P137" t="s">
        <v>289</v>
      </c>
      <c r="Q137" t="s">
        <v>295</v>
      </c>
      <c r="R137" s="5">
        <v>45597</v>
      </c>
      <c r="S137">
        <v>23.263281240000001</v>
      </c>
      <c r="T137">
        <v>-106.46085600000001</v>
      </c>
      <c r="U137" s="1">
        <v>40989.737259742549</v>
      </c>
      <c r="V137">
        <v>56.71</v>
      </c>
      <c r="W137" t="s">
        <v>318</v>
      </c>
    </row>
    <row r="138" spans="1:23" hidden="1">
      <c r="A138" t="s">
        <v>201</v>
      </c>
      <c r="B138" t="s">
        <v>202</v>
      </c>
      <c r="C138">
        <v>9791560</v>
      </c>
      <c r="D138">
        <v>0.47</v>
      </c>
      <c r="E138">
        <v>0</v>
      </c>
      <c r="F138">
        <v>19</v>
      </c>
      <c r="G138">
        <v>25</v>
      </c>
      <c r="H138">
        <v>25</v>
      </c>
      <c r="I138">
        <v>9</v>
      </c>
      <c r="J138">
        <v>34</v>
      </c>
      <c r="K138">
        <v>0.26470588235294118</v>
      </c>
      <c r="L138" t="s">
        <v>26</v>
      </c>
      <c r="M138">
        <v>164.2</v>
      </c>
      <c r="N138" t="s">
        <v>26</v>
      </c>
      <c r="O138">
        <v>59631.912302070647</v>
      </c>
      <c r="P138" t="s">
        <v>289</v>
      </c>
      <c r="Q138" t="s">
        <v>295</v>
      </c>
      <c r="R138" s="5">
        <v>45597</v>
      </c>
      <c r="S138">
        <v>23.261461390000001</v>
      </c>
      <c r="T138">
        <v>-106.4457853</v>
      </c>
      <c r="U138" s="1">
        <v>59631.912302070647</v>
      </c>
      <c r="V138">
        <v>164.2</v>
      </c>
      <c r="W138" t="s">
        <v>318</v>
      </c>
    </row>
    <row r="139" spans="1:23" hidden="1">
      <c r="A139" t="s">
        <v>203</v>
      </c>
      <c r="B139" t="s">
        <v>46</v>
      </c>
      <c r="C139">
        <v>2268000</v>
      </c>
      <c r="D139">
        <v>2.8</v>
      </c>
      <c r="E139">
        <v>2</v>
      </c>
      <c r="F139">
        <v>19</v>
      </c>
      <c r="G139">
        <v>23</v>
      </c>
      <c r="H139">
        <v>17</v>
      </c>
      <c r="I139">
        <v>47</v>
      </c>
      <c r="J139">
        <v>64</v>
      </c>
      <c r="K139">
        <v>0.734375</v>
      </c>
      <c r="L139" t="s">
        <v>26</v>
      </c>
      <c r="M139">
        <v>65.33</v>
      </c>
      <c r="N139" t="s">
        <v>26</v>
      </c>
      <c r="O139">
        <v>34716.056941680697</v>
      </c>
      <c r="P139" t="s">
        <v>289</v>
      </c>
      <c r="Q139" t="s">
        <v>303</v>
      </c>
      <c r="R139" s="5">
        <v>45597</v>
      </c>
      <c r="S139">
        <v>23.27517323</v>
      </c>
      <c r="T139">
        <v>-106.42522289999999</v>
      </c>
      <c r="U139" s="1">
        <v>34716.056941680697</v>
      </c>
      <c r="V139">
        <v>65.33</v>
      </c>
      <c r="W139" t="s">
        <v>318</v>
      </c>
    </row>
    <row r="140" spans="1:23" hidden="1">
      <c r="A140" t="s">
        <v>204</v>
      </c>
      <c r="B140" t="s">
        <v>162</v>
      </c>
      <c r="C140">
        <v>2415000</v>
      </c>
      <c r="D140">
        <v>1.1200000000000001</v>
      </c>
      <c r="E140">
        <v>0.33</v>
      </c>
      <c r="F140">
        <v>16</v>
      </c>
      <c r="G140">
        <v>13</v>
      </c>
      <c r="H140">
        <v>12</v>
      </c>
      <c r="I140">
        <v>18</v>
      </c>
      <c r="J140">
        <v>30</v>
      </c>
      <c r="K140">
        <v>0.6</v>
      </c>
      <c r="L140" t="s">
        <v>26</v>
      </c>
      <c r="M140">
        <v>56.92</v>
      </c>
      <c r="N140" t="s">
        <v>26</v>
      </c>
      <c r="O140">
        <v>42427.969079409697</v>
      </c>
      <c r="P140" t="s">
        <v>289</v>
      </c>
      <c r="Q140" t="s">
        <v>291</v>
      </c>
      <c r="R140" s="5">
        <v>45597</v>
      </c>
      <c r="S140">
        <v>23.225125930000001</v>
      </c>
      <c r="T140">
        <v>-106.421257</v>
      </c>
      <c r="U140" s="1">
        <v>42427.969079409697</v>
      </c>
      <c r="V140">
        <v>56.92</v>
      </c>
      <c r="W140" t="s">
        <v>318</v>
      </c>
    </row>
    <row r="141" spans="1:23" hidden="1">
      <c r="A141" t="s">
        <v>206</v>
      </c>
      <c r="B141" t="s">
        <v>26</v>
      </c>
      <c r="C141">
        <v>3290000</v>
      </c>
      <c r="D141">
        <v>0.6</v>
      </c>
      <c r="E141">
        <v>0</v>
      </c>
      <c r="F141">
        <v>25</v>
      </c>
      <c r="G141">
        <v>3</v>
      </c>
      <c r="H141">
        <v>3</v>
      </c>
      <c r="I141">
        <v>15</v>
      </c>
      <c r="J141">
        <v>18</v>
      </c>
      <c r="K141">
        <v>0.83333333333333337</v>
      </c>
      <c r="L141" t="s">
        <v>26</v>
      </c>
      <c r="M141">
        <v>67</v>
      </c>
      <c r="N141" t="s">
        <v>26</v>
      </c>
      <c r="O141">
        <v>49104.477611940296</v>
      </c>
      <c r="P141" t="s">
        <v>289</v>
      </c>
      <c r="Q141" t="s">
        <v>291</v>
      </c>
      <c r="R141" s="5">
        <v>45597</v>
      </c>
      <c r="S141">
        <v>23.21700628</v>
      </c>
      <c r="T141">
        <v>-106.4184082</v>
      </c>
      <c r="U141" s="1">
        <v>49104.477611940296</v>
      </c>
      <c r="V141">
        <v>67</v>
      </c>
      <c r="W141" t="s">
        <v>318</v>
      </c>
    </row>
    <row r="142" spans="1:23" hidden="1">
      <c r="A142" t="s">
        <v>209</v>
      </c>
      <c r="B142" t="s">
        <v>210</v>
      </c>
      <c r="C142">
        <v>3559374</v>
      </c>
      <c r="D142">
        <v>0.54</v>
      </c>
      <c r="E142">
        <v>0.66</v>
      </c>
      <c r="F142">
        <v>22</v>
      </c>
      <c r="G142">
        <v>10</v>
      </c>
      <c r="H142">
        <v>8</v>
      </c>
      <c r="I142">
        <v>12</v>
      </c>
      <c r="J142">
        <v>20</v>
      </c>
      <c r="K142">
        <v>0.6</v>
      </c>
      <c r="L142" t="s">
        <v>26</v>
      </c>
      <c r="M142">
        <v>81.760000000000005</v>
      </c>
      <c r="N142" t="s">
        <v>26</v>
      </c>
      <c r="O142">
        <v>43534.417808219172</v>
      </c>
      <c r="P142" t="s">
        <v>289</v>
      </c>
      <c r="Q142" t="s">
        <v>291</v>
      </c>
      <c r="R142" s="5">
        <v>45597</v>
      </c>
      <c r="S142">
        <v>23.2175516</v>
      </c>
      <c r="T142">
        <v>-106.4182242</v>
      </c>
      <c r="U142" s="1">
        <v>43534.417808219172</v>
      </c>
      <c r="V142">
        <v>81.760000000000005</v>
      </c>
      <c r="W142" t="s">
        <v>318</v>
      </c>
    </row>
    <row r="143" spans="1:23" hidden="1">
      <c r="A143" t="s">
        <v>211</v>
      </c>
      <c r="B143" t="s">
        <v>212</v>
      </c>
      <c r="C143">
        <v>3196071</v>
      </c>
      <c r="D143">
        <v>0.57999999999999996</v>
      </c>
      <c r="E143">
        <v>2</v>
      </c>
      <c r="F143">
        <v>17</v>
      </c>
      <c r="G143">
        <v>36</v>
      </c>
      <c r="H143">
        <v>30</v>
      </c>
      <c r="I143">
        <v>10</v>
      </c>
      <c r="J143">
        <v>40</v>
      </c>
      <c r="K143">
        <v>0.25</v>
      </c>
      <c r="L143" t="s">
        <v>26</v>
      </c>
      <c r="M143">
        <v>84.8</v>
      </c>
      <c r="N143" t="s">
        <v>26</v>
      </c>
      <c r="O143">
        <v>37689.516509433961</v>
      </c>
      <c r="P143" t="s">
        <v>289</v>
      </c>
      <c r="Q143" t="s">
        <v>291</v>
      </c>
      <c r="R143" s="5">
        <v>45597</v>
      </c>
      <c r="S143">
        <v>23.218393280000001</v>
      </c>
      <c r="T143">
        <v>-106.41755999999999</v>
      </c>
      <c r="U143" s="1">
        <v>37689.516509433961</v>
      </c>
      <c r="V143">
        <v>84.8</v>
      </c>
      <c r="W143" t="s">
        <v>318</v>
      </c>
    </row>
    <row r="144" spans="1:23" hidden="1">
      <c r="A144" t="s">
        <v>213</v>
      </c>
      <c r="B144" t="s">
        <v>214</v>
      </c>
      <c r="C144">
        <v>3131670</v>
      </c>
      <c r="D144">
        <v>0.82</v>
      </c>
      <c r="E144">
        <v>0.33</v>
      </c>
      <c r="F144">
        <v>17</v>
      </c>
      <c r="G144">
        <v>15</v>
      </c>
      <c r="H144">
        <v>14</v>
      </c>
      <c r="I144">
        <v>14</v>
      </c>
      <c r="J144">
        <v>28</v>
      </c>
      <c r="K144">
        <v>0.5</v>
      </c>
      <c r="L144" t="s">
        <v>26</v>
      </c>
      <c r="M144">
        <v>64</v>
      </c>
      <c r="N144" t="s">
        <v>26</v>
      </c>
      <c r="O144">
        <v>48932.34375</v>
      </c>
      <c r="P144" t="s">
        <v>289</v>
      </c>
      <c r="Q144" t="s">
        <v>291</v>
      </c>
      <c r="R144" s="5">
        <v>45597</v>
      </c>
      <c r="S144">
        <v>23.217248040000001</v>
      </c>
      <c r="T144">
        <v>-106.4185605</v>
      </c>
      <c r="U144" s="1">
        <v>48932.34375</v>
      </c>
      <c r="V144">
        <v>64</v>
      </c>
      <c r="W144" t="s">
        <v>318</v>
      </c>
    </row>
    <row r="145" spans="1:23" hidden="1">
      <c r="A145" t="s">
        <v>215</v>
      </c>
      <c r="B145" t="s">
        <v>216</v>
      </c>
      <c r="C145">
        <v>4419545</v>
      </c>
      <c r="D145">
        <v>0.46</v>
      </c>
      <c r="E145">
        <v>0</v>
      </c>
      <c r="F145">
        <v>15</v>
      </c>
      <c r="G145">
        <v>4</v>
      </c>
      <c r="H145">
        <v>4</v>
      </c>
      <c r="I145">
        <v>7</v>
      </c>
      <c r="J145">
        <v>11</v>
      </c>
      <c r="K145">
        <v>0.63636363636363635</v>
      </c>
      <c r="L145" t="s">
        <v>26</v>
      </c>
      <c r="M145">
        <v>79.540000000000006</v>
      </c>
      <c r="N145" t="s">
        <v>26</v>
      </c>
      <c r="O145">
        <v>55563.804375157146</v>
      </c>
      <c r="P145" t="s">
        <v>289</v>
      </c>
      <c r="Q145" t="s">
        <v>301</v>
      </c>
      <c r="R145" s="5">
        <v>45597</v>
      </c>
      <c r="S145">
        <v>23.20174974</v>
      </c>
      <c r="T145">
        <v>-106.42795769999999</v>
      </c>
      <c r="U145" s="1">
        <v>55563.804375157146</v>
      </c>
      <c r="V145">
        <v>79.540000000000006</v>
      </c>
      <c r="W145" t="s">
        <v>318</v>
      </c>
    </row>
    <row r="146" spans="1:23" hidden="1">
      <c r="A146" t="s">
        <v>218</v>
      </c>
      <c r="B146" t="s">
        <v>68</v>
      </c>
      <c r="C146">
        <v>2400000</v>
      </c>
      <c r="D146">
        <v>5.15</v>
      </c>
      <c r="E146">
        <v>3</v>
      </c>
      <c r="F146">
        <v>13</v>
      </c>
      <c r="G146">
        <v>47</v>
      </c>
      <c r="H146">
        <v>38</v>
      </c>
      <c r="I146">
        <v>67</v>
      </c>
      <c r="J146">
        <v>105</v>
      </c>
      <c r="K146">
        <v>0.63809523809523805</v>
      </c>
      <c r="L146" t="s">
        <v>26</v>
      </c>
      <c r="M146">
        <v>47</v>
      </c>
      <c r="N146" t="s">
        <v>26</v>
      </c>
      <c r="O146">
        <v>51063.829787234041</v>
      </c>
      <c r="P146" t="s">
        <v>289</v>
      </c>
      <c r="Q146" t="s">
        <v>296</v>
      </c>
      <c r="R146" s="5">
        <v>45597</v>
      </c>
      <c r="S146">
        <v>23.249529299999999</v>
      </c>
      <c r="T146">
        <v>-106.41122110000001</v>
      </c>
      <c r="U146" s="1">
        <v>51063.829787234041</v>
      </c>
      <c r="V146">
        <v>47</v>
      </c>
      <c r="W146" t="s">
        <v>318</v>
      </c>
    </row>
    <row r="147" spans="1:23" hidden="1">
      <c r="A147" t="s">
        <v>219</v>
      </c>
      <c r="B147" t="s">
        <v>26</v>
      </c>
      <c r="C147">
        <v>2980000</v>
      </c>
      <c r="D147">
        <v>0.42</v>
      </c>
      <c r="E147">
        <v>0</v>
      </c>
      <c r="F147">
        <v>14</v>
      </c>
      <c r="G147">
        <v>17</v>
      </c>
      <c r="H147">
        <v>18</v>
      </c>
      <c r="I147">
        <v>6</v>
      </c>
      <c r="J147">
        <v>24</v>
      </c>
      <c r="K147">
        <v>0.25</v>
      </c>
      <c r="L147" t="s">
        <v>26</v>
      </c>
      <c r="M147">
        <v>91</v>
      </c>
      <c r="N147" t="s">
        <v>26</v>
      </c>
      <c r="O147">
        <v>32747.252747252747</v>
      </c>
      <c r="P147" t="s">
        <v>289</v>
      </c>
      <c r="Q147" t="s">
        <v>308</v>
      </c>
      <c r="R147" s="5">
        <v>45597</v>
      </c>
      <c r="S147">
        <v>23.196229649999999</v>
      </c>
      <c r="T147">
        <v>-106.4207529</v>
      </c>
      <c r="U147" s="1">
        <v>32747.252747252747</v>
      </c>
      <c r="V147">
        <v>91</v>
      </c>
      <c r="W147" t="s">
        <v>318</v>
      </c>
    </row>
    <row r="148" spans="1:23" hidden="1">
      <c r="A148" t="s">
        <v>220</v>
      </c>
      <c r="B148" t="s">
        <v>118</v>
      </c>
      <c r="C148">
        <v>4710000</v>
      </c>
      <c r="D148">
        <v>17.28</v>
      </c>
      <c r="E148">
        <v>6.66</v>
      </c>
      <c r="F148">
        <v>14</v>
      </c>
      <c r="G148">
        <v>69</v>
      </c>
      <c r="H148">
        <v>49</v>
      </c>
      <c r="I148">
        <v>242</v>
      </c>
      <c r="J148">
        <v>291</v>
      </c>
      <c r="K148">
        <v>0.83161512027491413</v>
      </c>
      <c r="L148" t="s">
        <v>26</v>
      </c>
      <c r="M148">
        <v>110</v>
      </c>
      <c r="N148" t="s">
        <v>26</v>
      </c>
      <c r="O148">
        <v>42818.181818181816</v>
      </c>
      <c r="P148" t="s">
        <v>289</v>
      </c>
      <c r="Q148" t="s">
        <v>296</v>
      </c>
      <c r="R148" s="5">
        <v>45597</v>
      </c>
      <c r="S148">
        <v>23.289916909999999</v>
      </c>
      <c r="T148">
        <v>-106.4726677</v>
      </c>
      <c r="U148" s="1">
        <v>42818.181818181816</v>
      </c>
      <c r="V148">
        <v>110</v>
      </c>
      <c r="W148" t="s">
        <v>318</v>
      </c>
    </row>
    <row r="149" spans="1:23" hidden="1">
      <c r="A149" t="s">
        <v>224</v>
      </c>
      <c r="B149" t="s">
        <v>225</v>
      </c>
      <c r="C149">
        <v>2655668</v>
      </c>
      <c r="D149">
        <v>0.23</v>
      </c>
      <c r="E149">
        <v>0</v>
      </c>
      <c r="F149">
        <v>13</v>
      </c>
      <c r="G149">
        <v>3</v>
      </c>
      <c r="H149">
        <v>3</v>
      </c>
      <c r="I149">
        <v>3</v>
      </c>
      <c r="J149">
        <v>6</v>
      </c>
      <c r="K149">
        <v>0.5</v>
      </c>
      <c r="L149" t="s">
        <v>26</v>
      </c>
      <c r="M149">
        <v>63.14</v>
      </c>
      <c r="N149" t="s">
        <v>26</v>
      </c>
      <c r="O149">
        <v>42059.993664871712</v>
      </c>
      <c r="P149" t="s">
        <v>289</v>
      </c>
      <c r="Q149" t="s">
        <v>291</v>
      </c>
      <c r="R149" s="5">
        <v>45597</v>
      </c>
      <c r="S149">
        <v>23.235588849999999</v>
      </c>
      <c r="T149">
        <v>-106.4297175</v>
      </c>
      <c r="U149" s="1">
        <v>42059.993664871712</v>
      </c>
      <c r="V149">
        <v>63.14</v>
      </c>
      <c r="W149" t="s">
        <v>318</v>
      </c>
    </row>
    <row r="150" spans="1:23" hidden="1">
      <c r="A150" t="s">
        <v>226</v>
      </c>
      <c r="B150" t="s">
        <v>32</v>
      </c>
      <c r="C150">
        <v>6925000</v>
      </c>
      <c r="D150">
        <v>0.15</v>
      </c>
      <c r="E150">
        <v>0.33</v>
      </c>
      <c r="F150">
        <v>13</v>
      </c>
      <c r="G150">
        <v>7</v>
      </c>
      <c r="H150">
        <v>6</v>
      </c>
      <c r="I150">
        <v>2</v>
      </c>
      <c r="J150">
        <v>8</v>
      </c>
      <c r="K150">
        <v>0.25</v>
      </c>
      <c r="L150" t="s">
        <v>26</v>
      </c>
      <c r="M150">
        <v>132.79</v>
      </c>
      <c r="N150" t="s">
        <v>26</v>
      </c>
      <c r="O150">
        <v>52150.011296031327</v>
      </c>
      <c r="P150" t="s">
        <v>289</v>
      </c>
      <c r="Q150" t="s">
        <v>295</v>
      </c>
      <c r="R150" s="5">
        <v>45597</v>
      </c>
      <c r="S150">
        <v>23.26480377</v>
      </c>
      <c r="T150">
        <v>-106.4598472</v>
      </c>
      <c r="U150" s="1">
        <v>52150.011296031327</v>
      </c>
      <c r="V150">
        <v>132.79</v>
      </c>
      <c r="W150" t="s">
        <v>318</v>
      </c>
    </row>
    <row r="151" spans="1:23" hidden="1">
      <c r="A151" t="s">
        <v>227</v>
      </c>
      <c r="B151" t="s">
        <v>228</v>
      </c>
      <c r="C151">
        <v>2860000</v>
      </c>
      <c r="D151">
        <v>0.3</v>
      </c>
      <c r="E151">
        <v>0</v>
      </c>
      <c r="F151">
        <v>23</v>
      </c>
      <c r="G151">
        <v>6</v>
      </c>
      <c r="H151">
        <v>9</v>
      </c>
      <c r="I151">
        <v>7</v>
      </c>
      <c r="J151">
        <v>16</v>
      </c>
      <c r="K151">
        <v>0.4375</v>
      </c>
      <c r="L151" t="s">
        <v>26</v>
      </c>
      <c r="M151">
        <v>64</v>
      </c>
      <c r="N151" t="s">
        <v>26</v>
      </c>
      <c r="O151">
        <v>44687.5</v>
      </c>
      <c r="P151" t="s">
        <v>289</v>
      </c>
      <c r="Q151" t="s">
        <v>291</v>
      </c>
      <c r="R151" s="5">
        <v>45597</v>
      </c>
      <c r="S151">
        <v>23.217723800000002</v>
      </c>
      <c r="T151">
        <v>-106.41976819999999</v>
      </c>
      <c r="U151" s="1">
        <v>44687.5</v>
      </c>
      <c r="V151">
        <v>64</v>
      </c>
      <c r="W151" t="s">
        <v>318</v>
      </c>
    </row>
    <row r="152" spans="1:23" hidden="1">
      <c r="A152" t="s">
        <v>342</v>
      </c>
      <c r="B152" t="s">
        <v>229</v>
      </c>
      <c r="C152">
        <v>7236029.5899999999</v>
      </c>
      <c r="D152">
        <v>2.75</v>
      </c>
      <c r="E152">
        <v>0.66</v>
      </c>
      <c r="F152">
        <v>16</v>
      </c>
      <c r="G152">
        <v>48</v>
      </c>
      <c r="H152">
        <v>46</v>
      </c>
      <c r="I152">
        <v>44</v>
      </c>
      <c r="J152">
        <v>90</v>
      </c>
      <c r="K152">
        <v>0.48888888888888887</v>
      </c>
      <c r="L152" t="s">
        <v>26</v>
      </c>
      <c r="M152">
        <v>113</v>
      </c>
      <c r="N152" t="s">
        <v>26</v>
      </c>
      <c r="O152">
        <v>64035.660088495577</v>
      </c>
      <c r="P152" t="s">
        <v>289</v>
      </c>
      <c r="Q152" t="s">
        <v>290</v>
      </c>
      <c r="R152" s="5">
        <v>45597</v>
      </c>
      <c r="S152">
        <v>23.206830555555559</v>
      </c>
      <c r="T152">
        <v>-106.4283861111111</v>
      </c>
      <c r="U152" s="1">
        <v>64035.660088495577</v>
      </c>
      <c r="V152">
        <v>113</v>
      </c>
      <c r="W152" t="s">
        <v>318</v>
      </c>
    </row>
    <row r="153" spans="1:23" hidden="1">
      <c r="A153" t="s">
        <v>231</v>
      </c>
      <c r="B153" t="s">
        <v>82</v>
      </c>
      <c r="C153">
        <v>4850000</v>
      </c>
      <c r="D153">
        <v>0.62</v>
      </c>
      <c r="E153">
        <v>3.33</v>
      </c>
      <c r="F153">
        <v>59</v>
      </c>
      <c r="G153">
        <v>31</v>
      </c>
      <c r="H153">
        <v>21</v>
      </c>
      <c r="I153">
        <v>37</v>
      </c>
      <c r="J153">
        <v>58</v>
      </c>
      <c r="K153">
        <v>0.63793103448275867</v>
      </c>
      <c r="L153" t="s">
        <v>26</v>
      </c>
      <c r="M153">
        <v>65</v>
      </c>
      <c r="N153" t="s">
        <v>26</v>
      </c>
      <c r="O153">
        <v>74615.38461538461</v>
      </c>
      <c r="P153" t="s">
        <v>289</v>
      </c>
      <c r="Q153" t="s">
        <v>290</v>
      </c>
      <c r="R153" s="5">
        <v>45597</v>
      </c>
      <c r="S153">
        <v>23.23721432</v>
      </c>
      <c r="T153">
        <v>-106.4418289</v>
      </c>
      <c r="U153" s="1">
        <v>74615.38461538461</v>
      </c>
      <c r="V153">
        <v>65</v>
      </c>
      <c r="W153" t="s">
        <v>318</v>
      </c>
    </row>
    <row r="154" spans="1:23" hidden="1">
      <c r="A154" t="s">
        <v>232</v>
      </c>
      <c r="B154" t="s">
        <v>233</v>
      </c>
      <c r="C154">
        <v>4866700.58</v>
      </c>
      <c r="D154">
        <v>8</v>
      </c>
      <c r="E154">
        <v>1</v>
      </c>
      <c r="F154">
        <v>12</v>
      </c>
      <c r="G154">
        <v>54</v>
      </c>
      <c r="H154">
        <v>51</v>
      </c>
      <c r="I154">
        <v>96</v>
      </c>
      <c r="J154">
        <v>147</v>
      </c>
      <c r="K154">
        <v>0.65306122448979587</v>
      </c>
      <c r="L154" t="s">
        <v>26</v>
      </c>
      <c r="M154">
        <v>93.49</v>
      </c>
      <c r="N154" t="s">
        <v>26</v>
      </c>
      <c r="O154">
        <v>52055.84105251899</v>
      </c>
      <c r="P154" t="s">
        <v>289</v>
      </c>
      <c r="Q154" t="s">
        <v>292</v>
      </c>
      <c r="R154" s="5">
        <v>45597</v>
      </c>
      <c r="S154">
        <v>23.272991959999999</v>
      </c>
      <c r="T154">
        <v>-106.4652306</v>
      </c>
      <c r="U154" s="1">
        <v>52055.84105251899</v>
      </c>
      <c r="V154">
        <v>93.49</v>
      </c>
      <c r="W154" t="s">
        <v>318</v>
      </c>
    </row>
    <row r="155" spans="1:23" hidden="1">
      <c r="A155" t="s">
        <v>234</v>
      </c>
      <c r="B155" t="s">
        <v>235</v>
      </c>
      <c r="C155">
        <v>4620519</v>
      </c>
      <c r="D155">
        <v>2</v>
      </c>
      <c r="E155">
        <v>0</v>
      </c>
      <c r="F155">
        <v>10</v>
      </c>
      <c r="G155">
        <v>7</v>
      </c>
      <c r="H155">
        <v>7</v>
      </c>
      <c r="I155">
        <v>20</v>
      </c>
      <c r="J155">
        <v>27</v>
      </c>
      <c r="K155">
        <v>0.7407407407407407</v>
      </c>
      <c r="L155" t="s">
        <v>26</v>
      </c>
      <c r="M155">
        <v>69</v>
      </c>
      <c r="N155" t="s">
        <v>26</v>
      </c>
      <c r="O155">
        <v>66964.043478260865</v>
      </c>
      <c r="P155" t="s">
        <v>289</v>
      </c>
      <c r="Q155" t="s">
        <v>302</v>
      </c>
      <c r="R155" s="5">
        <v>45597</v>
      </c>
      <c r="S155">
        <v>23.197912389999999</v>
      </c>
      <c r="T155">
        <v>-106.4260507</v>
      </c>
      <c r="U155" s="1">
        <v>66964.043478260865</v>
      </c>
      <c r="V155">
        <v>69</v>
      </c>
      <c r="W155" t="s">
        <v>318</v>
      </c>
    </row>
    <row r="156" spans="1:23" hidden="1">
      <c r="A156" t="s">
        <v>236</v>
      </c>
      <c r="B156" t="s">
        <v>237</v>
      </c>
      <c r="C156">
        <v>2107500</v>
      </c>
      <c r="D156">
        <v>0.53</v>
      </c>
      <c r="E156">
        <v>0.33</v>
      </c>
      <c r="F156">
        <v>13</v>
      </c>
      <c r="G156">
        <v>6</v>
      </c>
      <c r="H156">
        <v>5</v>
      </c>
      <c r="I156">
        <v>7</v>
      </c>
      <c r="J156">
        <v>12</v>
      </c>
      <c r="K156">
        <v>0.58333333333333337</v>
      </c>
      <c r="L156" t="s">
        <v>26</v>
      </c>
      <c r="M156">
        <v>87.8</v>
      </c>
      <c r="N156" t="s">
        <v>26</v>
      </c>
      <c r="O156">
        <v>24003.416856492029</v>
      </c>
      <c r="P156" t="s">
        <v>289</v>
      </c>
      <c r="Q156" t="s">
        <v>302</v>
      </c>
      <c r="R156" s="5">
        <v>45597</v>
      </c>
      <c r="S156">
        <v>23.20571949</v>
      </c>
      <c r="T156">
        <v>-106.4157898</v>
      </c>
      <c r="U156" s="1">
        <v>24003.416856492029</v>
      </c>
      <c r="V156">
        <v>87.8</v>
      </c>
      <c r="W156" t="s">
        <v>318</v>
      </c>
    </row>
    <row r="157" spans="1:23" hidden="1">
      <c r="A157" t="s">
        <v>238</v>
      </c>
      <c r="B157" t="s">
        <v>239</v>
      </c>
      <c r="C157">
        <v>2290000</v>
      </c>
      <c r="D157">
        <v>2.33</v>
      </c>
      <c r="E157">
        <v>0.66</v>
      </c>
      <c r="F157">
        <v>12</v>
      </c>
      <c r="G157">
        <v>10</v>
      </c>
      <c r="H157">
        <v>8</v>
      </c>
      <c r="I157">
        <v>28</v>
      </c>
      <c r="J157">
        <v>36</v>
      </c>
      <c r="K157">
        <v>0.77777777777777779</v>
      </c>
      <c r="L157" t="s">
        <v>26</v>
      </c>
      <c r="M157">
        <v>88</v>
      </c>
      <c r="N157" t="s">
        <v>26</v>
      </c>
      <c r="O157">
        <v>26022.727272727272</v>
      </c>
      <c r="P157" t="s">
        <v>289</v>
      </c>
      <c r="Q157" t="s">
        <v>303</v>
      </c>
      <c r="R157" s="5">
        <v>45597</v>
      </c>
      <c r="S157">
        <v>23.278618080000001</v>
      </c>
      <c r="T157">
        <v>-106.4278217</v>
      </c>
      <c r="U157" s="1">
        <v>26022.727272727272</v>
      </c>
      <c r="V157">
        <v>88</v>
      </c>
      <c r="W157" t="s">
        <v>318</v>
      </c>
    </row>
    <row r="158" spans="1:23" hidden="1">
      <c r="A158" t="s">
        <v>240</v>
      </c>
      <c r="B158" t="s">
        <v>241</v>
      </c>
      <c r="C158">
        <v>3350000</v>
      </c>
      <c r="D158">
        <v>1.1299999999999999</v>
      </c>
      <c r="E158">
        <v>0</v>
      </c>
      <c r="F158">
        <v>15</v>
      </c>
      <c r="G158">
        <v>9</v>
      </c>
      <c r="H158">
        <v>9</v>
      </c>
      <c r="I158">
        <v>17</v>
      </c>
      <c r="J158">
        <v>26</v>
      </c>
      <c r="K158">
        <v>0.65384615384615385</v>
      </c>
      <c r="L158" t="s">
        <v>26</v>
      </c>
      <c r="M158">
        <v>76.900000000000006</v>
      </c>
      <c r="N158" t="s">
        <v>26</v>
      </c>
      <c r="O158">
        <v>43563.068920676196</v>
      </c>
      <c r="P158" t="s">
        <v>289</v>
      </c>
      <c r="Q158" t="s">
        <v>291</v>
      </c>
      <c r="R158" s="5">
        <v>45597</v>
      </c>
      <c r="S158">
        <v>23.22238583</v>
      </c>
      <c r="T158">
        <v>-106.42127360000001</v>
      </c>
      <c r="U158" s="1">
        <v>43563.068920676196</v>
      </c>
      <c r="V158">
        <v>76.900000000000006</v>
      </c>
      <c r="W158" t="s">
        <v>318</v>
      </c>
    </row>
    <row r="159" spans="1:23" hidden="1">
      <c r="A159" t="s">
        <v>242</v>
      </c>
      <c r="B159" t="s">
        <v>26</v>
      </c>
      <c r="C159">
        <v>4359431.92</v>
      </c>
      <c r="D159">
        <v>2.41</v>
      </c>
      <c r="E159">
        <v>1</v>
      </c>
      <c r="F159">
        <v>12</v>
      </c>
      <c r="G159">
        <v>20</v>
      </c>
      <c r="H159">
        <v>17</v>
      </c>
      <c r="I159">
        <v>29</v>
      </c>
      <c r="J159">
        <v>46</v>
      </c>
      <c r="K159">
        <v>0.63043478260869568</v>
      </c>
      <c r="L159" t="s">
        <v>26</v>
      </c>
      <c r="M159">
        <v>89</v>
      </c>
      <c r="N159" t="s">
        <v>26</v>
      </c>
      <c r="O159">
        <v>48982.381123595507</v>
      </c>
      <c r="P159" t="s">
        <v>289</v>
      </c>
      <c r="Q159" t="s">
        <v>291</v>
      </c>
      <c r="R159" s="5">
        <v>45597</v>
      </c>
      <c r="S159">
        <v>23.219055010000002</v>
      </c>
      <c r="T159">
        <v>-106.4215268</v>
      </c>
      <c r="U159" s="1">
        <v>48982.381123595507</v>
      </c>
      <c r="V159">
        <v>89</v>
      </c>
      <c r="W159" t="s">
        <v>318</v>
      </c>
    </row>
    <row r="160" spans="1:23" hidden="1">
      <c r="A160" t="s">
        <v>243</v>
      </c>
      <c r="B160" t="s">
        <v>26</v>
      </c>
      <c r="C160">
        <v>4133395</v>
      </c>
      <c r="D160">
        <v>2.1</v>
      </c>
      <c r="E160">
        <v>3.66</v>
      </c>
      <c r="F160">
        <v>10</v>
      </c>
      <c r="G160">
        <v>39</v>
      </c>
      <c r="H160">
        <v>28</v>
      </c>
      <c r="I160">
        <v>21</v>
      </c>
      <c r="J160">
        <v>49</v>
      </c>
      <c r="K160">
        <v>0.42857142857142855</v>
      </c>
      <c r="L160" t="s">
        <v>26</v>
      </c>
      <c r="M160">
        <v>86.31</v>
      </c>
      <c r="N160" t="s">
        <v>26</v>
      </c>
      <c r="O160">
        <v>47890.105433901052</v>
      </c>
      <c r="P160" t="s">
        <v>289</v>
      </c>
      <c r="Q160" t="s">
        <v>295</v>
      </c>
      <c r="R160" s="5">
        <v>45597</v>
      </c>
      <c r="S160">
        <v>23.258836469999999</v>
      </c>
      <c r="T160">
        <v>-106.4590578</v>
      </c>
      <c r="U160" s="1">
        <v>47890.105433901052</v>
      </c>
      <c r="V160">
        <v>86.31</v>
      </c>
      <c r="W160" t="s">
        <v>318</v>
      </c>
    </row>
    <row r="161" spans="1:23" hidden="1">
      <c r="A161" t="s">
        <v>245</v>
      </c>
      <c r="B161" t="s">
        <v>70</v>
      </c>
      <c r="C161">
        <v>5455000</v>
      </c>
      <c r="D161">
        <v>1</v>
      </c>
      <c r="E161">
        <v>0</v>
      </c>
      <c r="F161">
        <v>10</v>
      </c>
      <c r="G161">
        <v>57</v>
      </c>
      <c r="H161">
        <v>57</v>
      </c>
      <c r="I161">
        <v>10</v>
      </c>
      <c r="J161">
        <v>67</v>
      </c>
      <c r="K161">
        <v>0.14925373134328357</v>
      </c>
      <c r="L161" t="s">
        <v>26</v>
      </c>
      <c r="M161">
        <v>105</v>
      </c>
      <c r="N161" t="s">
        <v>26</v>
      </c>
      <c r="O161">
        <v>51952.380952380954</v>
      </c>
      <c r="P161" t="s">
        <v>289</v>
      </c>
      <c r="Q161" t="s">
        <v>292</v>
      </c>
      <c r="R161" s="5">
        <v>45597</v>
      </c>
      <c r="S161">
        <v>23.26591372</v>
      </c>
      <c r="T161">
        <v>-106.4619326</v>
      </c>
      <c r="U161" s="1">
        <v>51952.380952380954</v>
      </c>
      <c r="V161">
        <v>105</v>
      </c>
      <c r="W161" t="s">
        <v>318</v>
      </c>
    </row>
    <row r="162" spans="1:23" hidden="1">
      <c r="A162" t="s">
        <v>246</v>
      </c>
      <c r="B162" t="s">
        <v>343</v>
      </c>
      <c r="C162">
        <v>5814420.3300000001</v>
      </c>
      <c r="D162">
        <v>11.46</v>
      </c>
      <c r="E162">
        <v>1.33</v>
      </c>
      <c r="F162">
        <v>15</v>
      </c>
      <c r="G162">
        <v>122</v>
      </c>
      <c r="H162">
        <v>118</v>
      </c>
      <c r="I162">
        <v>172</v>
      </c>
      <c r="J162">
        <v>290</v>
      </c>
      <c r="K162">
        <v>0.59310344827586203</v>
      </c>
      <c r="L162" t="s">
        <v>26</v>
      </c>
      <c r="M162">
        <v>99.44</v>
      </c>
      <c r="N162" t="s">
        <v>26</v>
      </c>
      <c r="O162">
        <v>58471.644509251812</v>
      </c>
      <c r="P162" t="s">
        <v>289</v>
      </c>
      <c r="Q162" t="s">
        <v>290</v>
      </c>
      <c r="R162" s="5">
        <v>45597</v>
      </c>
      <c r="S162">
        <v>23.235187830000001</v>
      </c>
      <c r="T162">
        <v>-106.4383476</v>
      </c>
      <c r="U162" s="1">
        <v>58471.644509251812</v>
      </c>
      <c r="V162">
        <v>99.44</v>
      </c>
      <c r="W162" t="s">
        <v>318</v>
      </c>
    </row>
    <row r="163" spans="1:23" hidden="1">
      <c r="A163" t="s">
        <v>344</v>
      </c>
      <c r="B163" t="s">
        <v>345</v>
      </c>
      <c r="C163">
        <v>3125280</v>
      </c>
      <c r="D163">
        <v>2</v>
      </c>
      <c r="E163">
        <v>0</v>
      </c>
      <c r="F163">
        <v>2</v>
      </c>
      <c r="G163" t="s">
        <v>26</v>
      </c>
      <c r="H163">
        <v>47</v>
      </c>
      <c r="I163">
        <v>4</v>
      </c>
      <c r="J163">
        <v>51</v>
      </c>
      <c r="K163">
        <v>7.8431372549019607E-2</v>
      </c>
      <c r="L163" t="s">
        <v>26</v>
      </c>
      <c r="M163">
        <v>46</v>
      </c>
      <c r="N163" t="s">
        <v>26</v>
      </c>
      <c r="O163">
        <v>67940.869565217392</v>
      </c>
      <c r="P163" t="s">
        <v>289</v>
      </c>
      <c r="Q163" t="s">
        <v>292</v>
      </c>
      <c r="R163" s="5">
        <v>45597</v>
      </c>
      <c r="S163">
        <v>23.274913888888889</v>
      </c>
      <c r="T163">
        <v>-106.463875</v>
      </c>
      <c r="U163" s="1">
        <v>67940.869565217392</v>
      </c>
      <c r="V163">
        <v>46</v>
      </c>
      <c r="W163" t="s">
        <v>320</v>
      </c>
    </row>
    <row r="164" spans="1:23" hidden="1">
      <c r="A164" t="s">
        <v>247</v>
      </c>
      <c r="B164" t="s">
        <v>23</v>
      </c>
      <c r="C164">
        <v>3426357.4</v>
      </c>
      <c r="D164">
        <v>6.33</v>
      </c>
      <c r="E164">
        <v>0</v>
      </c>
      <c r="F164">
        <v>9</v>
      </c>
      <c r="G164">
        <v>90</v>
      </c>
      <c r="H164">
        <v>82</v>
      </c>
      <c r="I164">
        <v>67</v>
      </c>
      <c r="J164">
        <v>149</v>
      </c>
      <c r="K164">
        <v>0.44966442953020136</v>
      </c>
      <c r="L164" t="s">
        <v>26</v>
      </c>
      <c r="M164">
        <v>72.39</v>
      </c>
      <c r="N164" t="s">
        <v>26</v>
      </c>
      <c r="O164">
        <v>47331.916010498688</v>
      </c>
      <c r="P164" t="s">
        <v>289</v>
      </c>
      <c r="Q164" t="s">
        <v>295</v>
      </c>
      <c r="R164" s="5">
        <v>45597</v>
      </c>
      <c r="S164">
        <v>23.262311489999998</v>
      </c>
      <c r="T164">
        <v>-106.4639727</v>
      </c>
      <c r="U164" s="1">
        <v>47331.916010498688</v>
      </c>
      <c r="V164">
        <v>72.39</v>
      </c>
      <c r="W164" t="s">
        <v>318</v>
      </c>
    </row>
    <row r="165" spans="1:23" hidden="1">
      <c r="A165" t="s">
        <v>248</v>
      </c>
      <c r="B165" t="s">
        <v>26</v>
      </c>
      <c r="C165">
        <v>4294910.33</v>
      </c>
      <c r="D165">
        <v>1.42</v>
      </c>
      <c r="E165">
        <v>0</v>
      </c>
      <c r="F165">
        <v>7</v>
      </c>
      <c r="G165">
        <v>65</v>
      </c>
      <c r="H165">
        <v>65</v>
      </c>
      <c r="I165">
        <v>10</v>
      </c>
      <c r="J165">
        <v>75</v>
      </c>
      <c r="K165">
        <v>0.13333333333333333</v>
      </c>
      <c r="L165" t="s">
        <v>26</v>
      </c>
      <c r="M165">
        <v>70.31</v>
      </c>
      <c r="N165" t="s">
        <v>26</v>
      </c>
      <c r="O165">
        <v>61085.341061015504</v>
      </c>
      <c r="P165" t="s">
        <v>289</v>
      </c>
      <c r="Q165" t="s">
        <v>293</v>
      </c>
      <c r="R165" s="5">
        <v>45597</v>
      </c>
      <c r="S165">
        <v>23.32108672</v>
      </c>
      <c r="T165">
        <v>-106.47947139999999</v>
      </c>
      <c r="U165" s="1">
        <v>61085.341061015504</v>
      </c>
      <c r="V165">
        <v>70.31</v>
      </c>
      <c r="W165" t="s">
        <v>318</v>
      </c>
    </row>
    <row r="166" spans="1:23" hidden="1">
      <c r="A166" t="s">
        <v>249</v>
      </c>
      <c r="B166" t="s">
        <v>30</v>
      </c>
      <c r="C166">
        <v>6191978.5</v>
      </c>
      <c r="D166">
        <v>6.5</v>
      </c>
      <c r="E166">
        <v>4.33</v>
      </c>
      <c r="F166">
        <v>10</v>
      </c>
      <c r="G166">
        <v>68</v>
      </c>
      <c r="H166">
        <v>55</v>
      </c>
      <c r="I166">
        <v>65</v>
      </c>
      <c r="J166">
        <v>120</v>
      </c>
      <c r="K166">
        <v>0.54166666666666663</v>
      </c>
      <c r="L166" t="s">
        <v>26</v>
      </c>
      <c r="M166">
        <v>107</v>
      </c>
      <c r="N166" t="s">
        <v>26</v>
      </c>
      <c r="O166">
        <v>57868.957943925234</v>
      </c>
      <c r="P166" t="s">
        <v>289</v>
      </c>
      <c r="Q166" t="s">
        <v>346</v>
      </c>
      <c r="R166" s="5">
        <v>45597</v>
      </c>
      <c r="S166">
        <v>23.32244154</v>
      </c>
      <c r="T166">
        <v>-106.4792588</v>
      </c>
      <c r="U166" s="1">
        <v>57868.957943925234</v>
      </c>
      <c r="V166">
        <v>107</v>
      </c>
      <c r="W166" t="s">
        <v>318</v>
      </c>
    </row>
    <row r="167" spans="1:23" hidden="1">
      <c r="A167" t="s">
        <v>250</v>
      </c>
      <c r="B167" t="s">
        <v>26</v>
      </c>
      <c r="C167">
        <v>4600000</v>
      </c>
      <c r="D167">
        <v>0.25</v>
      </c>
      <c r="E167">
        <v>0</v>
      </c>
      <c r="F167">
        <v>8</v>
      </c>
      <c r="G167">
        <v>6</v>
      </c>
      <c r="H167">
        <v>6</v>
      </c>
      <c r="I167">
        <v>2</v>
      </c>
      <c r="J167">
        <v>8</v>
      </c>
      <c r="K167">
        <v>0.25</v>
      </c>
      <c r="L167" t="s">
        <v>26</v>
      </c>
      <c r="M167">
        <v>88.66</v>
      </c>
      <c r="N167" t="s">
        <v>26</v>
      </c>
      <c r="O167">
        <v>51883.600270697047</v>
      </c>
      <c r="P167" t="s">
        <v>289</v>
      </c>
      <c r="Q167" t="s">
        <v>346</v>
      </c>
      <c r="R167" s="5">
        <v>45597</v>
      </c>
      <c r="S167">
        <v>23.327374030000001</v>
      </c>
      <c r="T167">
        <v>-106.48086259999999</v>
      </c>
      <c r="U167" s="1">
        <v>51883.600270697047</v>
      </c>
      <c r="V167">
        <v>88.66</v>
      </c>
      <c r="W167" t="s">
        <v>318</v>
      </c>
    </row>
    <row r="168" spans="1:23" hidden="1">
      <c r="A168" t="s">
        <v>251</v>
      </c>
      <c r="B168" t="s">
        <v>26</v>
      </c>
      <c r="C168">
        <v>2482000</v>
      </c>
      <c r="D168">
        <v>1.85</v>
      </c>
      <c r="E168">
        <v>1</v>
      </c>
      <c r="F168">
        <v>7</v>
      </c>
      <c r="G168">
        <v>45</v>
      </c>
      <c r="H168">
        <v>42</v>
      </c>
      <c r="I168">
        <v>13</v>
      </c>
      <c r="J168">
        <v>55</v>
      </c>
      <c r="K168">
        <v>0.23636363636363636</v>
      </c>
      <c r="L168" t="s">
        <v>26</v>
      </c>
      <c r="M168">
        <v>41.41</v>
      </c>
      <c r="N168" t="s">
        <v>26</v>
      </c>
      <c r="O168">
        <v>59937.21323351848</v>
      </c>
      <c r="P168" t="s">
        <v>289</v>
      </c>
      <c r="Q168" t="s">
        <v>291</v>
      </c>
      <c r="R168" s="5">
        <v>45597</v>
      </c>
      <c r="S168">
        <v>23.21960833</v>
      </c>
      <c r="T168">
        <v>-106.4196938</v>
      </c>
      <c r="U168" s="1">
        <v>59937.21323351848</v>
      </c>
      <c r="V168">
        <v>41.41</v>
      </c>
      <c r="W168" t="s">
        <v>318</v>
      </c>
    </row>
    <row r="169" spans="1:23" hidden="1">
      <c r="A169" t="s">
        <v>254</v>
      </c>
      <c r="B169" t="s">
        <v>26</v>
      </c>
      <c r="C169">
        <v>2968767.25</v>
      </c>
      <c r="D169">
        <v>1.87</v>
      </c>
      <c r="E169">
        <v>0</v>
      </c>
      <c r="F169">
        <v>8</v>
      </c>
      <c r="G169">
        <v>49</v>
      </c>
      <c r="H169">
        <v>49</v>
      </c>
      <c r="I169" s="12">
        <v>15</v>
      </c>
      <c r="J169">
        <v>64</v>
      </c>
      <c r="K169">
        <v>0.234375</v>
      </c>
      <c r="L169" t="s">
        <v>26</v>
      </c>
      <c r="M169">
        <v>68.59</v>
      </c>
      <c r="N169" t="s">
        <v>26</v>
      </c>
      <c r="O169">
        <v>43282.799970841232</v>
      </c>
      <c r="P169" t="s">
        <v>289</v>
      </c>
      <c r="Q169" t="s">
        <v>300</v>
      </c>
      <c r="R169" s="5">
        <v>45597</v>
      </c>
      <c r="S169">
        <v>23.300417469999999</v>
      </c>
      <c r="T169">
        <v>-106.4516078</v>
      </c>
      <c r="U169" s="1">
        <v>43282.799970841232</v>
      </c>
      <c r="V169">
        <v>68.59</v>
      </c>
      <c r="W169" t="s">
        <v>318</v>
      </c>
    </row>
    <row r="170" spans="1:23" hidden="1">
      <c r="A170" t="s">
        <v>257</v>
      </c>
      <c r="B170" t="s">
        <v>256</v>
      </c>
      <c r="C170">
        <v>1410000</v>
      </c>
      <c r="D170">
        <v>2.63</v>
      </c>
      <c r="E170">
        <v>0.33</v>
      </c>
      <c r="F170">
        <v>11</v>
      </c>
      <c r="G170">
        <v>76</v>
      </c>
      <c r="H170">
        <v>75</v>
      </c>
      <c r="I170">
        <v>29</v>
      </c>
      <c r="J170">
        <v>104</v>
      </c>
      <c r="K170">
        <v>0.27884615384615385</v>
      </c>
      <c r="L170" t="s">
        <v>26</v>
      </c>
      <c r="M170">
        <v>57</v>
      </c>
      <c r="N170" t="s">
        <v>26</v>
      </c>
      <c r="O170">
        <v>24736.842105263157</v>
      </c>
      <c r="P170" t="s">
        <v>289</v>
      </c>
      <c r="Q170" t="s">
        <v>299</v>
      </c>
      <c r="R170" s="5">
        <v>45597</v>
      </c>
      <c r="S170">
        <v>23.285823959999998</v>
      </c>
      <c r="T170">
        <v>-106.4073262</v>
      </c>
      <c r="U170" s="1">
        <v>24736.842105263157</v>
      </c>
      <c r="V170">
        <v>57</v>
      </c>
      <c r="W170" t="s">
        <v>318</v>
      </c>
    </row>
    <row r="171" spans="1:23" hidden="1">
      <c r="A171" t="s">
        <v>260</v>
      </c>
      <c r="B171" t="s">
        <v>162</v>
      </c>
      <c r="C171">
        <v>4950000</v>
      </c>
      <c r="D171">
        <v>1</v>
      </c>
      <c r="E171">
        <v>0.33</v>
      </c>
      <c r="F171">
        <v>7</v>
      </c>
      <c r="G171">
        <v>22</v>
      </c>
      <c r="H171">
        <v>21</v>
      </c>
      <c r="I171">
        <v>7</v>
      </c>
      <c r="J171">
        <v>28</v>
      </c>
      <c r="K171">
        <v>0.25</v>
      </c>
      <c r="L171" t="s">
        <v>26</v>
      </c>
      <c r="M171">
        <v>86.77</v>
      </c>
      <c r="N171" t="s">
        <v>26</v>
      </c>
      <c r="O171">
        <v>57047.366601359921</v>
      </c>
      <c r="P171" t="s">
        <v>289</v>
      </c>
      <c r="Q171" t="s">
        <v>301</v>
      </c>
      <c r="R171" s="5">
        <v>45597</v>
      </c>
      <c r="S171">
        <v>23.20209951</v>
      </c>
      <c r="T171">
        <v>-106.42765110000001</v>
      </c>
      <c r="U171" s="1">
        <v>57047.366601359921</v>
      </c>
      <c r="V171">
        <v>86.77</v>
      </c>
      <c r="W171" t="s">
        <v>318</v>
      </c>
    </row>
    <row r="172" spans="1:23" hidden="1">
      <c r="A172" t="s">
        <v>261</v>
      </c>
      <c r="B172" t="s">
        <v>162</v>
      </c>
      <c r="C172">
        <v>5477777.7800000003</v>
      </c>
      <c r="D172">
        <v>2.14</v>
      </c>
      <c r="E172">
        <v>1.66</v>
      </c>
      <c r="F172">
        <v>7</v>
      </c>
      <c r="G172">
        <v>85</v>
      </c>
      <c r="H172">
        <v>80</v>
      </c>
      <c r="I172">
        <v>15</v>
      </c>
      <c r="J172">
        <v>95</v>
      </c>
      <c r="K172">
        <v>0.15789473684210525</v>
      </c>
      <c r="L172" t="s">
        <v>26</v>
      </c>
      <c r="M172">
        <v>87.93</v>
      </c>
      <c r="N172" t="s">
        <v>26</v>
      </c>
      <c r="O172">
        <v>62297.029227794832</v>
      </c>
      <c r="P172" t="s">
        <v>289</v>
      </c>
      <c r="Q172" t="s">
        <v>295</v>
      </c>
      <c r="R172" s="5">
        <v>45597</v>
      </c>
      <c r="S172">
        <v>23.242404870000001</v>
      </c>
      <c r="T172">
        <v>-106.4516417</v>
      </c>
      <c r="U172" s="1">
        <v>62297.029227794832</v>
      </c>
      <c r="V172">
        <v>87.93</v>
      </c>
      <c r="W172" t="s">
        <v>318</v>
      </c>
    </row>
    <row r="173" spans="1:23" hidden="1">
      <c r="A173" t="s">
        <v>262</v>
      </c>
      <c r="B173" t="s">
        <v>263</v>
      </c>
      <c r="C173">
        <v>5341000</v>
      </c>
      <c r="D173">
        <v>9.1199999999999992</v>
      </c>
      <c r="E173">
        <v>0</v>
      </c>
      <c r="F173">
        <v>8</v>
      </c>
      <c r="G173">
        <v>46</v>
      </c>
      <c r="H173">
        <v>47</v>
      </c>
      <c r="I173">
        <v>73</v>
      </c>
      <c r="J173">
        <v>120</v>
      </c>
      <c r="K173">
        <v>0.60833333333333328</v>
      </c>
      <c r="L173" t="s">
        <v>26</v>
      </c>
      <c r="M173">
        <v>71.010000000000005</v>
      </c>
      <c r="N173" t="s">
        <v>26</v>
      </c>
      <c r="O173">
        <v>75214.758484720456</v>
      </c>
      <c r="P173" t="s">
        <v>289</v>
      </c>
      <c r="Q173" t="s">
        <v>290</v>
      </c>
      <c r="R173" s="5">
        <v>45597</v>
      </c>
      <c r="S173">
        <v>23.229132660000001</v>
      </c>
      <c r="T173">
        <v>-106.4298355</v>
      </c>
      <c r="U173" s="1">
        <v>75214.758484720456</v>
      </c>
      <c r="V173">
        <v>71.010000000000005</v>
      </c>
      <c r="W173" t="s">
        <v>318</v>
      </c>
    </row>
    <row r="174" spans="1:23" hidden="1">
      <c r="A174" t="s">
        <v>264</v>
      </c>
      <c r="B174" t="s">
        <v>265</v>
      </c>
      <c r="C174">
        <v>5355000</v>
      </c>
      <c r="D174">
        <v>2.14</v>
      </c>
      <c r="E174">
        <v>1</v>
      </c>
      <c r="F174">
        <v>7</v>
      </c>
      <c r="G174">
        <v>114</v>
      </c>
      <c r="H174">
        <v>111</v>
      </c>
      <c r="I174">
        <v>15</v>
      </c>
      <c r="J174">
        <v>126</v>
      </c>
      <c r="K174">
        <v>0.11904761904761904</v>
      </c>
      <c r="L174" t="s">
        <v>26</v>
      </c>
      <c r="M174">
        <v>84.4</v>
      </c>
      <c r="N174" t="s">
        <v>26</v>
      </c>
      <c r="O174">
        <v>63447.867298578196</v>
      </c>
      <c r="P174" t="s">
        <v>289</v>
      </c>
      <c r="Q174" t="s">
        <v>290</v>
      </c>
      <c r="R174" s="5">
        <v>45597</v>
      </c>
      <c r="S174">
        <v>23.234756910000002</v>
      </c>
      <c r="T174">
        <v>-106.4379168</v>
      </c>
      <c r="U174" s="1">
        <v>63447.867298578196</v>
      </c>
      <c r="V174">
        <v>84.4</v>
      </c>
      <c r="W174" t="s">
        <v>318</v>
      </c>
    </row>
    <row r="175" spans="1:23" hidden="1">
      <c r="A175" t="s">
        <v>266</v>
      </c>
      <c r="B175" t="s">
        <v>267</v>
      </c>
      <c r="C175">
        <v>3166617.5</v>
      </c>
      <c r="D175">
        <v>2.15</v>
      </c>
      <c r="E175">
        <v>1</v>
      </c>
      <c r="F175">
        <v>13</v>
      </c>
      <c r="G175">
        <v>38</v>
      </c>
      <c r="H175">
        <v>35</v>
      </c>
      <c r="I175">
        <v>28</v>
      </c>
      <c r="J175">
        <v>63</v>
      </c>
      <c r="K175">
        <v>0.44444444444444442</v>
      </c>
      <c r="L175" t="s">
        <v>26</v>
      </c>
      <c r="M175">
        <v>82.25</v>
      </c>
      <c r="N175" t="s">
        <v>26</v>
      </c>
      <c r="O175">
        <v>38499.908814589668</v>
      </c>
      <c r="P175" t="s">
        <v>289</v>
      </c>
      <c r="Q175" t="s">
        <v>291</v>
      </c>
      <c r="R175" s="5">
        <v>45597</v>
      </c>
      <c r="S175">
        <v>23.225030555555559</v>
      </c>
      <c r="T175">
        <v>-106.4215916666667</v>
      </c>
      <c r="U175" s="1">
        <v>38499.908814589668</v>
      </c>
      <c r="V175">
        <v>82.25</v>
      </c>
      <c r="W175" t="s">
        <v>318</v>
      </c>
    </row>
    <row r="176" spans="1:23" hidden="1">
      <c r="A176" t="s">
        <v>268</v>
      </c>
      <c r="B176" t="s">
        <v>26</v>
      </c>
      <c r="C176">
        <v>8024500</v>
      </c>
      <c r="D176">
        <v>0.6</v>
      </c>
      <c r="E176">
        <v>0</v>
      </c>
      <c r="F176">
        <v>5</v>
      </c>
      <c r="G176">
        <v>17</v>
      </c>
      <c r="H176">
        <v>17</v>
      </c>
      <c r="I176">
        <v>3</v>
      </c>
      <c r="J176">
        <v>20</v>
      </c>
      <c r="K176">
        <v>0.15</v>
      </c>
      <c r="L176" t="s">
        <v>26</v>
      </c>
      <c r="M176">
        <v>140.19</v>
      </c>
      <c r="N176" t="s">
        <v>26</v>
      </c>
      <c r="O176">
        <v>57240.174049504247</v>
      </c>
      <c r="P176" t="s">
        <v>289</v>
      </c>
      <c r="Q176" t="s">
        <v>295</v>
      </c>
      <c r="R176" s="5">
        <v>45597</v>
      </c>
      <c r="S176">
        <v>23.275107670000001</v>
      </c>
      <c r="T176">
        <v>-106.4543434</v>
      </c>
      <c r="U176" s="1">
        <v>57240.174049504247</v>
      </c>
      <c r="V176">
        <v>140.19</v>
      </c>
      <c r="W176" t="s">
        <v>318</v>
      </c>
    </row>
    <row r="177" spans="1:23" hidden="1">
      <c r="A177" t="s">
        <v>269</v>
      </c>
      <c r="B177" t="s">
        <v>270</v>
      </c>
      <c r="C177">
        <v>6611250</v>
      </c>
      <c r="D177">
        <v>0.75</v>
      </c>
      <c r="E177">
        <v>0.33</v>
      </c>
      <c r="F177">
        <v>4</v>
      </c>
      <c r="G177">
        <v>18</v>
      </c>
      <c r="H177">
        <v>17</v>
      </c>
      <c r="I177">
        <v>3</v>
      </c>
      <c r="J177">
        <v>20</v>
      </c>
      <c r="K177">
        <v>0.15</v>
      </c>
      <c r="L177" t="s">
        <v>26</v>
      </c>
      <c r="M177">
        <v>161.25</v>
      </c>
      <c r="N177" t="s">
        <v>26</v>
      </c>
      <c r="O177">
        <v>41000</v>
      </c>
      <c r="P177" t="s">
        <v>289</v>
      </c>
      <c r="Q177" t="s">
        <v>292</v>
      </c>
      <c r="R177" s="5">
        <v>45597</v>
      </c>
      <c r="S177">
        <v>23.288544444444451</v>
      </c>
      <c r="T177">
        <v>-106.4589583333333</v>
      </c>
      <c r="U177" s="1">
        <v>41000</v>
      </c>
      <c r="V177">
        <v>161.25</v>
      </c>
      <c r="W177" t="s">
        <v>318</v>
      </c>
    </row>
    <row r="178" spans="1:23" hidden="1">
      <c r="A178" t="s">
        <v>272</v>
      </c>
      <c r="B178" t="s">
        <v>54</v>
      </c>
      <c r="C178">
        <v>5250060</v>
      </c>
      <c r="D178">
        <v>6.5</v>
      </c>
      <c r="E178">
        <v>4</v>
      </c>
      <c r="F178">
        <v>4</v>
      </c>
      <c r="G178">
        <v>161</v>
      </c>
      <c r="H178">
        <v>149</v>
      </c>
      <c r="I178">
        <v>26</v>
      </c>
      <c r="J178">
        <v>175</v>
      </c>
      <c r="K178">
        <v>0.14857142857142858</v>
      </c>
      <c r="L178" t="s">
        <v>26</v>
      </c>
      <c r="M178">
        <v>80.69</v>
      </c>
      <c r="N178" t="s">
        <v>26</v>
      </c>
      <c r="O178">
        <v>65064.568100136326</v>
      </c>
      <c r="P178" t="s">
        <v>289</v>
      </c>
      <c r="Q178" t="s">
        <v>296</v>
      </c>
      <c r="R178" s="5">
        <v>45597</v>
      </c>
      <c r="S178">
        <v>23.28019722222222</v>
      </c>
      <c r="T178">
        <v>-106.4676833333333</v>
      </c>
      <c r="U178" s="1">
        <v>65064.568100136326</v>
      </c>
      <c r="V178">
        <v>80.69</v>
      </c>
      <c r="W178" t="s">
        <v>318</v>
      </c>
    </row>
    <row r="179" spans="1:23" hidden="1">
      <c r="A179" t="s">
        <v>273</v>
      </c>
      <c r="B179" t="s">
        <v>26</v>
      </c>
      <c r="C179">
        <v>2800000</v>
      </c>
      <c r="D179">
        <v>2</v>
      </c>
      <c r="E179">
        <v>0</v>
      </c>
      <c r="F179">
        <v>5</v>
      </c>
      <c r="G179">
        <v>5</v>
      </c>
      <c r="H179">
        <v>5</v>
      </c>
      <c r="I179">
        <v>10</v>
      </c>
      <c r="J179">
        <v>15</v>
      </c>
      <c r="K179">
        <v>0.66666666666666663</v>
      </c>
      <c r="L179" t="s">
        <v>26</v>
      </c>
      <c r="M179">
        <v>87</v>
      </c>
      <c r="N179" t="s">
        <v>26</v>
      </c>
      <c r="O179">
        <v>32183.908045977012</v>
      </c>
      <c r="P179" t="s">
        <v>289</v>
      </c>
      <c r="Q179" t="s">
        <v>308</v>
      </c>
      <c r="R179" s="5">
        <v>45597</v>
      </c>
      <c r="S179">
        <v>23.193300000000001</v>
      </c>
      <c r="T179">
        <v>-106.4245277777778</v>
      </c>
      <c r="U179" s="1">
        <v>32183.908045977012</v>
      </c>
      <c r="V179">
        <v>87</v>
      </c>
      <c r="W179" t="s">
        <v>318</v>
      </c>
    </row>
    <row r="180" spans="1:23" hidden="1">
      <c r="A180" t="s">
        <v>347</v>
      </c>
      <c r="B180" t="s">
        <v>348</v>
      </c>
      <c r="C180">
        <v>3066961</v>
      </c>
      <c r="D180">
        <v>6.5</v>
      </c>
      <c r="E180">
        <v>6.5</v>
      </c>
      <c r="F180">
        <v>2</v>
      </c>
      <c r="G180" t="s">
        <v>26</v>
      </c>
      <c r="H180">
        <v>10</v>
      </c>
      <c r="I180">
        <v>13</v>
      </c>
      <c r="J180">
        <v>23</v>
      </c>
      <c r="K180">
        <v>0.56521739130434778</v>
      </c>
      <c r="L180" t="s">
        <v>26</v>
      </c>
      <c r="M180">
        <v>74</v>
      </c>
      <c r="N180" t="s">
        <v>26</v>
      </c>
      <c r="O180">
        <v>41445.41891891892</v>
      </c>
      <c r="P180" t="s">
        <v>289</v>
      </c>
      <c r="Q180" t="s">
        <v>295</v>
      </c>
      <c r="R180" s="5">
        <v>45597</v>
      </c>
      <c r="S180">
        <v>23.241158333333331</v>
      </c>
      <c r="T180">
        <v>-106.44601666666669</v>
      </c>
      <c r="U180" s="1">
        <v>41445.41891891892</v>
      </c>
      <c r="V180">
        <v>74</v>
      </c>
      <c r="W180" t="s">
        <v>320</v>
      </c>
    </row>
    <row r="181" spans="1:23" hidden="1">
      <c r="A181" t="s">
        <v>274</v>
      </c>
      <c r="B181" t="s">
        <v>30</v>
      </c>
      <c r="C181">
        <v>4816745.88</v>
      </c>
      <c r="D181">
        <v>3.75</v>
      </c>
      <c r="E181">
        <v>0.66</v>
      </c>
      <c r="F181">
        <v>4</v>
      </c>
      <c r="G181">
        <v>75</v>
      </c>
      <c r="H181">
        <v>73</v>
      </c>
      <c r="I181">
        <v>15</v>
      </c>
      <c r="J181">
        <v>88</v>
      </c>
      <c r="K181">
        <v>0.17045454545454544</v>
      </c>
      <c r="L181" t="s">
        <v>26</v>
      </c>
      <c r="M181">
        <v>95.4</v>
      </c>
      <c r="N181" t="s">
        <v>26</v>
      </c>
      <c r="O181">
        <v>50489.998742138363</v>
      </c>
      <c r="P181" t="s">
        <v>289</v>
      </c>
      <c r="Q181" t="s">
        <v>296</v>
      </c>
      <c r="R181" s="5">
        <v>45597</v>
      </c>
      <c r="S181">
        <v>23.29955</v>
      </c>
      <c r="T181">
        <v>-106.4812666666667</v>
      </c>
      <c r="U181" s="1">
        <v>50489.998742138363</v>
      </c>
      <c r="V181">
        <v>95.4</v>
      </c>
      <c r="W181" t="s">
        <v>318</v>
      </c>
    </row>
    <row r="182" spans="1:23" hidden="1">
      <c r="A182" t="s">
        <v>276</v>
      </c>
      <c r="B182" t="s">
        <v>26</v>
      </c>
      <c r="C182">
        <v>2318000</v>
      </c>
      <c r="D182">
        <v>1.1599999999999999</v>
      </c>
      <c r="E182">
        <v>0</v>
      </c>
      <c r="F182">
        <v>6</v>
      </c>
      <c r="G182">
        <v>7</v>
      </c>
      <c r="H182">
        <v>7</v>
      </c>
      <c r="I182">
        <v>7</v>
      </c>
      <c r="J182">
        <v>14</v>
      </c>
      <c r="K182">
        <v>0.5</v>
      </c>
      <c r="L182" t="s">
        <v>26</v>
      </c>
      <c r="M182">
        <v>48</v>
      </c>
      <c r="N182" t="s">
        <v>26</v>
      </c>
      <c r="O182">
        <v>48291.666666666664</v>
      </c>
      <c r="P182" t="s">
        <v>289</v>
      </c>
      <c r="Q182" t="s">
        <v>308</v>
      </c>
      <c r="R182" s="5">
        <v>45597</v>
      </c>
      <c r="S182">
        <v>23.191933333333331</v>
      </c>
      <c r="T182">
        <v>-106.4222666666667</v>
      </c>
      <c r="U182" s="1">
        <v>48291.666666666664</v>
      </c>
      <c r="V182">
        <v>48</v>
      </c>
      <c r="W182" t="s">
        <v>318</v>
      </c>
    </row>
    <row r="183" spans="1:23" hidden="1">
      <c r="A183" t="s">
        <v>277</v>
      </c>
      <c r="B183" t="s">
        <v>278</v>
      </c>
      <c r="C183">
        <v>8320000</v>
      </c>
      <c r="D183">
        <v>0.5</v>
      </c>
      <c r="E183">
        <v>0.66</v>
      </c>
      <c r="F183">
        <v>4</v>
      </c>
      <c r="G183">
        <v>9</v>
      </c>
      <c r="H183">
        <v>7</v>
      </c>
      <c r="I183">
        <v>2</v>
      </c>
      <c r="J183">
        <v>9</v>
      </c>
      <c r="K183">
        <v>0.22222222222222221</v>
      </c>
      <c r="L183" t="s">
        <v>26</v>
      </c>
      <c r="M183">
        <v>160.69999999999999</v>
      </c>
      <c r="N183" t="s">
        <v>26</v>
      </c>
      <c r="O183">
        <v>51773.490976975736</v>
      </c>
      <c r="P183" t="s">
        <v>289</v>
      </c>
      <c r="Q183" t="s">
        <v>290</v>
      </c>
      <c r="R183" s="5">
        <v>45597</v>
      </c>
      <c r="S183">
        <v>23.207005555555551</v>
      </c>
      <c r="T183">
        <v>-106.42547500000001</v>
      </c>
      <c r="U183" s="1">
        <v>51773.490976975736</v>
      </c>
      <c r="V183">
        <v>160.69999999999999</v>
      </c>
      <c r="W183" t="s">
        <v>318</v>
      </c>
    </row>
    <row r="184" spans="1:23" hidden="1">
      <c r="A184" t="s">
        <v>280</v>
      </c>
      <c r="B184" t="s">
        <v>26</v>
      </c>
      <c r="C184">
        <v>9450000</v>
      </c>
      <c r="D184">
        <v>10</v>
      </c>
      <c r="E184">
        <v>4.66</v>
      </c>
      <c r="F184">
        <v>10</v>
      </c>
      <c r="G184">
        <v>132</v>
      </c>
      <c r="H184">
        <v>118</v>
      </c>
      <c r="I184">
        <v>100</v>
      </c>
      <c r="J184">
        <v>218</v>
      </c>
      <c r="K184">
        <v>0.45871559633027525</v>
      </c>
      <c r="L184" t="s">
        <v>26</v>
      </c>
      <c r="M184">
        <v>150</v>
      </c>
      <c r="N184" t="s">
        <v>26</v>
      </c>
      <c r="O184">
        <v>63000</v>
      </c>
      <c r="P184" t="s">
        <v>289</v>
      </c>
      <c r="Q184" t="s">
        <v>306</v>
      </c>
      <c r="R184" s="5">
        <v>45597</v>
      </c>
      <c r="S184">
        <v>23.30426111111111</v>
      </c>
      <c r="T184">
        <v>-106.4908027777778</v>
      </c>
      <c r="U184" s="1">
        <v>63000</v>
      </c>
      <c r="V184">
        <v>150</v>
      </c>
      <c r="W184" t="s">
        <v>318</v>
      </c>
    </row>
    <row r="185" spans="1:23" hidden="1">
      <c r="A185" t="s">
        <v>281</v>
      </c>
      <c r="B185" t="s">
        <v>26</v>
      </c>
      <c r="C185">
        <v>2509532</v>
      </c>
      <c r="D185">
        <v>1.4</v>
      </c>
      <c r="E185">
        <v>0</v>
      </c>
      <c r="F185">
        <v>5</v>
      </c>
      <c r="G185">
        <v>5</v>
      </c>
      <c r="H185">
        <v>5</v>
      </c>
      <c r="I185">
        <v>7</v>
      </c>
      <c r="J185">
        <v>12</v>
      </c>
      <c r="K185">
        <v>0.58333333333333337</v>
      </c>
      <c r="L185" t="s">
        <v>26</v>
      </c>
      <c r="M185">
        <v>55.68</v>
      </c>
      <c r="N185" t="s">
        <v>26</v>
      </c>
      <c r="O185">
        <v>45070.617816091952</v>
      </c>
      <c r="P185" t="s">
        <v>289</v>
      </c>
      <c r="Q185" t="s">
        <v>295</v>
      </c>
      <c r="R185" s="5">
        <v>45597</v>
      </c>
      <c r="S185">
        <v>23.245374999999999</v>
      </c>
      <c r="T185">
        <v>-106.44622777777781</v>
      </c>
      <c r="U185" s="1">
        <v>45070.617816091952</v>
      </c>
      <c r="V185">
        <v>55.68</v>
      </c>
      <c r="W185" t="s">
        <v>318</v>
      </c>
    </row>
    <row r="186" spans="1:23" hidden="1">
      <c r="A186" t="s">
        <v>282</v>
      </c>
      <c r="B186" t="s">
        <v>26</v>
      </c>
      <c r="C186">
        <v>2850000</v>
      </c>
      <c r="D186">
        <v>0.6</v>
      </c>
      <c r="E186">
        <v>0</v>
      </c>
      <c r="F186">
        <v>5</v>
      </c>
      <c r="G186">
        <v>9</v>
      </c>
      <c r="H186">
        <v>9</v>
      </c>
      <c r="I186">
        <v>3</v>
      </c>
      <c r="J186">
        <v>12</v>
      </c>
      <c r="K186">
        <v>0.25</v>
      </c>
      <c r="L186" t="s">
        <v>26</v>
      </c>
      <c r="M186">
        <v>91</v>
      </c>
      <c r="N186" t="s">
        <v>26</v>
      </c>
      <c r="O186">
        <v>31318.68131868132</v>
      </c>
      <c r="P186" t="s">
        <v>289</v>
      </c>
      <c r="Q186" t="s">
        <v>308</v>
      </c>
      <c r="R186" s="5">
        <v>45597</v>
      </c>
      <c r="S186">
        <v>23.191594444444441</v>
      </c>
      <c r="T186">
        <v>-106.4232555555556</v>
      </c>
      <c r="U186" s="1">
        <v>31318.68131868132</v>
      </c>
      <c r="V186">
        <v>91</v>
      </c>
      <c r="W186" t="s">
        <v>318</v>
      </c>
    </row>
    <row r="187" spans="1:23" hidden="1">
      <c r="A187" t="s">
        <v>283</v>
      </c>
      <c r="B187" t="s">
        <v>284</v>
      </c>
      <c r="C187">
        <v>3189000</v>
      </c>
      <c r="D187">
        <v>2.2799999999999998</v>
      </c>
      <c r="E187">
        <v>1.66</v>
      </c>
      <c r="F187">
        <v>7</v>
      </c>
      <c r="G187">
        <v>57</v>
      </c>
      <c r="H187">
        <v>52</v>
      </c>
      <c r="I187">
        <v>16</v>
      </c>
      <c r="J187">
        <v>68</v>
      </c>
      <c r="K187">
        <v>0.23529411764705882</v>
      </c>
      <c r="L187" t="s">
        <v>26</v>
      </c>
      <c r="M187">
        <v>75</v>
      </c>
      <c r="N187" t="s">
        <v>26</v>
      </c>
      <c r="O187">
        <v>42520</v>
      </c>
      <c r="P187" t="s">
        <v>289</v>
      </c>
      <c r="Q187" t="s">
        <v>296</v>
      </c>
      <c r="R187" s="5">
        <v>45597</v>
      </c>
      <c r="S187">
        <v>23.29578333333334</v>
      </c>
      <c r="T187">
        <v>-106.47138333333331</v>
      </c>
      <c r="U187" s="1">
        <v>42520</v>
      </c>
      <c r="V187">
        <v>75</v>
      </c>
      <c r="W187" t="s">
        <v>318</v>
      </c>
    </row>
    <row r="188" spans="1:23" hidden="1">
      <c r="A188" t="s">
        <v>285</v>
      </c>
      <c r="B188" t="s">
        <v>286</v>
      </c>
      <c r="C188">
        <v>2580000</v>
      </c>
      <c r="D188">
        <v>1</v>
      </c>
      <c r="E188">
        <v>0</v>
      </c>
      <c r="F188">
        <v>10</v>
      </c>
      <c r="G188">
        <v>10</v>
      </c>
      <c r="H188">
        <v>10</v>
      </c>
      <c r="I188">
        <v>10</v>
      </c>
      <c r="J188">
        <v>20</v>
      </c>
      <c r="K188">
        <v>0.5</v>
      </c>
      <c r="L188" t="s">
        <v>26</v>
      </c>
      <c r="M188">
        <v>55.86</v>
      </c>
      <c r="N188" t="s">
        <v>26</v>
      </c>
      <c r="O188">
        <v>46186.895810955961</v>
      </c>
      <c r="P188" t="s">
        <v>289</v>
      </c>
      <c r="Q188" t="s">
        <v>295</v>
      </c>
      <c r="R188" s="5">
        <v>45597</v>
      </c>
      <c r="S188">
        <v>23.264779427277301</v>
      </c>
      <c r="T188">
        <v>-106.42075293216701</v>
      </c>
      <c r="U188" s="1">
        <v>46186.895810955961</v>
      </c>
      <c r="V188">
        <v>55.86</v>
      </c>
      <c r="W188" t="s">
        <v>318</v>
      </c>
    </row>
    <row r="189" spans="1:23" hidden="1">
      <c r="A189" t="s">
        <v>287</v>
      </c>
      <c r="B189" t="s">
        <v>26</v>
      </c>
      <c r="C189">
        <v>2495000</v>
      </c>
      <c r="D189">
        <v>0.8</v>
      </c>
      <c r="E189">
        <v>0.33</v>
      </c>
      <c r="F189">
        <v>10</v>
      </c>
      <c r="G189">
        <v>9</v>
      </c>
      <c r="H189">
        <v>8</v>
      </c>
      <c r="I189">
        <v>8</v>
      </c>
      <c r="J189">
        <v>16</v>
      </c>
      <c r="K189">
        <v>0.5</v>
      </c>
      <c r="L189" t="s">
        <v>26</v>
      </c>
      <c r="M189">
        <v>80</v>
      </c>
      <c r="N189" t="s">
        <v>26</v>
      </c>
      <c r="O189">
        <v>31187.5</v>
      </c>
      <c r="P189" t="s">
        <v>289</v>
      </c>
      <c r="Q189" t="s">
        <v>302</v>
      </c>
      <c r="R189" s="5">
        <v>45597</v>
      </c>
      <c r="S189">
        <v>23.20147</v>
      </c>
      <c r="T189">
        <v>-106.41500000000001</v>
      </c>
      <c r="U189" s="1">
        <v>31187.5</v>
      </c>
      <c r="V189">
        <v>80</v>
      </c>
      <c r="W189" t="s">
        <v>318</v>
      </c>
    </row>
    <row r="190" spans="1:23" hidden="1">
      <c r="A190" t="s">
        <v>349</v>
      </c>
      <c r="B190" t="s">
        <v>325</v>
      </c>
      <c r="C190">
        <v>8955705.6199999992</v>
      </c>
      <c r="D190">
        <v>1</v>
      </c>
      <c r="E190">
        <v>0</v>
      </c>
      <c r="F190">
        <v>3</v>
      </c>
      <c r="G190">
        <v>29</v>
      </c>
      <c r="H190">
        <v>13</v>
      </c>
      <c r="I190">
        <v>3</v>
      </c>
      <c r="J190">
        <v>16</v>
      </c>
      <c r="K190">
        <v>0.1875</v>
      </c>
      <c r="L190" t="s">
        <v>26</v>
      </c>
      <c r="M190">
        <v>142</v>
      </c>
      <c r="N190" t="s">
        <v>26</v>
      </c>
      <c r="O190">
        <v>63068.349436619712</v>
      </c>
      <c r="P190" t="s">
        <v>289</v>
      </c>
      <c r="Q190" t="s">
        <v>296</v>
      </c>
      <c r="R190" s="5">
        <v>45597</v>
      </c>
      <c r="S190">
        <v>23.297229999999999</v>
      </c>
      <c r="T190">
        <v>-106.479</v>
      </c>
      <c r="U190" s="1">
        <v>63068.349436619712</v>
      </c>
      <c r="V190">
        <v>142</v>
      </c>
      <c r="W190" t="s">
        <v>318</v>
      </c>
    </row>
    <row r="191" spans="1:23" hidden="1">
      <c r="A191" t="s">
        <v>350</v>
      </c>
      <c r="B191" t="s">
        <v>341</v>
      </c>
      <c r="C191">
        <v>3034124.83</v>
      </c>
      <c r="D191">
        <v>6</v>
      </c>
      <c r="E191">
        <v>6</v>
      </c>
      <c r="F191">
        <v>2</v>
      </c>
      <c r="G191" t="s">
        <v>26</v>
      </c>
      <c r="H191">
        <v>16</v>
      </c>
      <c r="I191">
        <v>12</v>
      </c>
      <c r="J191">
        <v>28</v>
      </c>
      <c r="K191">
        <v>0.42857142857142855</v>
      </c>
      <c r="L191" t="s">
        <v>26</v>
      </c>
      <c r="M191">
        <v>62.06</v>
      </c>
      <c r="N191" t="s">
        <v>26</v>
      </c>
      <c r="O191">
        <v>48890.184176603289</v>
      </c>
      <c r="P191" t="s">
        <v>289</v>
      </c>
      <c r="Q191" t="s">
        <v>302</v>
      </c>
      <c r="R191" s="5">
        <v>45597</v>
      </c>
      <c r="S191">
        <v>23.19173</v>
      </c>
      <c r="T191">
        <v>-106.42700000000001</v>
      </c>
      <c r="U191" s="1">
        <v>48890.184176603289</v>
      </c>
      <c r="V191">
        <v>62.06</v>
      </c>
      <c r="W191" t="s">
        <v>320</v>
      </c>
    </row>
    <row r="192" spans="1:23" hidden="1">
      <c r="A192" t="s">
        <v>351</v>
      </c>
      <c r="B192" t="s">
        <v>352</v>
      </c>
      <c r="C192">
        <v>2493432.23</v>
      </c>
      <c r="D192">
        <v>4.4000000000000004</v>
      </c>
      <c r="E192">
        <v>4.4000000000000004</v>
      </c>
      <c r="F192">
        <v>5</v>
      </c>
      <c r="G192" t="s">
        <v>26</v>
      </c>
      <c r="H192">
        <v>13</v>
      </c>
      <c r="I192">
        <v>22</v>
      </c>
      <c r="J192">
        <v>35</v>
      </c>
      <c r="K192">
        <v>0.62857142857142856</v>
      </c>
      <c r="L192" t="s">
        <v>26</v>
      </c>
      <c r="M192">
        <v>58.2</v>
      </c>
      <c r="N192" t="s">
        <v>26</v>
      </c>
      <c r="O192">
        <v>42842.478178694153</v>
      </c>
      <c r="P192" t="s">
        <v>289</v>
      </c>
      <c r="Q192" t="s">
        <v>291</v>
      </c>
      <c r="R192" s="5">
        <v>45597</v>
      </c>
      <c r="S192">
        <v>23.221609999999998</v>
      </c>
      <c r="T192">
        <v>-106.422</v>
      </c>
      <c r="U192" s="1">
        <v>42842.478178694153</v>
      </c>
      <c r="V192">
        <v>58.2</v>
      </c>
      <c r="W192" t="s">
        <v>320</v>
      </c>
    </row>
    <row r="193" spans="1:23" hidden="1">
      <c r="A193" t="s">
        <v>353</v>
      </c>
      <c r="B193" t="s">
        <v>337</v>
      </c>
      <c r="C193">
        <v>6252025.1699999999</v>
      </c>
      <c r="D193">
        <v>3.2</v>
      </c>
      <c r="E193">
        <v>3.2</v>
      </c>
      <c r="F193">
        <v>5</v>
      </c>
      <c r="G193" t="s">
        <v>26</v>
      </c>
      <c r="H193">
        <v>22</v>
      </c>
      <c r="I193">
        <v>16</v>
      </c>
      <c r="J193">
        <v>38</v>
      </c>
      <c r="K193">
        <v>0.42105263157894735</v>
      </c>
      <c r="L193" t="s">
        <v>26</v>
      </c>
      <c r="M193">
        <v>124.33</v>
      </c>
      <c r="N193" t="s">
        <v>26</v>
      </c>
      <c r="O193">
        <v>50285.732888281185</v>
      </c>
      <c r="P193" t="s">
        <v>289</v>
      </c>
      <c r="Q193" t="s">
        <v>302</v>
      </c>
      <c r="R193" s="5">
        <v>45597</v>
      </c>
      <c r="S193">
        <v>23.2027</v>
      </c>
      <c r="T193">
        <v>-106.42700000000001</v>
      </c>
      <c r="U193" s="1">
        <v>50285.732888281185</v>
      </c>
      <c r="V193">
        <v>124.33</v>
      </c>
      <c r="W193" t="s">
        <v>320</v>
      </c>
    </row>
    <row r="194" spans="1:23" hidden="1">
      <c r="A194" t="s">
        <v>354</v>
      </c>
      <c r="B194" t="s">
        <v>355</v>
      </c>
      <c r="C194">
        <v>3846735</v>
      </c>
      <c r="D194">
        <v>1</v>
      </c>
      <c r="E194">
        <v>1</v>
      </c>
      <c r="F194">
        <v>1</v>
      </c>
      <c r="G194" t="s">
        <v>26</v>
      </c>
      <c r="H194">
        <v>15</v>
      </c>
      <c r="I194">
        <v>1</v>
      </c>
      <c r="J194">
        <v>16</v>
      </c>
      <c r="K194">
        <v>6.25E-2</v>
      </c>
      <c r="L194" t="s">
        <v>26</v>
      </c>
      <c r="M194">
        <v>80.2</v>
      </c>
      <c r="N194" t="s">
        <v>26</v>
      </c>
      <c r="O194">
        <v>47964.276807980052</v>
      </c>
      <c r="P194" t="s">
        <v>289</v>
      </c>
      <c r="Q194" t="s">
        <v>356</v>
      </c>
      <c r="R194" s="5">
        <v>45597</v>
      </c>
      <c r="S194">
        <v>23.196390000000001</v>
      </c>
      <c r="T194">
        <v>-106.422</v>
      </c>
      <c r="U194" s="1">
        <v>47964.276807980052</v>
      </c>
      <c r="V194">
        <v>80.2</v>
      </c>
      <c r="W194" t="s">
        <v>320</v>
      </c>
    </row>
    <row r="195" spans="1:23" hidden="1">
      <c r="A195" t="s">
        <v>357</v>
      </c>
      <c r="B195" t="s">
        <v>82</v>
      </c>
      <c r="C195">
        <v>5270650</v>
      </c>
      <c r="D195">
        <v>7.25</v>
      </c>
      <c r="E195">
        <v>7.25</v>
      </c>
      <c r="F195">
        <v>4</v>
      </c>
      <c r="G195" t="s">
        <v>26</v>
      </c>
      <c r="H195">
        <v>89</v>
      </c>
      <c r="I195">
        <v>29</v>
      </c>
      <c r="J195">
        <v>118</v>
      </c>
      <c r="K195">
        <v>0.24576271186440679</v>
      </c>
      <c r="L195" t="s">
        <v>26</v>
      </c>
      <c r="M195">
        <v>95.83</v>
      </c>
      <c r="N195" t="s">
        <v>26</v>
      </c>
      <c r="O195">
        <v>55000</v>
      </c>
      <c r="P195" t="s">
        <v>289</v>
      </c>
      <c r="Q195" t="s">
        <v>295</v>
      </c>
      <c r="R195" s="5">
        <v>45597</v>
      </c>
      <c r="S195">
        <v>23.244440000000001</v>
      </c>
      <c r="T195">
        <v>-106.453</v>
      </c>
      <c r="U195" s="1">
        <v>55000</v>
      </c>
      <c r="V195">
        <v>95.83</v>
      </c>
      <c r="W195" t="s">
        <v>320</v>
      </c>
    </row>
    <row r="196" spans="1:23" hidden="1">
      <c r="A196" t="s">
        <v>358</v>
      </c>
      <c r="B196" t="s">
        <v>26</v>
      </c>
      <c r="C196">
        <v>2895845</v>
      </c>
      <c r="D196">
        <v>0.61</v>
      </c>
      <c r="E196">
        <v>0.61</v>
      </c>
      <c r="F196">
        <v>31</v>
      </c>
      <c r="G196" t="s">
        <v>26</v>
      </c>
      <c r="H196">
        <v>5</v>
      </c>
      <c r="I196">
        <v>19</v>
      </c>
      <c r="J196">
        <v>24</v>
      </c>
      <c r="K196">
        <v>0.79166666666666663</v>
      </c>
      <c r="L196" t="s">
        <v>26</v>
      </c>
      <c r="M196">
        <v>98.6</v>
      </c>
      <c r="N196" t="s">
        <v>26</v>
      </c>
      <c r="O196">
        <v>29369.624746450307</v>
      </c>
      <c r="P196" t="s">
        <v>289</v>
      </c>
      <c r="Q196" t="s">
        <v>303</v>
      </c>
      <c r="R196" s="5">
        <v>45597</v>
      </c>
      <c r="S196">
        <v>23.28689</v>
      </c>
      <c r="T196">
        <v>-106.43300000000001</v>
      </c>
      <c r="U196" s="1">
        <v>29369.624746450307</v>
      </c>
      <c r="V196">
        <v>98.6</v>
      </c>
      <c r="W196" t="s">
        <v>320</v>
      </c>
    </row>
    <row r="197" spans="1:23" hidden="1">
      <c r="A197" t="s">
        <v>359</v>
      </c>
      <c r="B197" t="s">
        <v>26</v>
      </c>
      <c r="C197">
        <v>1870000</v>
      </c>
      <c r="D197">
        <v>0</v>
      </c>
      <c r="E197">
        <v>0</v>
      </c>
      <c r="F197">
        <v>2</v>
      </c>
      <c r="G197" t="s">
        <v>26</v>
      </c>
      <c r="H197">
        <v>8</v>
      </c>
      <c r="I197">
        <v>0</v>
      </c>
      <c r="J197">
        <v>8</v>
      </c>
      <c r="K197">
        <v>0</v>
      </c>
      <c r="L197" t="s">
        <v>26</v>
      </c>
      <c r="M197">
        <v>38.700000000000003</v>
      </c>
      <c r="N197" t="s">
        <v>26</v>
      </c>
      <c r="O197">
        <v>48320.413436692506</v>
      </c>
      <c r="P197" t="s">
        <v>289</v>
      </c>
      <c r="Q197" t="s">
        <v>295</v>
      </c>
      <c r="R197" s="5">
        <v>45597</v>
      </c>
      <c r="S197">
        <v>23.247789999999998</v>
      </c>
      <c r="T197">
        <v>-106.452</v>
      </c>
      <c r="U197" s="1">
        <v>48320.413436692506</v>
      </c>
      <c r="V197">
        <v>38.700000000000003</v>
      </c>
      <c r="W197" t="s">
        <v>320</v>
      </c>
    </row>
    <row r="198" spans="1:23" hidden="1">
      <c r="A198" t="s">
        <v>360</v>
      </c>
      <c r="B198" t="s">
        <v>144</v>
      </c>
      <c r="C198">
        <v>5036378.5</v>
      </c>
      <c r="D198">
        <v>2.33</v>
      </c>
      <c r="E198">
        <v>2.33</v>
      </c>
      <c r="F198">
        <v>3</v>
      </c>
      <c r="G198" t="s">
        <v>26</v>
      </c>
      <c r="H198">
        <v>13</v>
      </c>
      <c r="I198">
        <v>7</v>
      </c>
      <c r="J198">
        <v>20</v>
      </c>
      <c r="K198">
        <v>0.35</v>
      </c>
      <c r="L198" t="s">
        <v>26</v>
      </c>
      <c r="M198">
        <v>87.22</v>
      </c>
      <c r="N198" t="s">
        <v>26</v>
      </c>
      <c r="O198">
        <v>57743.390277459301</v>
      </c>
      <c r="P198" t="s">
        <v>289</v>
      </c>
      <c r="Q198" t="s">
        <v>293</v>
      </c>
      <c r="R198" s="5">
        <v>45597</v>
      </c>
      <c r="S198">
        <v>23.32086</v>
      </c>
      <c r="T198">
        <v>-106.479</v>
      </c>
      <c r="U198" s="1">
        <v>57743.390277459301</v>
      </c>
      <c r="V198">
        <v>87.22</v>
      </c>
      <c r="W198" t="s">
        <v>320</v>
      </c>
    </row>
    <row r="199" spans="1:23" hidden="1">
      <c r="A199" t="s">
        <v>361</v>
      </c>
      <c r="B199" t="s">
        <v>26</v>
      </c>
      <c r="C199">
        <v>8272750</v>
      </c>
      <c r="D199">
        <v>0</v>
      </c>
      <c r="E199">
        <v>0</v>
      </c>
      <c r="F199">
        <v>1</v>
      </c>
      <c r="G199" t="s">
        <v>26</v>
      </c>
      <c r="H199">
        <v>14</v>
      </c>
      <c r="I199">
        <v>0</v>
      </c>
      <c r="J199">
        <v>14</v>
      </c>
      <c r="K199">
        <v>0</v>
      </c>
      <c r="L199" t="s">
        <v>26</v>
      </c>
      <c r="M199">
        <v>127.21</v>
      </c>
      <c r="N199" t="s">
        <v>26</v>
      </c>
      <c r="O199">
        <v>65032.23017058408</v>
      </c>
      <c r="P199" t="s">
        <v>289</v>
      </c>
      <c r="Q199" t="s">
        <v>295</v>
      </c>
      <c r="R199" s="5">
        <v>45597</v>
      </c>
      <c r="S199">
        <v>23.265509999999999</v>
      </c>
      <c r="T199">
        <v>-106.456</v>
      </c>
      <c r="U199" s="1">
        <v>65032.23017058408</v>
      </c>
      <c r="V199">
        <v>127.21</v>
      </c>
      <c r="W199" t="s">
        <v>320</v>
      </c>
    </row>
    <row r="200" spans="1:23" hidden="1">
      <c r="A200" t="s">
        <v>362</v>
      </c>
      <c r="B200" t="s">
        <v>162</v>
      </c>
      <c r="C200">
        <v>2834444.44</v>
      </c>
      <c r="D200">
        <v>1</v>
      </c>
      <c r="E200">
        <v>1</v>
      </c>
      <c r="F200">
        <v>1</v>
      </c>
      <c r="G200" t="s">
        <v>26</v>
      </c>
      <c r="H200">
        <v>29</v>
      </c>
      <c r="I200">
        <v>1</v>
      </c>
      <c r="J200">
        <v>30</v>
      </c>
      <c r="K200">
        <v>3.3333333333333333E-2</v>
      </c>
      <c r="L200" t="s">
        <v>26</v>
      </c>
      <c r="M200">
        <v>66.67</v>
      </c>
      <c r="N200" t="s">
        <v>26</v>
      </c>
      <c r="O200">
        <v>42514.54087295635</v>
      </c>
      <c r="P200" t="s">
        <v>289</v>
      </c>
      <c r="Q200" t="s">
        <v>291</v>
      </c>
      <c r="R200" s="5">
        <v>45597</v>
      </c>
      <c r="S200">
        <v>23.225290000000001</v>
      </c>
      <c r="T200">
        <v>-106.422</v>
      </c>
      <c r="U200" s="1">
        <v>42514.54087295635</v>
      </c>
      <c r="V200">
        <v>66.67</v>
      </c>
      <c r="W200" t="s">
        <v>320</v>
      </c>
    </row>
    <row r="201" spans="1:23" hidden="1">
      <c r="A201" t="s">
        <v>363</v>
      </c>
      <c r="B201" t="s">
        <v>336</v>
      </c>
      <c r="C201">
        <v>1696000</v>
      </c>
      <c r="D201">
        <v>2</v>
      </c>
      <c r="E201">
        <v>2</v>
      </c>
      <c r="F201">
        <v>4</v>
      </c>
      <c r="G201" t="s">
        <v>26</v>
      </c>
      <c r="H201">
        <v>8</v>
      </c>
      <c r="I201">
        <v>8</v>
      </c>
      <c r="J201">
        <v>16</v>
      </c>
      <c r="K201">
        <v>0.5</v>
      </c>
      <c r="L201" t="s">
        <v>26</v>
      </c>
      <c r="M201">
        <v>67.92</v>
      </c>
      <c r="N201" t="s">
        <v>26</v>
      </c>
      <c r="O201">
        <v>24970.553592461718</v>
      </c>
      <c r="P201" t="s">
        <v>289</v>
      </c>
      <c r="Q201" t="s">
        <v>299</v>
      </c>
      <c r="R201" s="5">
        <v>45597</v>
      </c>
      <c r="S201">
        <v>23.264620000000001</v>
      </c>
      <c r="T201">
        <v>-106.414</v>
      </c>
      <c r="U201" s="1">
        <v>24970.553592461718</v>
      </c>
      <c r="V201">
        <v>67.92</v>
      </c>
      <c r="W201" t="s">
        <v>320</v>
      </c>
    </row>
  </sheetData>
  <autoFilter ref="A1:W201" xr:uid="{FE6A2F4B-9182-422A-90BD-82327A70469C}">
    <filterColumn colId="0">
      <filters>
        <filter val="Aguamarina Talismán- Vista al Mar"/>
        <filter val="Aguamarina Talismán- Vista Ciuda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1B6F-ECF4-40E3-A4EA-E99B0C640DDB}">
  <sheetPr>
    <tabColor theme="7"/>
  </sheetPr>
  <dimension ref="A1:W199"/>
  <sheetViews>
    <sheetView tabSelected="1" zoomScale="80" zoomScaleNormal="80" workbookViewId="0">
      <selection activeCell="U2" sqref="U2:V199"/>
    </sheetView>
  </sheetViews>
  <sheetFormatPr baseColWidth="10" defaultColWidth="11.453125" defaultRowHeight="14.5"/>
  <cols>
    <col min="21" max="21" width="12.1796875" bestFit="1" customWidth="1"/>
  </cols>
  <sheetData>
    <row r="1" spans="1:23">
      <c r="A1" t="s">
        <v>0</v>
      </c>
      <c r="B1" t="s">
        <v>1</v>
      </c>
      <c r="C1" t="s">
        <v>314</v>
      </c>
      <c r="D1" t="s">
        <v>315</v>
      </c>
      <c r="E1" t="s">
        <v>364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317</v>
      </c>
    </row>
    <row r="2" spans="1:23">
      <c r="A2" t="s">
        <v>365</v>
      </c>
      <c r="B2" t="s">
        <v>23</v>
      </c>
      <c r="C2">
        <v>5475500</v>
      </c>
      <c r="D2">
        <v>9.94</v>
      </c>
      <c r="E2">
        <v>3.33</v>
      </c>
      <c r="F2">
        <v>35</v>
      </c>
      <c r="G2">
        <v>47</v>
      </c>
      <c r="H2">
        <v>37</v>
      </c>
      <c r="I2">
        <v>348</v>
      </c>
      <c r="J2">
        <v>385</v>
      </c>
      <c r="K2">
        <v>0.90389610389610386</v>
      </c>
      <c r="L2" t="s">
        <v>26</v>
      </c>
      <c r="M2">
        <v>88</v>
      </c>
      <c r="N2" t="s">
        <v>26</v>
      </c>
      <c r="O2">
        <v>62221.590909090912</v>
      </c>
      <c r="P2" t="s">
        <v>289</v>
      </c>
      <c r="Q2" t="s">
        <v>290</v>
      </c>
      <c r="R2" s="5">
        <v>45689</v>
      </c>
      <c r="S2">
        <v>23.219695569999999</v>
      </c>
      <c r="T2">
        <v>-106.422316</v>
      </c>
      <c r="U2" s="8">
        <v>62221.590909090912</v>
      </c>
      <c r="V2">
        <v>88</v>
      </c>
      <c r="W2" t="s">
        <v>318</v>
      </c>
    </row>
    <row r="3" spans="1:23">
      <c r="A3" t="s">
        <v>366</v>
      </c>
      <c r="B3" t="s">
        <v>23</v>
      </c>
      <c r="C3">
        <v>4077292</v>
      </c>
      <c r="D3">
        <v>1.4</v>
      </c>
      <c r="E3">
        <v>0.66</v>
      </c>
      <c r="F3">
        <v>35</v>
      </c>
      <c r="G3">
        <v>29</v>
      </c>
      <c r="H3">
        <v>27</v>
      </c>
      <c r="I3">
        <v>49</v>
      </c>
      <c r="J3">
        <v>76</v>
      </c>
      <c r="K3">
        <v>0.64473684210526316</v>
      </c>
      <c r="L3" t="s">
        <v>26</v>
      </c>
      <c r="M3">
        <v>66</v>
      </c>
      <c r="N3" t="s">
        <v>26</v>
      </c>
      <c r="O3">
        <v>61777.151515151512</v>
      </c>
      <c r="P3" t="s">
        <v>289</v>
      </c>
      <c r="Q3" t="s">
        <v>291</v>
      </c>
      <c r="R3" s="5">
        <v>45689</v>
      </c>
      <c r="S3">
        <v>23.219695569999999</v>
      </c>
      <c r="T3">
        <v>-106.422316</v>
      </c>
      <c r="U3" s="8">
        <v>61777.151515151512</v>
      </c>
      <c r="V3">
        <v>66</v>
      </c>
      <c r="W3" t="s">
        <v>318</v>
      </c>
    </row>
    <row r="4" spans="1:23">
      <c r="A4" t="s">
        <v>367</v>
      </c>
      <c r="B4" t="s">
        <v>26</v>
      </c>
      <c r="C4">
        <v>3854756.03</v>
      </c>
      <c r="D4">
        <v>2.87</v>
      </c>
      <c r="E4">
        <v>0.66</v>
      </c>
      <c r="F4">
        <v>33</v>
      </c>
      <c r="G4">
        <v>18</v>
      </c>
      <c r="H4">
        <v>16</v>
      </c>
      <c r="I4">
        <v>95</v>
      </c>
      <c r="J4">
        <v>111</v>
      </c>
      <c r="K4">
        <v>0.85585585585585588</v>
      </c>
      <c r="L4" t="s">
        <v>26</v>
      </c>
      <c r="M4">
        <v>84.55</v>
      </c>
      <c r="N4" t="s">
        <v>26</v>
      </c>
      <c r="O4">
        <v>45591.43737433471</v>
      </c>
      <c r="P4" t="s">
        <v>289</v>
      </c>
      <c r="Q4" t="s">
        <v>292</v>
      </c>
      <c r="R4" s="5">
        <v>45689</v>
      </c>
      <c r="S4">
        <v>23.277739</v>
      </c>
      <c r="T4">
        <v>-106.465172</v>
      </c>
      <c r="U4" s="8">
        <v>45591.43737433471</v>
      </c>
      <c r="V4">
        <v>84.55</v>
      </c>
      <c r="W4" t="s">
        <v>318</v>
      </c>
    </row>
    <row r="5" spans="1:23">
      <c r="A5" t="s">
        <v>27</v>
      </c>
      <c r="B5" t="s">
        <v>28</v>
      </c>
      <c r="C5">
        <v>9749688.6099999994</v>
      </c>
      <c r="D5">
        <v>1.56</v>
      </c>
      <c r="E5">
        <v>0</v>
      </c>
      <c r="F5">
        <v>39</v>
      </c>
      <c r="G5">
        <v>13</v>
      </c>
      <c r="H5">
        <v>14</v>
      </c>
      <c r="I5">
        <v>61</v>
      </c>
      <c r="J5">
        <v>75</v>
      </c>
      <c r="K5">
        <v>0.81333333333333335</v>
      </c>
      <c r="L5" t="s">
        <v>26</v>
      </c>
      <c r="M5">
        <v>132.49</v>
      </c>
      <c r="N5" t="s">
        <v>26</v>
      </c>
      <c r="O5">
        <v>73588.109366744655</v>
      </c>
      <c r="P5" t="s">
        <v>289</v>
      </c>
      <c r="Q5" t="s">
        <v>290</v>
      </c>
      <c r="R5" s="5">
        <v>45689</v>
      </c>
      <c r="S5">
        <v>23.221003</v>
      </c>
      <c r="T5">
        <v>-106.42318</v>
      </c>
      <c r="U5" s="8">
        <v>73588.109366744655</v>
      </c>
      <c r="V5">
        <v>132.49</v>
      </c>
      <c r="W5" t="s">
        <v>318</v>
      </c>
    </row>
    <row r="6" spans="1:23">
      <c r="A6" t="s">
        <v>29</v>
      </c>
      <c r="B6" t="s">
        <v>30</v>
      </c>
      <c r="C6">
        <v>6500000</v>
      </c>
      <c r="D6">
        <v>1.68</v>
      </c>
      <c r="E6">
        <v>0</v>
      </c>
      <c r="F6">
        <v>41</v>
      </c>
      <c r="G6">
        <v>6</v>
      </c>
      <c r="H6">
        <v>6</v>
      </c>
      <c r="I6">
        <v>69</v>
      </c>
      <c r="J6">
        <v>75</v>
      </c>
      <c r="K6">
        <v>0.92</v>
      </c>
      <c r="L6" t="s">
        <v>26</v>
      </c>
      <c r="M6">
        <v>110.6</v>
      </c>
      <c r="N6" t="s">
        <v>26</v>
      </c>
      <c r="O6">
        <v>58770.343580470166</v>
      </c>
      <c r="P6" t="s">
        <v>289</v>
      </c>
      <c r="Q6" t="s">
        <v>293</v>
      </c>
      <c r="R6" s="5">
        <v>45689</v>
      </c>
      <c r="S6">
        <v>23.319555680000001</v>
      </c>
      <c r="T6">
        <v>-106.4793105</v>
      </c>
      <c r="U6" s="8">
        <v>58770.343580470166</v>
      </c>
      <c r="V6">
        <v>110.6</v>
      </c>
      <c r="W6" t="s">
        <v>318</v>
      </c>
    </row>
    <row r="7" spans="1:23">
      <c r="A7" t="s">
        <v>31</v>
      </c>
      <c r="B7" t="s">
        <v>32</v>
      </c>
      <c r="C7">
        <v>5874660</v>
      </c>
      <c r="D7">
        <v>0.71</v>
      </c>
      <c r="E7">
        <v>0</v>
      </c>
      <c r="F7">
        <v>49</v>
      </c>
      <c r="G7">
        <v>10</v>
      </c>
      <c r="H7">
        <v>10</v>
      </c>
      <c r="I7">
        <v>35</v>
      </c>
      <c r="J7">
        <v>45</v>
      </c>
      <c r="K7">
        <v>0.77777777777777779</v>
      </c>
      <c r="L7">
        <v>516</v>
      </c>
      <c r="M7" t="s">
        <v>26</v>
      </c>
      <c r="N7">
        <v>11385</v>
      </c>
      <c r="O7" t="s">
        <v>26</v>
      </c>
      <c r="P7" t="s">
        <v>294</v>
      </c>
      <c r="Q7" t="s">
        <v>295</v>
      </c>
      <c r="R7" s="5">
        <v>45689</v>
      </c>
      <c r="S7">
        <v>23.253164680000001</v>
      </c>
      <c r="T7">
        <v>-106.4562341</v>
      </c>
      <c r="U7" s="8">
        <v>11385</v>
      </c>
      <c r="V7">
        <v>516</v>
      </c>
      <c r="W7" t="s">
        <v>318</v>
      </c>
    </row>
    <row r="8" spans="1:23">
      <c r="A8" t="s">
        <v>35</v>
      </c>
      <c r="B8" t="s">
        <v>26</v>
      </c>
      <c r="C8">
        <v>715000</v>
      </c>
      <c r="D8">
        <v>5.21</v>
      </c>
      <c r="E8">
        <v>1.66</v>
      </c>
      <c r="F8">
        <v>23</v>
      </c>
      <c r="G8">
        <v>90</v>
      </c>
      <c r="H8">
        <v>85</v>
      </c>
      <c r="I8">
        <v>120</v>
      </c>
      <c r="J8">
        <v>205</v>
      </c>
      <c r="K8">
        <v>0.58536585365853655</v>
      </c>
      <c r="L8">
        <v>120</v>
      </c>
      <c r="M8" t="s">
        <v>26</v>
      </c>
      <c r="N8">
        <v>5958.333333333333</v>
      </c>
      <c r="O8" t="s">
        <v>26</v>
      </c>
      <c r="P8" t="s">
        <v>294</v>
      </c>
      <c r="Q8" t="s">
        <v>297</v>
      </c>
      <c r="R8" s="5">
        <v>45689</v>
      </c>
      <c r="S8">
        <v>23.328458300000001</v>
      </c>
      <c r="T8">
        <v>-106.425066666666</v>
      </c>
      <c r="U8" s="8">
        <v>5958.333333333333</v>
      </c>
      <c r="V8">
        <v>120</v>
      </c>
      <c r="W8" t="s">
        <v>318</v>
      </c>
    </row>
    <row r="9" spans="1:23">
      <c r="A9" t="s">
        <v>36</v>
      </c>
      <c r="B9" t="s">
        <v>37</v>
      </c>
      <c r="C9">
        <v>6150000</v>
      </c>
      <c r="D9">
        <v>1.07</v>
      </c>
      <c r="E9">
        <v>0</v>
      </c>
      <c r="F9">
        <v>28</v>
      </c>
      <c r="G9">
        <v>3</v>
      </c>
      <c r="H9">
        <v>3</v>
      </c>
      <c r="I9">
        <v>30</v>
      </c>
      <c r="J9">
        <v>33</v>
      </c>
      <c r="K9">
        <v>0.90909090909090906</v>
      </c>
      <c r="L9" t="s">
        <v>26</v>
      </c>
      <c r="M9">
        <v>103.58</v>
      </c>
      <c r="N9" t="s">
        <v>26</v>
      </c>
      <c r="O9">
        <v>59374.396601660555</v>
      </c>
      <c r="P9" t="s">
        <v>289</v>
      </c>
      <c r="Q9" t="s">
        <v>292</v>
      </c>
      <c r="R9" s="5">
        <v>45689</v>
      </c>
      <c r="S9">
        <v>23.27454947</v>
      </c>
      <c r="T9">
        <v>-106.4592025</v>
      </c>
      <c r="U9" s="8">
        <v>59374.396601660555</v>
      </c>
      <c r="V9">
        <v>103.58</v>
      </c>
      <c r="W9" t="s">
        <v>318</v>
      </c>
    </row>
    <row r="10" spans="1:23">
      <c r="A10" t="s">
        <v>38</v>
      </c>
      <c r="B10" t="s">
        <v>39</v>
      </c>
      <c r="C10">
        <v>2772000</v>
      </c>
      <c r="D10">
        <v>3.36</v>
      </c>
      <c r="E10">
        <v>2.66</v>
      </c>
      <c r="F10">
        <v>25</v>
      </c>
      <c r="G10">
        <v>151</v>
      </c>
      <c r="H10">
        <v>43</v>
      </c>
      <c r="I10">
        <v>84</v>
      </c>
      <c r="J10">
        <v>127</v>
      </c>
      <c r="K10">
        <v>0.66141732283464572</v>
      </c>
      <c r="L10">
        <v>119</v>
      </c>
      <c r="M10">
        <v>95.92</v>
      </c>
      <c r="N10" t="s">
        <v>26</v>
      </c>
      <c r="O10">
        <v>28899.082568807338</v>
      </c>
      <c r="P10" t="s">
        <v>298</v>
      </c>
      <c r="Q10" t="s">
        <v>299</v>
      </c>
      <c r="R10" s="5">
        <v>45689</v>
      </c>
      <c r="S10">
        <v>23.284247690000001</v>
      </c>
      <c r="T10">
        <v>-106.3914824</v>
      </c>
      <c r="U10" s="8">
        <v>28899.082568807338</v>
      </c>
      <c r="V10">
        <v>95.92</v>
      </c>
      <c r="W10" t="s">
        <v>318</v>
      </c>
    </row>
    <row r="11" spans="1:23">
      <c r="A11" t="s">
        <v>40</v>
      </c>
      <c r="B11" t="s">
        <v>39</v>
      </c>
      <c r="C11">
        <v>1645000</v>
      </c>
      <c r="D11">
        <v>1.84</v>
      </c>
      <c r="E11">
        <v>3</v>
      </c>
      <c r="F11">
        <v>52</v>
      </c>
      <c r="G11">
        <v>9</v>
      </c>
      <c r="H11">
        <v>0</v>
      </c>
      <c r="I11">
        <v>96</v>
      </c>
      <c r="J11">
        <v>96</v>
      </c>
      <c r="K11">
        <v>1</v>
      </c>
      <c r="L11" t="s">
        <v>26</v>
      </c>
      <c r="M11">
        <v>63</v>
      </c>
      <c r="N11" t="s">
        <v>26</v>
      </c>
      <c r="O11">
        <v>26111</v>
      </c>
      <c r="P11" t="s">
        <v>289</v>
      </c>
      <c r="Q11" t="s">
        <v>299</v>
      </c>
      <c r="R11" s="5">
        <v>45689</v>
      </c>
      <c r="S11">
        <v>23.284247690000001</v>
      </c>
      <c r="T11">
        <v>-106.3914824</v>
      </c>
      <c r="U11" s="8">
        <v>26111</v>
      </c>
      <c r="V11">
        <v>63</v>
      </c>
      <c r="W11" t="s">
        <v>318</v>
      </c>
    </row>
    <row r="12" spans="1:23">
      <c r="A12" t="s">
        <v>368</v>
      </c>
      <c r="B12" t="s">
        <v>42</v>
      </c>
      <c r="C12">
        <v>8920000</v>
      </c>
      <c r="D12">
        <v>3.15</v>
      </c>
      <c r="E12">
        <v>0.66</v>
      </c>
      <c r="F12">
        <v>38</v>
      </c>
      <c r="G12">
        <v>73</v>
      </c>
      <c r="H12">
        <v>71</v>
      </c>
      <c r="I12">
        <v>120</v>
      </c>
      <c r="J12">
        <v>191</v>
      </c>
      <c r="K12">
        <v>0.62827225130890052</v>
      </c>
      <c r="L12" t="s">
        <v>26</v>
      </c>
      <c r="M12">
        <v>137</v>
      </c>
      <c r="N12" t="s">
        <v>26</v>
      </c>
      <c r="O12">
        <v>65109.48905109489</v>
      </c>
      <c r="P12" t="s">
        <v>289</v>
      </c>
      <c r="Q12" t="s">
        <v>292</v>
      </c>
      <c r="R12" s="5">
        <v>45689</v>
      </c>
      <c r="S12">
        <v>23.274442740000001</v>
      </c>
      <c r="T12">
        <v>-106.46645839999999</v>
      </c>
      <c r="U12" s="8">
        <v>65109.48905109489</v>
      </c>
      <c r="V12">
        <v>137</v>
      </c>
      <c r="W12" t="s">
        <v>318</v>
      </c>
    </row>
    <row r="13" spans="1:23">
      <c r="A13" t="s">
        <v>369</v>
      </c>
      <c r="B13" t="s">
        <v>44</v>
      </c>
      <c r="C13">
        <v>5421446</v>
      </c>
      <c r="D13">
        <v>1.56</v>
      </c>
      <c r="E13">
        <v>0.33</v>
      </c>
      <c r="F13">
        <v>25</v>
      </c>
      <c r="G13">
        <v>68</v>
      </c>
      <c r="H13">
        <v>67</v>
      </c>
      <c r="I13">
        <v>39</v>
      </c>
      <c r="J13">
        <v>106</v>
      </c>
      <c r="K13">
        <v>0.36792452830188677</v>
      </c>
      <c r="L13" t="s">
        <v>26</v>
      </c>
      <c r="M13">
        <v>100</v>
      </c>
      <c r="N13" t="s">
        <v>26</v>
      </c>
      <c r="O13">
        <v>54214.46</v>
      </c>
      <c r="P13" t="s">
        <v>289</v>
      </c>
      <c r="Q13" t="s">
        <v>292</v>
      </c>
      <c r="R13" s="5">
        <v>45689</v>
      </c>
      <c r="S13">
        <v>23.27542163</v>
      </c>
      <c r="T13">
        <v>-106.4620019</v>
      </c>
      <c r="U13" s="8">
        <v>54214.46</v>
      </c>
      <c r="V13">
        <v>100</v>
      </c>
      <c r="W13" t="s">
        <v>318</v>
      </c>
    </row>
    <row r="14" spans="1:23">
      <c r="A14" t="s">
        <v>51</v>
      </c>
      <c r="B14" t="s">
        <v>26</v>
      </c>
      <c r="C14">
        <v>826200</v>
      </c>
      <c r="D14">
        <v>5.09</v>
      </c>
      <c r="E14">
        <v>0.33</v>
      </c>
      <c r="F14">
        <v>41</v>
      </c>
      <c r="G14">
        <v>9</v>
      </c>
      <c r="H14">
        <v>8</v>
      </c>
      <c r="I14">
        <v>209</v>
      </c>
      <c r="J14">
        <v>217</v>
      </c>
      <c r="K14">
        <v>0.96313364055299544</v>
      </c>
      <c r="L14">
        <v>127.5</v>
      </c>
      <c r="M14" t="s">
        <v>26</v>
      </c>
      <c r="N14">
        <v>6480</v>
      </c>
      <c r="O14" t="s">
        <v>26</v>
      </c>
      <c r="P14" t="s">
        <v>294</v>
      </c>
      <c r="Q14" t="s">
        <v>297</v>
      </c>
      <c r="R14" s="5">
        <v>45689</v>
      </c>
      <c r="S14">
        <v>23.305548590000001</v>
      </c>
      <c r="T14">
        <v>-106.42517290000001</v>
      </c>
      <c r="U14" s="8">
        <v>6480</v>
      </c>
      <c r="V14">
        <v>127.5</v>
      </c>
      <c r="W14" t="s">
        <v>318</v>
      </c>
    </row>
    <row r="15" spans="1:23">
      <c r="A15" t="s">
        <v>52</v>
      </c>
      <c r="B15" t="s">
        <v>26</v>
      </c>
      <c r="C15">
        <v>3515400</v>
      </c>
      <c r="D15">
        <v>0.18</v>
      </c>
      <c r="E15">
        <v>0</v>
      </c>
      <c r="F15">
        <v>27</v>
      </c>
      <c r="G15">
        <v>5</v>
      </c>
      <c r="H15">
        <v>5</v>
      </c>
      <c r="I15">
        <v>5</v>
      </c>
      <c r="J15">
        <v>10</v>
      </c>
      <c r="K15">
        <v>0.5</v>
      </c>
      <c r="L15" t="s">
        <v>26</v>
      </c>
      <c r="M15">
        <v>75</v>
      </c>
      <c r="N15" t="s">
        <v>26</v>
      </c>
      <c r="O15">
        <v>46872</v>
      </c>
      <c r="P15" t="s">
        <v>289</v>
      </c>
      <c r="Q15" t="s">
        <v>295</v>
      </c>
      <c r="R15" s="5">
        <v>45689</v>
      </c>
      <c r="S15">
        <v>23.247377579999998</v>
      </c>
      <c r="T15">
        <v>-106.4505187</v>
      </c>
      <c r="U15" s="8">
        <v>46872</v>
      </c>
      <c r="V15">
        <v>75</v>
      </c>
      <c r="W15" t="s">
        <v>318</v>
      </c>
    </row>
    <row r="16" spans="1:23">
      <c r="A16" t="s">
        <v>53</v>
      </c>
      <c r="B16" t="s">
        <v>54</v>
      </c>
      <c r="C16">
        <v>4177677</v>
      </c>
      <c r="D16">
        <v>3.06</v>
      </c>
      <c r="E16">
        <v>0</v>
      </c>
      <c r="F16">
        <v>81</v>
      </c>
      <c r="G16">
        <v>37</v>
      </c>
      <c r="H16">
        <v>37</v>
      </c>
      <c r="I16">
        <v>248</v>
      </c>
      <c r="J16">
        <v>285</v>
      </c>
      <c r="K16">
        <v>0.87017543859649127</v>
      </c>
      <c r="L16" t="s">
        <v>26</v>
      </c>
      <c r="M16">
        <v>73.05</v>
      </c>
      <c r="N16" t="s">
        <v>26</v>
      </c>
      <c r="O16">
        <v>57189.28131416838</v>
      </c>
      <c r="P16" t="s">
        <v>289</v>
      </c>
      <c r="Q16" t="s">
        <v>300</v>
      </c>
      <c r="R16" s="5">
        <v>45689</v>
      </c>
      <c r="S16">
        <v>23.289822780000002</v>
      </c>
      <c r="T16">
        <v>-106.4424538</v>
      </c>
      <c r="U16" s="8">
        <v>57189.28131416838</v>
      </c>
      <c r="V16">
        <v>73.05</v>
      </c>
      <c r="W16" t="s">
        <v>318</v>
      </c>
    </row>
    <row r="17" spans="1:23">
      <c r="A17" t="s">
        <v>55</v>
      </c>
      <c r="B17" t="s">
        <v>26</v>
      </c>
      <c r="C17">
        <v>3170000</v>
      </c>
      <c r="D17">
        <v>0.31</v>
      </c>
      <c r="E17">
        <v>0.33</v>
      </c>
      <c r="F17">
        <v>48</v>
      </c>
      <c r="G17">
        <v>6</v>
      </c>
      <c r="H17">
        <v>5</v>
      </c>
      <c r="I17">
        <v>15</v>
      </c>
      <c r="J17">
        <v>20</v>
      </c>
      <c r="K17">
        <v>0.75</v>
      </c>
      <c r="L17" t="s">
        <v>26</v>
      </c>
      <c r="M17">
        <v>57.48</v>
      </c>
      <c r="N17" t="s">
        <v>26</v>
      </c>
      <c r="O17">
        <v>55149.617258176761</v>
      </c>
      <c r="P17" t="s">
        <v>289</v>
      </c>
      <c r="Q17" t="s">
        <v>301</v>
      </c>
      <c r="R17" s="5">
        <v>45689</v>
      </c>
      <c r="S17">
        <v>23.201083239999999</v>
      </c>
      <c r="T17">
        <v>-106.42702800000001</v>
      </c>
      <c r="U17" s="8">
        <v>55149.617258176761</v>
      </c>
      <c r="V17">
        <v>57.48</v>
      </c>
      <c r="W17" t="s">
        <v>318</v>
      </c>
    </row>
    <row r="18" spans="1:23">
      <c r="A18" t="s">
        <v>56</v>
      </c>
      <c r="B18" t="s">
        <v>57</v>
      </c>
      <c r="C18">
        <v>7200000</v>
      </c>
      <c r="D18">
        <v>0.8</v>
      </c>
      <c r="E18">
        <v>0</v>
      </c>
      <c r="F18">
        <v>51</v>
      </c>
      <c r="G18">
        <v>11</v>
      </c>
      <c r="H18">
        <v>14</v>
      </c>
      <c r="I18">
        <v>41</v>
      </c>
      <c r="J18">
        <v>55</v>
      </c>
      <c r="K18">
        <v>0.74545454545454548</v>
      </c>
      <c r="L18" t="s">
        <v>26</v>
      </c>
      <c r="M18">
        <v>98</v>
      </c>
      <c r="N18" t="s">
        <v>26</v>
      </c>
      <c r="O18">
        <v>73469.387755102041</v>
      </c>
      <c r="P18" t="s">
        <v>289</v>
      </c>
      <c r="Q18" t="s">
        <v>290</v>
      </c>
      <c r="R18" s="5">
        <v>45689</v>
      </c>
      <c r="S18">
        <v>23.206631649999999</v>
      </c>
      <c r="T18">
        <v>-106.42838690000001</v>
      </c>
      <c r="U18" s="8">
        <v>73469.387755102041</v>
      </c>
      <c r="V18">
        <v>98</v>
      </c>
      <c r="W18" t="s">
        <v>318</v>
      </c>
    </row>
    <row r="19" spans="1:23">
      <c r="A19" t="s">
        <v>58</v>
      </c>
      <c r="B19" t="s">
        <v>26</v>
      </c>
      <c r="C19">
        <v>3312798</v>
      </c>
      <c r="D19">
        <v>0.18</v>
      </c>
      <c r="E19">
        <v>0</v>
      </c>
      <c r="F19">
        <v>37</v>
      </c>
      <c r="G19">
        <v>7</v>
      </c>
      <c r="H19">
        <v>7</v>
      </c>
      <c r="I19">
        <v>7</v>
      </c>
      <c r="J19">
        <v>14</v>
      </c>
      <c r="K19">
        <v>0.5</v>
      </c>
      <c r="L19" t="s">
        <v>26</v>
      </c>
      <c r="M19">
        <v>100</v>
      </c>
      <c r="N19" t="s">
        <v>26</v>
      </c>
      <c r="O19">
        <v>33127.980000000003</v>
      </c>
      <c r="P19" t="s">
        <v>289</v>
      </c>
      <c r="Q19" t="s">
        <v>302</v>
      </c>
      <c r="R19" s="5">
        <v>45689</v>
      </c>
      <c r="S19">
        <v>23.205291249999998</v>
      </c>
      <c r="T19">
        <v>-106.4236623</v>
      </c>
      <c r="U19" s="8">
        <v>33127.980000000003</v>
      </c>
      <c r="V19">
        <v>100</v>
      </c>
      <c r="W19" t="s">
        <v>318</v>
      </c>
    </row>
    <row r="20" spans="1:23">
      <c r="A20" t="s">
        <v>59</v>
      </c>
      <c r="B20" t="s">
        <v>23</v>
      </c>
      <c r="C20">
        <v>3640000</v>
      </c>
      <c r="D20">
        <v>2.6</v>
      </c>
      <c r="E20">
        <v>4</v>
      </c>
      <c r="F20">
        <v>50</v>
      </c>
      <c r="G20">
        <v>177</v>
      </c>
      <c r="H20">
        <v>165</v>
      </c>
      <c r="I20">
        <v>130</v>
      </c>
      <c r="J20">
        <v>295</v>
      </c>
      <c r="K20">
        <v>0.44067796610169491</v>
      </c>
      <c r="L20">
        <v>119</v>
      </c>
      <c r="M20">
        <v>123.76</v>
      </c>
      <c r="N20" t="s">
        <v>26</v>
      </c>
      <c r="O20">
        <v>29411.764705882353</v>
      </c>
      <c r="P20" t="s">
        <v>298</v>
      </c>
      <c r="Q20" t="s">
        <v>303</v>
      </c>
      <c r="R20" s="5">
        <v>45689</v>
      </c>
      <c r="S20">
        <v>23.276595950000001</v>
      </c>
      <c r="T20">
        <v>-106.4252963</v>
      </c>
      <c r="U20" s="8">
        <v>29411.764705882353</v>
      </c>
      <c r="V20">
        <v>123.76</v>
      </c>
      <c r="W20" t="s">
        <v>318</v>
      </c>
    </row>
    <row r="21" spans="1:23">
      <c r="A21" t="s">
        <v>62</v>
      </c>
      <c r="B21" t="s">
        <v>26</v>
      </c>
      <c r="C21">
        <v>182000</v>
      </c>
      <c r="D21">
        <v>40.86</v>
      </c>
      <c r="E21">
        <v>20.329999999999998</v>
      </c>
      <c r="F21">
        <v>44</v>
      </c>
      <c r="G21">
        <v>101</v>
      </c>
      <c r="H21">
        <v>40</v>
      </c>
      <c r="I21">
        <v>1798</v>
      </c>
      <c r="J21">
        <v>1838</v>
      </c>
      <c r="K21">
        <v>0.97823721436343847</v>
      </c>
      <c r="L21">
        <v>140</v>
      </c>
      <c r="M21" t="s">
        <v>26</v>
      </c>
      <c r="N21">
        <v>1300</v>
      </c>
      <c r="O21" t="s">
        <v>26</v>
      </c>
      <c r="P21" t="s">
        <v>294</v>
      </c>
      <c r="Q21" t="s">
        <v>299</v>
      </c>
      <c r="R21" s="5">
        <v>45689</v>
      </c>
      <c r="S21">
        <v>23.326440259999998</v>
      </c>
      <c r="T21">
        <v>-106.3913956</v>
      </c>
      <c r="U21" s="8">
        <v>1300</v>
      </c>
      <c r="V21">
        <v>140</v>
      </c>
      <c r="W21" t="s">
        <v>318</v>
      </c>
    </row>
    <row r="22" spans="1:23">
      <c r="A22" t="s">
        <v>64</v>
      </c>
      <c r="B22" t="s">
        <v>64</v>
      </c>
      <c r="C22">
        <v>7245000</v>
      </c>
      <c r="D22">
        <v>2.15</v>
      </c>
      <c r="E22">
        <v>1.66</v>
      </c>
      <c r="F22">
        <v>57</v>
      </c>
      <c r="G22">
        <v>23</v>
      </c>
      <c r="H22">
        <v>18</v>
      </c>
      <c r="I22">
        <v>123</v>
      </c>
      <c r="J22">
        <v>141</v>
      </c>
      <c r="K22">
        <v>0.87234042553191493</v>
      </c>
      <c r="L22">
        <v>525</v>
      </c>
      <c r="M22" t="s">
        <v>26</v>
      </c>
      <c r="N22">
        <v>13800</v>
      </c>
      <c r="O22" t="s">
        <v>26</v>
      </c>
      <c r="P22" t="s">
        <v>294</v>
      </c>
      <c r="Q22" t="s">
        <v>296</v>
      </c>
      <c r="R22" s="5">
        <v>45689</v>
      </c>
      <c r="S22">
        <v>23.297287619999999</v>
      </c>
      <c r="T22">
        <v>-106.47882079999999</v>
      </c>
      <c r="U22" s="8">
        <v>13800</v>
      </c>
      <c r="V22">
        <v>525</v>
      </c>
      <c r="W22" t="s">
        <v>318</v>
      </c>
    </row>
    <row r="23" spans="1:23">
      <c r="A23" t="s">
        <v>65</v>
      </c>
      <c r="B23" t="s">
        <v>66</v>
      </c>
      <c r="C23">
        <v>2288509.2000000002</v>
      </c>
      <c r="D23">
        <v>0.97</v>
      </c>
      <c r="E23">
        <v>0</v>
      </c>
      <c r="F23">
        <v>35</v>
      </c>
      <c r="G23">
        <v>1</v>
      </c>
      <c r="H23">
        <v>1</v>
      </c>
      <c r="I23">
        <v>34</v>
      </c>
      <c r="J23">
        <v>35</v>
      </c>
      <c r="K23">
        <v>0.97142857142857142</v>
      </c>
      <c r="L23">
        <v>245.68</v>
      </c>
      <c r="M23" t="s">
        <v>26</v>
      </c>
      <c r="N23">
        <v>9315</v>
      </c>
      <c r="O23" t="s">
        <v>26</v>
      </c>
      <c r="P23" t="s">
        <v>294</v>
      </c>
      <c r="Q23" t="s">
        <v>292</v>
      </c>
      <c r="R23" s="5">
        <v>45689</v>
      </c>
      <c r="S23">
        <v>23.293062880000001</v>
      </c>
      <c r="T23">
        <v>-106.4564448</v>
      </c>
      <c r="U23" s="8">
        <v>9315</v>
      </c>
      <c r="V23">
        <v>245.68</v>
      </c>
      <c r="W23" t="s">
        <v>318</v>
      </c>
    </row>
    <row r="24" spans="1:23">
      <c r="A24" t="s">
        <v>67</v>
      </c>
      <c r="B24" t="s">
        <v>68</v>
      </c>
      <c r="C24">
        <v>1850000</v>
      </c>
      <c r="D24">
        <v>1.31</v>
      </c>
      <c r="E24">
        <v>0</v>
      </c>
      <c r="F24">
        <v>38</v>
      </c>
      <c r="G24">
        <v>15</v>
      </c>
      <c r="H24">
        <v>15</v>
      </c>
      <c r="I24">
        <v>50</v>
      </c>
      <c r="J24">
        <v>65</v>
      </c>
      <c r="K24">
        <v>0.76923076923076927</v>
      </c>
      <c r="L24">
        <v>1000</v>
      </c>
      <c r="M24" t="s">
        <v>26</v>
      </c>
      <c r="N24">
        <v>1850</v>
      </c>
      <c r="O24" t="s">
        <v>26</v>
      </c>
      <c r="P24" t="s">
        <v>294</v>
      </c>
      <c r="Q24" t="s">
        <v>304</v>
      </c>
      <c r="R24" s="5">
        <v>45689</v>
      </c>
      <c r="S24">
        <v>23.305475999999999</v>
      </c>
      <c r="T24">
        <v>-106.478318</v>
      </c>
      <c r="U24" s="8">
        <v>1850</v>
      </c>
      <c r="V24">
        <v>1000</v>
      </c>
      <c r="W24" t="s">
        <v>318</v>
      </c>
    </row>
    <row r="25" spans="1:23">
      <c r="A25" t="s">
        <v>370</v>
      </c>
      <c r="B25" t="s">
        <v>70</v>
      </c>
      <c r="C25">
        <v>3950000</v>
      </c>
      <c r="D25">
        <v>1.1100000000000001</v>
      </c>
      <c r="E25">
        <v>0</v>
      </c>
      <c r="F25">
        <v>53</v>
      </c>
      <c r="G25">
        <v>4</v>
      </c>
      <c r="H25">
        <v>4</v>
      </c>
      <c r="I25">
        <v>59</v>
      </c>
      <c r="J25">
        <v>63</v>
      </c>
      <c r="K25">
        <v>0.93650793650793651</v>
      </c>
      <c r="L25" t="s">
        <v>26</v>
      </c>
      <c r="M25">
        <v>70</v>
      </c>
      <c r="N25" t="s">
        <v>26</v>
      </c>
      <c r="O25">
        <v>56428.571428571428</v>
      </c>
      <c r="P25" t="s">
        <v>289</v>
      </c>
      <c r="Q25" t="s">
        <v>292</v>
      </c>
      <c r="R25" s="5">
        <v>45689</v>
      </c>
      <c r="S25">
        <v>23.266316589999999</v>
      </c>
      <c r="T25">
        <v>-106.46187569999999</v>
      </c>
      <c r="U25" s="8">
        <v>56428.571428571428</v>
      </c>
      <c r="V25">
        <v>70</v>
      </c>
      <c r="W25" t="s">
        <v>318</v>
      </c>
    </row>
    <row r="26" spans="1:23">
      <c r="A26" t="s">
        <v>71</v>
      </c>
      <c r="B26" t="s">
        <v>26</v>
      </c>
      <c r="C26">
        <v>1156000</v>
      </c>
      <c r="D26">
        <v>8</v>
      </c>
      <c r="E26">
        <v>4</v>
      </c>
      <c r="F26">
        <v>44</v>
      </c>
      <c r="G26">
        <v>70</v>
      </c>
      <c r="H26">
        <v>58</v>
      </c>
      <c r="I26">
        <v>352</v>
      </c>
      <c r="J26">
        <v>410</v>
      </c>
      <c r="K26">
        <v>0.85853658536585364</v>
      </c>
      <c r="L26">
        <v>136</v>
      </c>
      <c r="M26" t="s">
        <v>26</v>
      </c>
      <c r="N26">
        <v>8500</v>
      </c>
      <c r="O26" t="s">
        <v>26</v>
      </c>
      <c r="P26" t="s">
        <v>294</v>
      </c>
      <c r="Q26" t="s">
        <v>303</v>
      </c>
      <c r="R26" s="5">
        <v>45689</v>
      </c>
      <c r="S26">
        <v>23.285451940000002</v>
      </c>
      <c r="T26">
        <v>-106.4174256</v>
      </c>
      <c r="U26" s="8">
        <v>8500</v>
      </c>
      <c r="V26">
        <v>136</v>
      </c>
      <c r="W26" t="s">
        <v>318</v>
      </c>
    </row>
    <row r="27" spans="1:23">
      <c r="A27" t="s">
        <v>72</v>
      </c>
      <c r="B27" t="s">
        <v>73</v>
      </c>
      <c r="C27">
        <v>7626080</v>
      </c>
      <c r="D27">
        <v>1.4</v>
      </c>
      <c r="E27">
        <v>0</v>
      </c>
      <c r="F27">
        <v>49</v>
      </c>
      <c r="G27">
        <v>21</v>
      </c>
      <c r="H27">
        <v>21</v>
      </c>
      <c r="I27">
        <v>69</v>
      </c>
      <c r="J27">
        <v>90</v>
      </c>
      <c r="K27">
        <v>0.76666666666666672</v>
      </c>
      <c r="L27" t="s">
        <v>26</v>
      </c>
      <c r="M27">
        <v>124.78</v>
      </c>
      <c r="N27" t="s">
        <v>26</v>
      </c>
      <c r="O27">
        <v>61116.204519955121</v>
      </c>
      <c r="P27" t="s">
        <v>289</v>
      </c>
      <c r="Q27" t="s">
        <v>305</v>
      </c>
      <c r="R27" s="5">
        <v>45689</v>
      </c>
      <c r="S27">
        <v>23.249908229999999</v>
      </c>
      <c r="T27">
        <v>-106.45502879999999</v>
      </c>
      <c r="U27" s="8">
        <v>61116.204519955121</v>
      </c>
      <c r="V27">
        <v>124.78</v>
      </c>
      <c r="W27" t="s">
        <v>318</v>
      </c>
    </row>
    <row r="28" spans="1:23">
      <c r="A28" t="s">
        <v>74</v>
      </c>
      <c r="B28" t="s">
        <v>26</v>
      </c>
      <c r="C28">
        <v>4700000</v>
      </c>
      <c r="D28">
        <v>0.85</v>
      </c>
      <c r="E28">
        <v>0</v>
      </c>
      <c r="F28">
        <v>34</v>
      </c>
      <c r="G28">
        <v>1</v>
      </c>
      <c r="H28">
        <v>1</v>
      </c>
      <c r="I28">
        <v>29</v>
      </c>
      <c r="J28">
        <v>30</v>
      </c>
      <c r="K28">
        <v>0.96666666666666667</v>
      </c>
      <c r="L28" t="s">
        <v>26</v>
      </c>
      <c r="M28">
        <v>83</v>
      </c>
      <c r="N28" t="s">
        <v>26</v>
      </c>
      <c r="O28">
        <v>56626.506024096387</v>
      </c>
      <c r="P28" t="s">
        <v>289</v>
      </c>
      <c r="Q28" t="s">
        <v>292</v>
      </c>
      <c r="R28" s="5">
        <v>45689</v>
      </c>
      <c r="S28">
        <v>23.28765486</v>
      </c>
      <c r="T28">
        <v>-106.4637863</v>
      </c>
      <c r="U28" s="8">
        <v>56626.506024096387</v>
      </c>
      <c r="V28">
        <v>83</v>
      </c>
      <c r="W28" t="s">
        <v>318</v>
      </c>
    </row>
    <row r="29" spans="1:23">
      <c r="A29" t="s">
        <v>75</v>
      </c>
      <c r="B29" t="s">
        <v>26</v>
      </c>
      <c r="C29">
        <v>734700</v>
      </c>
      <c r="D29">
        <v>9.39</v>
      </c>
      <c r="E29">
        <v>0.66</v>
      </c>
      <c r="F29">
        <v>43</v>
      </c>
      <c r="G29">
        <v>37</v>
      </c>
      <c r="H29">
        <v>35</v>
      </c>
      <c r="I29">
        <v>404</v>
      </c>
      <c r="J29">
        <v>439</v>
      </c>
      <c r="K29">
        <v>0.92027334851936216</v>
      </c>
      <c r="L29">
        <v>144</v>
      </c>
      <c r="M29" t="s">
        <v>26</v>
      </c>
      <c r="N29">
        <v>5102.083333333333</v>
      </c>
      <c r="O29" t="s">
        <v>26</v>
      </c>
      <c r="P29" t="s">
        <v>294</v>
      </c>
      <c r="Q29" t="s">
        <v>299</v>
      </c>
      <c r="R29" s="5">
        <v>45689</v>
      </c>
      <c r="S29">
        <v>23.32565482</v>
      </c>
      <c r="T29">
        <v>-106.4130299</v>
      </c>
      <c r="U29" s="8">
        <v>5102.083333333333</v>
      </c>
      <c r="V29">
        <v>144</v>
      </c>
      <c r="W29" t="s">
        <v>318</v>
      </c>
    </row>
    <row r="30" spans="1:23">
      <c r="A30" t="s">
        <v>77</v>
      </c>
      <c r="B30" t="s">
        <v>39</v>
      </c>
      <c r="C30">
        <v>3780000</v>
      </c>
      <c r="D30">
        <v>2.62</v>
      </c>
      <c r="E30">
        <v>2.66</v>
      </c>
      <c r="F30">
        <v>43</v>
      </c>
      <c r="G30">
        <v>8</v>
      </c>
      <c r="H30">
        <v>0</v>
      </c>
      <c r="I30">
        <v>113</v>
      </c>
      <c r="J30">
        <v>113</v>
      </c>
      <c r="K30">
        <v>1</v>
      </c>
      <c r="L30">
        <v>133</v>
      </c>
      <c r="M30">
        <v>175</v>
      </c>
      <c r="N30" t="s">
        <v>26</v>
      </c>
      <c r="O30">
        <v>21600</v>
      </c>
      <c r="P30" t="s">
        <v>298</v>
      </c>
      <c r="Q30" t="s">
        <v>303</v>
      </c>
      <c r="R30" s="5">
        <v>45689</v>
      </c>
      <c r="S30">
        <v>23.285222220000001</v>
      </c>
      <c r="T30">
        <v>-106.42143590000001</v>
      </c>
      <c r="U30" s="8">
        <v>21600</v>
      </c>
      <c r="V30">
        <v>175</v>
      </c>
      <c r="W30" t="s">
        <v>318</v>
      </c>
    </row>
    <row r="31" spans="1:23">
      <c r="A31" t="s">
        <v>78</v>
      </c>
      <c r="B31" t="s">
        <v>39</v>
      </c>
      <c r="C31">
        <v>2132000</v>
      </c>
      <c r="D31">
        <v>2.2599999999999998</v>
      </c>
      <c r="E31">
        <v>0.66</v>
      </c>
      <c r="F31">
        <v>53</v>
      </c>
      <c r="G31">
        <v>26</v>
      </c>
      <c r="H31">
        <v>24</v>
      </c>
      <c r="I31">
        <v>120</v>
      </c>
      <c r="J31">
        <v>144</v>
      </c>
      <c r="K31">
        <v>0.83333333333333337</v>
      </c>
      <c r="L31" t="s">
        <v>26</v>
      </c>
      <c r="M31">
        <v>79.75</v>
      </c>
      <c r="N31" t="s">
        <v>26</v>
      </c>
      <c r="O31">
        <v>26733.542319749216</v>
      </c>
      <c r="P31" t="s">
        <v>289</v>
      </c>
      <c r="Q31" t="s">
        <v>303</v>
      </c>
      <c r="R31" s="5">
        <v>45689</v>
      </c>
      <c r="S31">
        <v>23.285222220000001</v>
      </c>
      <c r="T31">
        <v>-106.42143590000001</v>
      </c>
      <c r="U31" s="8">
        <v>26733.542319749216</v>
      </c>
      <c r="V31">
        <v>79.75</v>
      </c>
      <c r="W31" t="s">
        <v>318</v>
      </c>
    </row>
    <row r="32" spans="1:23">
      <c r="A32" t="s">
        <v>319</v>
      </c>
      <c r="B32" t="s">
        <v>39</v>
      </c>
      <c r="C32">
        <v>4060000</v>
      </c>
      <c r="D32">
        <v>0.66</v>
      </c>
      <c r="E32">
        <v>1.33</v>
      </c>
      <c r="F32">
        <v>9</v>
      </c>
      <c r="G32">
        <v>51</v>
      </c>
      <c r="H32">
        <v>47</v>
      </c>
      <c r="I32">
        <v>6</v>
      </c>
      <c r="J32">
        <v>53</v>
      </c>
      <c r="K32">
        <v>0.11320754716981132</v>
      </c>
      <c r="L32">
        <v>133</v>
      </c>
      <c r="M32">
        <v>175</v>
      </c>
      <c r="N32" t="s">
        <v>26</v>
      </c>
      <c r="O32">
        <v>23200</v>
      </c>
      <c r="P32" t="s">
        <v>298</v>
      </c>
      <c r="Q32" t="s">
        <v>303</v>
      </c>
      <c r="R32" s="5">
        <v>45689</v>
      </c>
      <c r="S32">
        <v>23.285222220000001</v>
      </c>
      <c r="T32">
        <v>-106.42143590000001</v>
      </c>
      <c r="U32" s="8">
        <v>23200</v>
      </c>
      <c r="V32">
        <v>175</v>
      </c>
      <c r="W32" t="s">
        <v>318</v>
      </c>
    </row>
    <row r="33" spans="1:23">
      <c r="A33" t="s">
        <v>321</v>
      </c>
      <c r="B33" t="s">
        <v>39</v>
      </c>
      <c r="C33">
        <v>4515000</v>
      </c>
      <c r="D33">
        <v>1.1100000000000001</v>
      </c>
      <c r="E33">
        <v>1.66</v>
      </c>
      <c r="F33">
        <v>9</v>
      </c>
      <c r="G33">
        <v>49</v>
      </c>
      <c r="H33">
        <v>44</v>
      </c>
      <c r="I33">
        <v>10</v>
      </c>
      <c r="J33">
        <v>54</v>
      </c>
      <c r="K33">
        <v>0.18518518518518517</v>
      </c>
      <c r="L33">
        <v>133</v>
      </c>
      <c r="M33">
        <v>185</v>
      </c>
      <c r="N33" t="s">
        <v>26</v>
      </c>
      <c r="O33">
        <v>24405.405405405407</v>
      </c>
      <c r="P33" t="s">
        <v>298</v>
      </c>
      <c r="Q33" t="s">
        <v>303</v>
      </c>
      <c r="R33" s="5">
        <v>45689</v>
      </c>
      <c r="S33">
        <v>23.285222220000001</v>
      </c>
      <c r="T33">
        <v>-106.42143590000001</v>
      </c>
      <c r="U33" s="8">
        <v>24405.405405405407</v>
      </c>
      <c r="V33">
        <v>185</v>
      </c>
      <c r="W33" t="s">
        <v>318</v>
      </c>
    </row>
    <row r="34" spans="1:23">
      <c r="A34" t="s">
        <v>79</v>
      </c>
      <c r="B34" t="s">
        <v>80</v>
      </c>
      <c r="C34">
        <v>5224880</v>
      </c>
      <c r="D34">
        <v>2.33</v>
      </c>
      <c r="E34">
        <v>0</v>
      </c>
      <c r="F34">
        <v>59</v>
      </c>
      <c r="G34">
        <v>39</v>
      </c>
      <c r="H34">
        <v>40</v>
      </c>
      <c r="I34">
        <v>138</v>
      </c>
      <c r="J34">
        <v>178</v>
      </c>
      <c r="K34">
        <v>0.7752808988764045</v>
      </c>
      <c r="L34" t="s">
        <v>26</v>
      </c>
      <c r="M34">
        <v>80</v>
      </c>
      <c r="N34" t="s">
        <v>26</v>
      </c>
      <c r="O34">
        <v>65311</v>
      </c>
      <c r="P34" t="s">
        <v>289</v>
      </c>
      <c r="Q34" t="s">
        <v>290</v>
      </c>
      <c r="R34" s="5">
        <v>45689</v>
      </c>
      <c r="S34">
        <v>23.229677970000001</v>
      </c>
      <c r="T34">
        <v>-106.4316254</v>
      </c>
      <c r="U34" s="8">
        <v>65311</v>
      </c>
      <c r="V34">
        <v>80</v>
      </c>
      <c r="W34" t="s">
        <v>318</v>
      </c>
    </row>
    <row r="35" spans="1:23">
      <c r="A35" t="s">
        <v>81</v>
      </c>
      <c r="B35" t="s">
        <v>82</v>
      </c>
      <c r="C35">
        <v>6490000</v>
      </c>
      <c r="D35">
        <v>1.21</v>
      </c>
      <c r="E35">
        <v>0.66</v>
      </c>
      <c r="F35">
        <v>51</v>
      </c>
      <c r="G35">
        <v>8</v>
      </c>
      <c r="H35">
        <v>6</v>
      </c>
      <c r="I35">
        <v>62</v>
      </c>
      <c r="J35">
        <v>68</v>
      </c>
      <c r="K35">
        <v>0.91176470588235292</v>
      </c>
      <c r="L35" t="s">
        <v>26</v>
      </c>
      <c r="M35">
        <v>140.30000000000001</v>
      </c>
      <c r="N35" t="s">
        <v>26</v>
      </c>
      <c r="O35">
        <v>46258.018531717746</v>
      </c>
      <c r="P35" t="s">
        <v>289</v>
      </c>
      <c r="Q35" t="s">
        <v>290</v>
      </c>
      <c r="R35" s="5">
        <v>45689</v>
      </c>
      <c r="S35">
        <v>23.237784789999999</v>
      </c>
      <c r="T35">
        <v>-106.4412896</v>
      </c>
      <c r="U35" s="8">
        <v>46258.018531717746</v>
      </c>
      <c r="V35">
        <v>140.30000000000001</v>
      </c>
      <c r="W35" t="s">
        <v>318</v>
      </c>
    </row>
    <row r="36" spans="1:23">
      <c r="A36" t="s">
        <v>83</v>
      </c>
      <c r="B36" t="s">
        <v>84</v>
      </c>
      <c r="C36">
        <v>5400000</v>
      </c>
      <c r="D36">
        <v>1.18</v>
      </c>
      <c r="E36">
        <v>0</v>
      </c>
      <c r="F36">
        <v>37</v>
      </c>
      <c r="G36">
        <v>6</v>
      </c>
      <c r="H36">
        <v>6</v>
      </c>
      <c r="I36">
        <v>44</v>
      </c>
      <c r="J36">
        <v>50</v>
      </c>
      <c r="K36">
        <v>0.88</v>
      </c>
      <c r="L36" t="s">
        <v>26</v>
      </c>
      <c r="M36">
        <v>103</v>
      </c>
      <c r="N36" t="s">
        <v>26</v>
      </c>
      <c r="O36">
        <v>52427.184466019418</v>
      </c>
      <c r="P36" t="s">
        <v>289</v>
      </c>
      <c r="Q36" t="s">
        <v>292</v>
      </c>
      <c r="R36" s="5">
        <v>45689</v>
      </c>
      <c r="S36">
        <v>23.272707740000001</v>
      </c>
      <c r="T36">
        <v>-106.4555029</v>
      </c>
      <c r="U36" s="8">
        <v>52427.184466019418</v>
      </c>
      <c r="V36">
        <v>103</v>
      </c>
      <c r="W36" t="s">
        <v>318</v>
      </c>
    </row>
    <row r="37" spans="1:23">
      <c r="A37" t="s">
        <v>371</v>
      </c>
      <c r="B37" t="s">
        <v>86</v>
      </c>
      <c r="C37">
        <v>15888413</v>
      </c>
      <c r="D37">
        <v>0.62</v>
      </c>
      <c r="E37">
        <v>0</v>
      </c>
      <c r="F37">
        <v>27</v>
      </c>
      <c r="G37">
        <v>7</v>
      </c>
      <c r="H37">
        <v>7</v>
      </c>
      <c r="I37">
        <v>17</v>
      </c>
      <c r="J37">
        <v>24</v>
      </c>
      <c r="K37">
        <v>0.70833333333333337</v>
      </c>
      <c r="L37">
        <v>217.68</v>
      </c>
      <c r="M37">
        <v>212</v>
      </c>
      <c r="N37" t="s">
        <v>26</v>
      </c>
      <c r="O37">
        <v>74945.344339622636</v>
      </c>
      <c r="P37" t="s">
        <v>298</v>
      </c>
      <c r="Q37" t="s">
        <v>292</v>
      </c>
      <c r="R37" s="5">
        <v>45689</v>
      </c>
      <c r="S37">
        <v>23.281730020000001</v>
      </c>
      <c r="T37">
        <v>-106.462834</v>
      </c>
      <c r="U37" s="8">
        <v>74945.344339622636</v>
      </c>
      <c r="V37">
        <v>212</v>
      </c>
      <c r="W37" t="s">
        <v>318</v>
      </c>
    </row>
    <row r="38" spans="1:23">
      <c r="A38" t="s">
        <v>372</v>
      </c>
      <c r="B38" t="s">
        <v>86</v>
      </c>
      <c r="C38">
        <v>6990850</v>
      </c>
      <c r="D38">
        <v>1.92</v>
      </c>
      <c r="E38">
        <v>0</v>
      </c>
      <c r="F38">
        <v>27</v>
      </c>
      <c r="G38">
        <v>15</v>
      </c>
      <c r="H38">
        <v>16</v>
      </c>
      <c r="I38">
        <v>52</v>
      </c>
      <c r="J38">
        <v>68</v>
      </c>
      <c r="K38">
        <v>0.76470588235294112</v>
      </c>
      <c r="L38" t="s">
        <v>26</v>
      </c>
      <c r="M38">
        <v>85</v>
      </c>
      <c r="N38" t="s">
        <v>26</v>
      </c>
      <c r="O38">
        <v>82245.294117647063</v>
      </c>
      <c r="P38" t="s">
        <v>289</v>
      </c>
      <c r="Q38" t="s">
        <v>292</v>
      </c>
      <c r="R38" s="5">
        <v>45689</v>
      </c>
      <c r="S38">
        <v>23.281730020000001</v>
      </c>
      <c r="T38">
        <v>-106.462834</v>
      </c>
      <c r="U38" s="8">
        <v>82245.294117647063</v>
      </c>
      <c r="V38">
        <v>85</v>
      </c>
      <c r="W38" t="s">
        <v>318</v>
      </c>
    </row>
    <row r="39" spans="1:23">
      <c r="A39" t="s">
        <v>88</v>
      </c>
      <c r="B39" t="s">
        <v>89</v>
      </c>
      <c r="C39">
        <v>4525000</v>
      </c>
      <c r="D39">
        <v>0.54</v>
      </c>
      <c r="E39">
        <v>0.66</v>
      </c>
      <c r="F39">
        <v>37</v>
      </c>
      <c r="G39">
        <v>5</v>
      </c>
      <c r="H39">
        <v>3</v>
      </c>
      <c r="I39">
        <v>20</v>
      </c>
      <c r="J39">
        <v>23</v>
      </c>
      <c r="K39">
        <v>0.86956521739130432</v>
      </c>
      <c r="L39" t="s">
        <v>26</v>
      </c>
      <c r="M39">
        <v>80</v>
      </c>
      <c r="N39" t="s">
        <v>26</v>
      </c>
      <c r="O39">
        <v>56562.5</v>
      </c>
      <c r="P39" t="s">
        <v>289</v>
      </c>
      <c r="Q39" t="s">
        <v>293</v>
      </c>
      <c r="R39" s="5">
        <v>45689</v>
      </c>
      <c r="S39">
        <v>23.335781959999998</v>
      </c>
      <c r="T39">
        <v>-106.4861375</v>
      </c>
      <c r="U39" s="8">
        <v>56562.5</v>
      </c>
      <c r="V39">
        <v>80</v>
      </c>
      <c r="W39" t="s">
        <v>318</v>
      </c>
    </row>
    <row r="40" spans="1:23">
      <c r="A40" t="s">
        <v>90</v>
      </c>
      <c r="B40" t="s">
        <v>91</v>
      </c>
      <c r="C40">
        <v>2233800</v>
      </c>
      <c r="D40">
        <v>0.3</v>
      </c>
      <c r="E40">
        <v>0.33</v>
      </c>
      <c r="F40">
        <v>26</v>
      </c>
      <c r="G40">
        <v>2</v>
      </c>
      <c r="H40">
        <v>1</v>
      </c>
      <c r="I40">
        <v>8</v>
      </c>
      <c r="J40">
        <v>9</v>
      </c>
      <c r="K40">
        <v>0.88888888888888884</v>
      </c>
      <c r="L40" t="s">
        <v>26</v>
      </c>
      <c r="M40">
        <v>75</v>
      </c>
      <c r="N40" t="s">
        <v>26</v>
      </c>
      <c r="O40">
        <v>29784</v>
      </c>
      <c r="P40" t="s">
        <v>289</v>
      </c>
      <c r="Q40" t="s">
        <v>303</v>
      </c>
      <c r="R40" s="5">
        <v>45689</v>
      </c>
      <c r="S40">
        <v>23.285770800000002</v>
      </c>
      <c r="T40">
        <v>-106.4315146</v>
      </c>
      <c r="U40" s="8">
        <v>29784</v>
      </c>
      <c r="V40">
        <v>75</v>
      </c>
      <c r="W40" t="s">
        <v>318</v>
      </c>
    </row>
    <row r="41" spans="1:23">
      <c r="A41" t="s">
        <v>94</v>
      </c>
      <c r="B41" t="s">
        <v>95</v>
      </c>
      <c r="C41">
        <v>1400000</v>
      </c>
      <c r="D41">
        <v>1.25</v>
      </c>
      <c r="E41">
        <v>0</v>
      </c>
      <c r="F41">
        <v>28</v>
      </c>
      <c r="G41">
        <v>15</v>
      </c>
      <c r="H41">
        <v>30</v>
      </c>
      <c r="I41">
        <v>35</v>
      </c>
      <c r="J41">
        <v>65</v>
      </c>
      <c r="K41">
        <v>0.53846153846153844</v>
      </c>
      <c r="L41">
        <v>160</v>
      </c>
      <c r="M41" t="s">
        <v>26</v>
      </c>
      <c r="N41">
        <v>8750</v>
      </c>
      <c r="O41" t="s">
        <v>26</v>
      </c>
      <c r="P41" t="s">
        <v>294</v>
      </c>
      <c r="Q41" t="s">
        <v>303</v>
      </c>
      <c r="R41" s="5">
        <v>45689</v>
      </c>
      <c r="S41">
        <v>23.287800099999998</v>
      </c>
      <c r="T41">
        <v>-106.4334217</v>
      </c>
      <c r="U41" s="8">
        <v>8750</v>
      </c>
      <c r="V41">
        <v>160</v>
      </c>
      <c r="W41" t="s">
        <v>318</v>
      </c>
    </row>
    <row r="42" spans="1:23">
      <c r="A42" t="s">
        <v>96</v>
      </c>
      <c r="B42" t="s">
        <v>97</v>
      </c>
      <c r="C42">
        <v>2350000</v>
      </c>
      <c r="D42">
        <v>0.51</v>
      </c>
      <c r="E42">
        <v>0.33</v>
      </c>
      <c r="F42">
        <v>39</v>
      </c>
      <c r="G42">
        <v>2</v>
      </c>
      <c r="H42">
        <v>1</v>
      </c>
      <c r="I42">
        <v>20</v>
      </c>
      <c r="J42">
        <v>21</v>
      </c>
      <c r="K42">
        <v>0.95238095238095233</v>
      </c>
      <c r="L42">
        <v>88.13</v>
      </c>
      <c r="M42">
        <v>84</v>
      </c>
      <c r="N42" t="s">
        <v>26</v>
      </c>
      <c r="O42">
        <v>27976.190476190477</v>
      </c>
      <c r="P42" t="s">
        <v>298</v>
      </c>
      <c r="Q42" t="s">
        <v>299</v>
      </c>
      <c r="R42" s="5">
        <v>45689</v>
      </c>
      <c r="S42">
        <v>23.27784398</v>
      </c>
      <c r="T42">
        <v>-106.4064367</v>
      </c>
      <c r="U42" s="8">
        <v>27976.190476190477</v>
      </c>
      <c r="V42">
        <v>84</v>
      </c>
      <c r="W42" t="s">
        <v>318</v>
      </c>
    </row>
    <row r="43" spans="1:23">
      <c r="A43" t="s">
        <v>98</v>
      </c>
      <c r="B43" t="s">
        <v>26</v>
      </c>
      <c r="C43">
        <v>862400</v>
      </c>
      <c r="D43">
        <v>1.75</v>
      </c>
      <c r="E43">
        <v>0.66</v>
      </c>
      <c r="F43">
        <v>37</v>
      </c>
      <c r="G43">
        <v>6</v>
      </c>
      <c r="H43">
        <v>4</v>
      </c>
      <c r="I43">
        <v>65</v>
      </c>
      <c r="J43">
        <v>69</v>
      </c>
      <c r="K43">
        <v>0.94202898550724634</v>
      </c>
      <c r="L43">
        <v>178</v>
      </c>
      <c r="M43" t="s">
        <v>26</v>
      </c>
      <c r="N43">
        <v>4844.9438202247193</v>
      </c>
      <c r="O43" t="s">
        <v>26</v>
      </c>
      <c r="P43" t="s">
        <v>294</v>
      </c>
      <c r="Q43" t="s">
        <v>296</v>
      </c>
      <c r="R43" s="5">
        <v>45689</v>
      </c>
      <c r="S43">
        <v>23.298637320000001</v>
      </c>
      <c r="T43">
        <v>-106.47046880000001</v>
      </c>
      <c r="U43" s="8">
        <v>4844.9438202247193</v>
      </c>
      <c r="V43">
        <v>178</v>
      </c>
      <c r="W43" t="s">
        <v>318</v>
      </c>
    </row>
    <row r="44" spans="1:23">
      <c r="A44" t="s">
        <v>99</v>
      </c>
      <c r="B44" t="s">
        <v>100</v>
      </c>
      <c r="C44">
        <v>9568274.2200000007</v>
      </c>
      <c r="D44">
        <v>1.37</v>
      </c>
      <c r="E44">
        <v>0</v>
      </c>
      <c r="F44">
        <v>98</v>
      </c>
      <c r="G44">
        <v>3</v>
      </c>
      <c r="H44">
        <v>3</v>
      </c>
      <c r="I44">
        <v>135</v>
      </c>
      <c r="J44">
        <v>138</v>
      </c>
      <c r="K44">
        <v>0.97826086956521741</v>
      </c>
      <c r="L44" t="s">
        <v>26</v>
      </c>
      <c r="M44">
        <v>176.71</v>
      </c>
      <c r="N44" t="s">
        <v>26</v>
      </c>
      <c r="O44">
        <v>54146.761473600818</v>
      </c>
      <c r="P44" t="s">
        <v>289</v>
      </c>
      <c r="Q44" t="s">
        <v>306</v>
      </c>
      <c r="R44" s="5">
        <v>45689</v>
      </c>
      <c r="S44">
        <v>23.277707809999999</v>
      </c>
      <c r="T44">
        <v>-106.46708409999999</v>
      </c>
      <c r="U44" s="8">
        <v>54146.761473600818</v>
      </c>
      <c r="V44">
        <v>176.71</v>
      </c>
      <c r="W44" t="s">
        <v>318</v>
      </c>
    </row>
    <row r="45" spans="1:23">
      <c r="A45" t="s">
        <v>101</v>
      </c>
      <c r="B45" t="s">
        <v>26</v>
      </c>
      <c r="C45">
        <v>1283200</v>
      </c>
      <c r="D45">
        <v>11.57</v>
      </c>
      <c r="E45">
        <v>1.33</v>
      </c>
      <c r="F45">
        <v>157</v>
      </c>
      <c r="G45">
        <v>687</v>
      </c>
      <c r="H45">
        <v>683</v>
      </c>
      <c r="I45">
        <v>1817</v>
      </c>
      <c r="J45">
        <v>2500</v>
      </c>
      <c r="K45">
        <v>0.7268</v>
      </c>
      <c r="L45">
        <v>160</v>
      </c>
      <c r="M45" t="s">
        <v>26</v>
      </c>
      <c r="N45">
        <v>8020</v>
      </c>
      <c r="O45" t="s">
        <v>26</v>
      </c>
      <c r="P45" t="s">
        <v>294</v>
      </c>
      <c r="Q45" t="s">
        <v>307</v>
      </c>
      <c r="R45" s="5">
        <v>45689</v>
      </c>
      <c r="S45">
        <v>23.364324459999999</v>
      </c>
      <c r="T45">
        <v>-106.4857775</v>
      </c>
      <c r="U45" s="8">
        <v>8020</v>
      </c>
      <c r="V45">
        <v>160</v>
      </c>
      <c r="W45" t="s">
        <v>318</v>
      </c>
    </row>
    <row r="46" spans="1:23">
      <c r="A46" t="s">
        <v>373</v>
      </c>
      <c r="B46" t="s">
        <v>335</v>
      </c>
      <c r="C46">
        <v>4872000</v>
      </c>
      <c r="D46">
        <v>0.56999999999999995</v>
      </c>
      <c r="E46">
        <v>1.66</v>
      </c>
      <c r="F46">
        <v>40</v>
      </c>
      <c r="G46">
        <v>14</v>
      </c>
      <c r="H46">
        <v>9</v>
      </c>
      <c r="I46">
        <v>23</v>
      </c>
      <c r="J46">
        <v>32</v>
      </c>
      <c r="K46">
        <v>0.71875</v>
      </c>
      <c r="L46" t="s">
        <v>26</v>
      </c>
      <c r="M46">
        <v>70</v>
      </c>
      <c r="N46" t="s">
        <v>26</v>
      </c>
      <c r="O46">
        <v>69600</v>
      </c>
      <c r="P46" t="s">
        <v>289</v>
      </c>
      <c r="Q46" t="s">
        <v>290</v>
      </c>
      <c r="R46" s="5">
        <v>45689</v>
      </c>
      <c r="S46">
        <v>23.20633441</v>
      </c>
      <c r="T46">
        <v>-106.4283293</v>
      </c>
      <c r="U46" s="8">
        <v>69600</v>
      </c>
      <c r="V46">
        <v>70</v>
      </c>
      <c r="W46" t="s">
        <v>318</v>
      </c>
    </row>
    <row r="47" spans="1:23">
      <c r="A47" t="s">
        <v>374</v>
      </c>
      <c r="B47" t="s">
        <v>105</v>
      </c>
      <c r="C47">
        <v>3375000</v>
      </c>
      <c r="D47">
        <v>0.71</v>
      </c>
      <c r="E47">
        <v>0.33</v>
      </c>
      <c r="F47">
        <v>52</v>
      </c>
      <c r="G47">
        <v>12</v>
      </c>
      <c r="H47">
        <v>11</v>
      </c>
      <c r="I47">
        <v>37</v>
      </c>
      <c r="J47">
        <v>48</v>
      </c>
      <c r="K47">
        <v>0.77083333333333337</v>
      </c>
      <c r="L47" t="s">
        <v>26</v>
      </c>
      <c r="M47">
        <v>79.400000000000006</v>
      </c>
      <c r="N47" t="s">
        <v>26</v>
      </c>
      <c r="O47">
        <v>42506.297229219141</v>
      </c>
      <c r="P47" t="s">
        <v>289</v>
      </c>
      <c r="Q47" t="s">
        <v>295</v>
      </c>
      <c r="R47" s="5">
        <v>45689</v>
      </c>
      <c r="S47">
        <v>23.263599079999999</v>
      </c>
      <c r="T47">
        <v>-106.460994</v>
      </c>
      <c r="U47" s="8">
        <v>42506.297229219141</v>
      </c>
      <c r="V47">
        <v>79.400000000000006</v>
      </c>
      <c r="W47" t="s">
        <v>318</v>
      </c>
    </row>
    <row r="48" spans="1:23">
      <c r="A48" t="s">
        <v>375</v>
      </c>
      <c r="B48" t="s">
        <v>107</v>
      </c>
      <c r="C48">
        <v>2943333</v>
      </c>
      <c r="D48">
        <v>0.37</v>
      </c>
      <c r="E48">
        <v>0</v>
      </c>
      <c r="F48">
        <v>27</v>
      </c>
      <c r="G48">
        <v>22</v>
      </c>
      <c r="H48">
        <v>22</v>
      </c>
      <c r="I48">
        <v>10</v>
      </c>
      <c r="J48">
        <v>32</v>
      </c>
      <c r="K48">
        <v>0.3125</v>
      </c>
      <c r="L48" t="s">
        <v>26</v>
      </c>
      <c r="M48">
        <v>44.4</v>
      </c>
      <c r="N48" t="s">
        <v>26</v>
      </c>
      <c r="O48">
        <v>66291.283783783787</v>
      </c>
      <c r="P48" t="s">
        <v>289</v>
      </c>
      <c r="Q48" t="s">
        <v>292</v>
      </c>
      <c r="R48" s="5">
        <v>45689</v>
      </c>
      <c r="S48">
        <v>23.279007199999999</v>
      </c>
      <c r="T48">
        <v>-106.45870859999999</v>
      </c>
      <c r="U48" s="8">
        <v>66291.283783783787</v>
      </c>
      <c r="V48">
        <v>44.4</v>
      </c>
      <c r="W48" t="s">
        <v>318</v>
      </c>
    </row>
    <row r="49" spans="1:23">
      <c r="A49" t="s">
        <v>376</v>
      </c>
      <c r="B49" t="s">
        <v>107</v>
      </c>
      <c r="C49">
        <v>7490000</v>
      </c>
      <c r="D49">
        <v>0.66</v>
      </c>
      <c r="E49">
        <v>0</v>
      </c>
      <c r="F49">
        <v>27</v>
      </c>
      <c r="G49">
        <v>2</v>
      </c>
      <c r="H49">
        <v>2</v>
      </c>
      <c r="I49">
        <v>18</v>
      </c>
      <c r="J49">
        <v>20</v>
      </c>
      <c r="K49">
        <v>0.9</v>
      </c>
      <c r="L49">
        <v>110.55</v>
      </c>
      <c r="M49">
        <v>221.21</v>
      </c>
      <c r="N49" t="s">
        <v>26</v>
      </c>
      <c r="O49">
        <v>33859.228787125357</v>
      </c>
      <c r="P49" t="s">
        <v>298</v>
      </c>
      <c r="Q49" t="s">
        <v>292</v>
      </c>
      <c r="R49" s="5">
        <v>45689</v>
      </c>
      <c r="S49">
        <v>23.27903676</v>
      </c>
      <c r="T49">
        <v>-106.45875150000001</v>
      </c>
      <c r="U49" s="8">
        <v>33859.228787125357</v>
      </c>
      <c r="V49">
        <v>221.21</v>
      </c>
      <c r="W49" t="s">
        <v>318</v>
      </c>
    </row>
    <row r="50" spans="1:23">
      <c r="A50" t="s">
        <v>109</v>
      </c>
      <c r="B50" t="s">
        <v>110</v>
      </c>
      <c r="C50">
        <v>3876139</v>
      </c>
      <c r="D50">
        <v>0</v>
      </c>
      <c r="E50">
        <v>0</v>
      </c>
      <c r="F50">
        <v>28</v>
      </c>
      <c r="G50">
        <v>21</v>
      </c>
      <c r="H50">
        <v>21</v>
      </c>
      <c r="I50">
        <v>0</v>
      </c>
      <c r="J50">
        <v>21</v>
      </c>
      <c r="K50">
        <v>0</v>
      </c>
      <c r="L50" t="s">
        <v>26</v>
      </c>
      <c r="M50">
        <v>80.400000000000006</v>
      </c>
      <c r="N50" t="s">
        <v>26</v>
      </c>
      <c r="O50">
        <v>48210.68407960199</v>
      </c>
      <c r="P50" t="s">
        <v>289</v>
      </c>
      <c r="Q50" t="s">
        <v>296</v>
      </c>
      <c r="R50" s="5">
        <v>45689</v>
      </c>
      <c r="S50">
        <v>23.280880530000001</v>
      </c>
      <c r="T50">
        <v>-106.4679642</v>
      </c>
      <c r="U50" s="8">
        <v>48210.68407960199</v>
      </c>
      <c r="V50">
        <v>80.400000000000006</v>
      </c>
      <c r="W50" t="s">
        <v>318</v>
      </c>
    </row>
    <row r="51" spans="1:23">
      <c r="A51" t="s">
        <v>111</v>
      </c>
      <c r="B51" t="s">
        <v>110</v>
      </c>
      <c r="C51">
        <v>3750000</v>
      </c>
      <c r="D51">
        <v>0.28000000000000003</v>
      </c>
      <c r="E51">
        <v>0</v>
      </c>
      <c r="F51">
        <v>70</v>
      </c>
      <c r="G51">
        <v>3</v>
      </c>
      <c r="H51">
        <v>3</v>
      </c>
      <c r="I51">
        <v>20</v>
      </c>
      <c r="J51">
        <v>23</v>
      </c>
      <c r="K51">
        <v>0.86956521739130432</v>
      </c>
      <c r="L51" t="s">
        <v>26</v>
      </c>
      <c r="M51">
        <v>78.8</v>
      </c>
      <c r="N51" t="s">
        <v>26</v>
      </c>
      <c r="O51">
        <v>47588.83248730965</v>
      </c>
      <c r="P51" t="s">
        <v>289</v>
      </c>
      <c r="Q51" t="s">
        <v>296</v>
      </c>
      <c r="R51" s="5">
        <v>45689</v>
      </c>
      <c r="S51">
        <v>23.280841110000001</v>
      </c>
      <c r="T51">
        <v>-106.46789990000001</v>
      </c>
      <c r="U51" s="8">
        <v>47588.83248730965</v>
      </c>
      <c r="V51">
        <v>78.8</v>
      </c>
      <c r="W51" t="s">
        <v>318</v>
      </c>
    </row>
    <row r="52" spans="1:23">
      <c r="A52" t="s">
        <v>112</v>
      </c>
      <c r="B52" t="s">
        <v>336</v>
      </c>
      <c r="C52">
        <v>4861098</v>
      </c>
      <c r="D52">
        <v>0.63</v>
      </c>
      <c r="E52">
        <v>0</v>
      </c>
      <c r="F52">
        <v>33</v>
      </c>
      <c r="G52">
        <v>18</v>
      </c>
      <c r="H52">
        <v>21</v>
      </c>
      <c r="I52">
        <v>21</v>
      </c>
      <c r="J52">
        <v>42</v>
      </c>
      <c r="K52">
        <v>0.5</v>
      </c>
      <c r="L52" t="s">
        <v>26</v>
      </c>
      <c r="M52">
        <v>79.2</v>
      </c>
      <c r="N52" t="s">
        <v>26</v>
      </c>
      <c r="O52">
        <v>61377.5</v>
      </c>
      <c r="P52" t="s">
        <v>289</v>
      </c>
      <c r="Q52" t="s">
        <v>295</v>
      </c>
      <c r="R52" s="5">
        <v>45689</v>
      </c>
      <c r="S52">
        <v>23.260409559999999</v>
      </c>
      <c r="T52">
        <v>-106.45647940000001</v>
      </c>
      <c r="U52" s="8">
        <v>61377.5</v>
      </c>
      <c r="V52">
        <v>79.2</v>
      </c>
      <c r="W52" t="s">
        <v>318</v>
      </c>
    </row>
    <row r="53" spans="1:23">
      <c r="A53" t="s">
        <v>114</v>
      </c>
      <c r="B53" t="s">
        <v>115</v>
      </c>
      <c r="C53">
        <v>4163000</v>
      </c>
      <c r="D53">
        <v>0.16</v>
      </c>
      <c r="E53">
        <v>0</v>
      </c>
      <c r="F53">
        <v>86</v>
      </c>
      <c r="G53">
        <v>17</v>
      </c>
      <c r="H53">
        <v>17</v>
      </c>
      <c r="I53">
        <v>14</v>
      </c>
      <c r="J53">
        <v>31</v>
      </c>
      <c r="K53">
        <v>0.45161290322580644</v>
      </c>
      <c r="L53">
        <v>160</v>
      </c>
      <c r="M53">
        <v>232</v>
      </c>
      <c r="N53" t="s">
        <v>26</v>
      </c>
      <c r="O53">
        <v>17943.96551724138</v>
      </c>
      <c r="P53" t="s">
        <v>298</v>
      </c>
      <c r="Q53" t="s">
        <v>297</v>
      </c>
      <c r="R53" s="5">
        <v>45689</v>
      </c>
      <c r="S53">
        <v>23.282915079999999</v>
      </c>
      <c r="T53">
        <v>-106.44306349999999</v>
      </c>
      <c r="U53" s="8">
        <v>17943.96551724138</v>
      </c>
      <c r="V53">
        <v>232</v>
      </c>
      <c r="W53" t="s">
        <v>318</v>
      </c>
    </row>
    <row r="54" spans="1:23">
      <c r="A54" t="s">
        <v>377</v>
      </c>
      <c r="B54" t="s">
        <v>115</v>
      </c>
      <c r="C54">
        <v>2860000</v>
      </c>
      <c r="D54">
        <v>0.17</v>
      </c>
      <c r="E54">
        <v>0</v>
      </c>
      <c r="F54">
        <v>81</v>
      </c>
      <c r="G54">
        <v>28</v>
      </c>
      <c r="H54">
        <v>28</v>
      </c>
      <c r="I54">
        <v>14</v>
      </c>
      <c r="J54">
        <v>42</v>
      </c>
      <c r="K54">
        <v>0.33333333333333331</v>
      </c>
      <c r="L54" t="s">
        <v>26</v>
      </c>
      <c r="M54">
        <v>130.84</v>
      </c>
      <c r="N54" t="s">
        <v>26</v>
      </c>
      <c r="O54">
        <v>21858.758789361051</v>
      </c>
      <c r="P54" t="s">
        <v>289</v>
      </c>
      <c r="Q54" t="s">
        <v>297</v>
      </c>
      <c r="R54" s="5">
        <v>45689</v>
      </c>
      <c r="S54">
        <v>23.282915079999999</v>
      </c>
      <c r="T54">
        <v>-106.44306349999999</v>
      </c>
      <c r="U54" s="8">
        <v>21858.758789361051</v>
      </c>
      <c r="V54">
        <v>130.84</v>
      </c>
      <c r="W54" t="s">
        <v>318</v>
      </c>
    </row>
    <row r="55" spans="1:23">
      <c r="A55" t="s">
        <v>117</v>
      </c>
      <c r="B55" t="s">
        <v>118</v>
      </c>
      <c r="C55">
        <v>2890000</v>
      </c>
      <c r="D55">
        <v>7.95</v>
      </c>
      <c r="E55">
        <v>0</v>
      </c>
      <c r="F55">
        <v>44</v>
      </c>
      <c r="G55">
        <v>38</v>
      </c>
      <c r="H55">
        <v>50</v>
      </c>
      <c r="I55">
        <v>350</v>
      </c>
      <c r="J55">
        <v>400</v>
      </c>
      <c r="K55">
        <v>0.875</v>
      </c>
      <c r="L55" t="s">
        <v>26</v>
      </c>
      <c r="M55">
        <v>45</v>
      </c>
      <c r="N55" t="s">
        <v>26</v>
      </c>
      <c r="O55">
        <v>64222.222222222219</v>
      </c>
      <c r="P55" t="s">
        <v>289</v>
      </c>
      <c r="Q55" t="s">
        <v>296</v>
      </c>
      <c r="R55" s="5">
        <v>45689</v>
      </c>
      <c r="S55">
        <v>23.291897290000001</v>
      </c>
      <c r="T55">
        <v>-106.46726630000001</v>
      </c>
      <c r="U55" s="8">
        <v>64222.222222222219</v>
      </c>
      <c r="V55">
        <v>45</v>
      </c>
      <c r="W55" t="s">
        <v>318</v>
      </c>
    </row>
    <row r="56" spans="1:23">
      <c r="A56" t="s">
        <v>119</v>
      </c>
      <c r="B56" t="s">
        <v>66</v>
      </c>
      <c r="C56">
        <v>4533300</v>
      </c>
      <c r="D56">
        <v>1.94</v>
      </c>
      <c r="E56">
        <v>0</v>
      </c>
      <c r="F56">
        <v>205</v>
      </c>
      <c r="G56">
        <v>161</v>
      </c>
      <c r="H56">
        <v>161</v>
      </c>
      <c r="I56">
        <v>398</v>
      </c>
      <c r="J56">
        <v>559</v>
      </c>
      <c r="K56">
        <v>0.71198568872987478</v>
      </c>
      <c r="L56">
        <v>547.5</v>
      </c>
      <c r="M56" t="s">
        <v>26</v>
      </c>
      <c r="N56">
        <v>8280</v>
      </c>
      <c r="O56" t="s">
        <v>26</v>
      </c>
      <c r="P56" t="s">
        <v>294</v>
      </c>
      <c r="Q56" t="s">
        <v>292</v>
      </c>
      <c r="R56" s="5">
        <v>45689</v>
      </c>
      <c r="S56">
        <v>23.28605984</v>
      </c>
      <c r="T56">
        <v>-106.4592541</v>
      </c>
      <c r="U56" s="8">
        <v>8280</v>
      </c>
      <c r="V56">
        <v>547.5</v>
      </c>
      <c r="W56" t="s">
        <v>318</v>
      </c>
    </row>
    <row r="57" spans="1:23">
      <c r="A57" t="s">
        <v>378</v>
      </c>
      <c r="B57" t="s">
        <v>26</v>
      </c>
      <c r="C57">
        <v>3615000</v>
      </c>
      <c r="D57" s="2">
        <v>1.7</v>
      </c>
      <c r="E57" s="2">
        <v>4.7</v>
      </c>
      <c r="F57">
        <v>28</v>
      </c>
      <c r="G57">
        <v>62</v>
      </c>
      <c r="H57">
        <v>48</v>
      </c>
      <c r="I57">
        <v>48</v>
      </c>
      <c r="J57">
        <v>96</v>
      </c>
      <c r="K57">
        <v>0.5</v>
      </c>
      <c r="L57" t="s">
        <v>26</v>
      </c>
      <c r="M57">
        <v>45.69</v>
      </c>
      <c r="N57" t="s">
        <v>26</v>
      </c>
      <c r="O57">
        <v>79120.157583716355</v>
      </c>
      <c r="P57" t="s">
        <v>289</v>
      </c>
      <c r="Q57" t="s">
        <v>295</v>
      </c>
      <c r="R57" s="5">
        <v>45689</v>
      </c>
      <c r="S57">
        <v>23.245611289999999</v>
      </c>
      <c r="T57">
        <v>-106.45277419999999</v>
      </c>
      <c r="U57" s="8">
        <v>79120.157583716355</v>
      </c>
      <c r="V57">
        <v>45.69</v>
      </c>
      <c r="W57" t="s">
        <v>318</v>
      </c>
    </row>
    <row r="58" spans="1:23">
      <c r="A58" t="s">
        <v>121</v>
      </c>
      <c r="B58" t="s">
        <v>122</v>
      </c>
      <c r="C58">
        <v>2606429</v>
      </c>
      <c r="D58">
        <v>0.1</v>
      </c>
      <c r="E58">
        <v>0</v>
      </c>
      <c r="F58">
        <v>58</v>
      </c>
      <c r="G58">
        <v>1</v>
      </c>
      <c r="H58">
        <v>1</v>
      </c>
      <c r="I58">
        <v>6</v>
      </c>
      <c r="J58">
        <v>7</v>
      </c>
      <c r="K58">
        <v>0.8571428571428571</v>
      </c>
      <c r="L58" t="s">
        <v>26</v>
      </c>
      <c r="M58">
        <v>77.400000000000006</v>
      </c>
      <c r="N58" t="s">
        <v>26</v>
      </c>
      <c r="O58">
        <v>33674.793281653743</v>
      </c>
      <c r="P58" t="s">
        <v>289</v>
      </c>
      <c r="Q58" t="s">
        <v>308</v>
      </c>
      <c r="R58" s="5">
        <v>45689</v>
      </c>
      <c r="S58">
        <v>23.19069026</v>
      </c>
      <c r="T58">
        <v>-106.4207457</v>
      </c>
      <c r="U58" s="8">
        <v>33674.793281653743</v>
      </c>
      <c r="V58">
        <v>77.400000000000006</v>
      </c>
      <c r="W58" t="s">
        <v>318</v>
      </c>
    </row>
    <row r="59" spans="1:23">
      <c r="A59" t="s">
        <v>379</v>
      </c>
      <c r="B59" t="s">
        <v>124</v>
      </c>
      <c r="C59">
        <v>5659500</v>
      </c>
      <c r="D59">
        <v>2.66</v>
      </c>
      <c r="E59">
        <v>0.33</v>
      </c>
      <c r="F59">
        <v>60</v>
      </c>
      <c r="G59">
        <v>17</v>
      </c>
      <c r="H59">
        <v>16</v>
      </c>
      <c r="I59">
        <v>160</v>
      </c>
      <c r="J59">
        <v>176</v>
      </c>
      <c r="K59">
        <v>0.90909090909090906</v>
      </c>
      <c r="L59" t="s">
        <v>26</v>
      </c>
      <c r="M59">
        <v>100</v>
      </c>
      <c r="N59" t="s">
        <v>26</v>
      </c>
      <c r="O59">
        <v>56595</v>
      </c>
      <c r="P59" t="s">
        <v>289</v>
      </c>
      <c r="Q59" t="s">
        <v>292</v>
      </c>
      <c r="R59" s="5">
        <v>45689</v>
      </c>
      <c r="S59">
        <v>23.274025389999998</v>
      </c>
      <c r="T59">
        <v>-106.4611372</v>
      </c>
      <c r="U59" s="8">
        <v>56595</v>
      </c>
      <c r="V59">
        <v>100</v>
      </c>
      <c r="W59" t="s">
        <v>318</v>
      </c>
    </row>
    <row r="60" spans="1:23">
      <c r="A60" t="s">
        <v>380</v>
      </c>
      <c r="B60" t="s">
        <v>126</v>
      </c>
      <c r="C60">
        <v>3242100</v>
      </c>
      <c r="D60">
        <v>2.8</v>
      </c>
      <c r="E60">
        <v>0.66</v>
      </c>
      <c r="F60">
        <v>40</v>
      </c>
      <c r="G60">
        <v>178</v>
      </c>
      <c r="H60">
        <v>176</v>
      </c>
      <c r="I60">
        <v>112</v>
      </c>
      <c r="J60">
        <v>288</v>
      </c>
      <c r="K60">
        <v>0.3888888888888889</v>
      </c>
      <c r="L60" t="s">
        <v>26</v>
      </c>
      <c r="M60">
        <v>50</v>
      </c>
      <c r="N60" t="s">
        <v>26</v>
      </c>
      <c r="O60">
        <v>64842</v>
      </c>
      <c r="P60" t="s">
        <v>289</v>
      </c>
      <c r="Q60" t="s">
        <v>290</v>
      </c>
      <c r="R60" s="5">
        <v>45689</v>
      </c>
      <c r="S60">
        <v>23.216156219999998</v>
      </c>
      <c r="T60">
        <v>-106.4211274</v>
      </c>
      <c r="U60" s="8">
        <v>64842</v>
      </c>
      <c r="V60">
        <v>50</v>
      </c>
      <c r="W60" t="s">
        <v>318</v>
      </c>
    </row>
    <row r="61" spans="1:23">
      <c r="A61" t="s">
        <v>381</v>
      </c>
      <c r="B61" t="s">
        <v>128</v>
      </c>
      <c r="C61">
        <v>5810230</v>
      </c>
      <c r="D61">
        <v>3.65</v>
      </c>
      <c r="E61">
        <v>0</v>
      </c>
      <c r="F61">
        <v>26</v>
      </c>
      <c r="G61">
        <v>5</v>
      </c>
      <c r="H61">
        <v>8</v>
      </c>
      <c r="I61">
        <v>95</v>
      </c>
      <c r="J61">
        <v>103</v>
      </c>
      <c r="K61">
        <v>0.92233009708737868</v>
      </c>
      <c r="L61">
        <v>144</v>
      </c>
      <c r="M61">
        <v>194</v>
      </c>
      <c r="N61" t="s">
        <v>26</v>
      </c>
      <c r="O61">
        <v>29949.639175257733</v>
      </c>
      <c r="P61" t="s">
        <v>298</v>
      </c>
      <c r="Q61" t="s">
        <v>297</v>
      </c>
      <c r="R61" s="5">
        <v>45689</v>
      </c>
      <c r="S61">
        <v>23.2945337444195</v>
      </c>
      <c r="T61">
        <v>-106.436091316908</v>
      </c>
      <c r="U61" s="8">
        <v>29949.639175257733</v>
      </c>
      <c r="V61">
        <v>194</v>
      </c>
      <c r="W61" t="s">
        <v>318</v>
      </c>
    </row>
    <row r="62" spans="1:23">
      <c r="A62" t="s">
        <v>129</v>
      </c>
      <c r="B62" t="s">
        <v>337</v>
      </c>
      <c r="C62">
        <v>6268331.5</v>
      </c>
      <c r="D62">
        <v>0.86</v>
      </c>
      <c r="E62">
        <v>0</v>
      </c>
      <c r="F62">
        <v>58</v>
      </c>
      <c r="G62">
        <v>10</v>
      </c>
      <c r="H62">
        <v>10</v>
      </c>
      <c r="I62">
        <v>50</v>
      </c>
      <c r="J62">
        <v>60</v>
      </c>
      <c r="K62">
        <v>0.83333333333333337</v>
      </c>
      <c r="L62" t="s">
        <v>26</v>
      </c>
      <c r="M62">
        <v>79.5</v>
      </c>
      <c r="N62" t="s">
        <v>26</v>
      </c>
      <c r="O62">
        <v>78846.937106918238</v>
      </c>
      <c r="P62" t="s">
        <v>289</v>
      </c>
      <c r="Q62" t="s">
        <v>290</v>
      </c>
      <c r="R62" s="5">
        <v>45689</v>
      </c>
      <c r="S62">
        <v>23.221094870000002</v>
      </c>
      <c r="T62">
        <v>-106.4232389</v>
      </c>
      <c r="U62" s="8">
        <v>78846.937106918238</v>
      </c>
      <c r="V62">
        <v>79.5</v>
      </c>
      <c r="W62" t="s">
        <v>318</v>
      </c>
    </row>
    <row r="63" spans="1:23">
      <c r="A63" t="s">
        <v>382</v>
      </c>
      <c r="B63" t="s">
        <v>66</v>
      </c>
      <c r="C63">
        <v>5972881.5</v>
      </c>
      <c r="D63">
        <v>0.63</v>
      </c>
      <c r="E63">
        <v>0</v>
      </c>
      <c r="F63">
        <v>38</v>
      </c>
      <c r="G63">
        <v>8</v>
      </c>
      <c r="H63">
        <v>8</v>
      </c>
      <c r="I63">
        <v>24</v>
      </c>
      <c r="J63">
        <v>32</v>
      </c>
      <c r="K63">
        <v>0.75</v>
      </c>
      <c r="L63">
        <v>577.09</v>
      </c>
      <c r="M63" t="s">
        <v>26</v>
      </c>
      <c r="N63">
        <v>10350</v>
      </c>
      <c r="O63" t="s">
        <v>26</v>
      </c>
      <c r="P63" t="s">
        <v>294</v>
      </c>
      <c r="Q63" t="s">
        <v>292</v>
      </c>
      <c r="R63" s="5">
        <v>45689</v>
      </c>
      <c r="S63">
        <v>23.285416990000002</v>
      </c>
      <c r="T63">
        <v>-106.4576009</v>
      </c>
      <c r="U63" s="8">
        <v>10350</v>
      </c>
      <c r="V63">
        <v>577.09</v>
      </c>
      <c r="W63" t="s">
        <v>318</v>
      </c>
    </row>
    <row r="64" spans="1:23">
      <c r="A64" t="s">
        <v>134</v>
      </c>
      <c r="B64" t="s">
        <v>135</v>
      </c>
      <c r="C64">
        <v>14452491.67</v>
      </c>
      <c r="D64">
        <v>3.94</v>
      </c>
      <c r="E64">
        <v>0</v>
      </c>
      <c r="F64">
        <v>35</v>
      </c>
      <c r="G64">
        <v>97</v>
      </c>
      <c r="H64">
        <v>105</v>
      </c>
      <c r="I64">
        <v>138</v>
      </c>
      <c r="J64">
        <v>243</v>
      </c>
      <c r="K64">
        <v>0.5679012345679012</v>
      </c>
      <c r="L64" t="s">
        <v>26</v>
      </c>
      <c r="M64">
        <v>145.72</v>
      </c>
      <c r="N64" t="s">
        <v>26</v>
      </c>
      <c r="O64">
        <v>99179.876955805652</v>
      </c>
      <c r="P64" t="s">
        <v>289</v>
      </c>
      <c r="Q64" t="s">
        <v>306</v>
      </c>
      <c r="R64" s="5">
        <v>45689</v>
      </c>
      <c r="S64">
        <v>23.297446260000001</v>
      </c>
      <c r="T64">
        <v>-106.48226219999999</v>
      </c>
      <c r="U64" s="8">
        <v>99179.876955805652</v>
      </c>
      <c r="V64">
        <v>145.72</v>
      </c>
      <c r="W64" t="s">
        <v>318</v>
      </c>
    </row>
    <row r="65" spans="1:23">
      <c r="A65" t="s">
        <v>136</v>
      </c>
      <c r="B65" t="s">
        <v>82</v>
      </c>
      <c r="C65">
        <v>5234250</v>
      </c>
      <c r="D65">
        <v>1.48</v>
      </c>
      <c r="E65">
        <v>3</v>
      </c>
      <c r="F65">
        <v>29</v>
      </c>
      <c r="G65">
        <v>10</v>
      </c>
      <c r="H65">
        <v>17</v>
      </c>
      <c r="I65">
        <v>43</v>
      </c>
      <c r="J65">
        <v>60</v>
      </c>
      <c r="K65">
        <v>0.71666666666666667</v>
      </c>
      <c r="L65" t="s">
        <v>26</v>
      </c>
      <c r="M65">
        <v>97</v>
      </c>
      <c r="N65" t="s">
        <v>26</v>
      </c>
      <c r="O65">
        <v>53961.340206185567</v>
      </c>
      <c r="P65" t="s">
        <v>289</v>
      </c>
      <c r="Q65" t="s">
        <v>290</v>
      </c>
      <c r="R65" s="5">
        <v>45689</v>
      </c>
      <c r="S65">
        <v>23.204816699999999</v>
      </c>
      <c r="T65">
        <v>-106.42809722222199</v>
      </c>
      <c r="U65" s="8">
        <v>53961.340206185567</v>
      </c>
      <c r="V65">
        <v>97</v>
      </c>
      <c r="W65" t="s">
        <v>318</v>
      </c>
    </row>
    <row r="66" spans="1:23">
      <c r="A66" t="s">
        <v>140</v>
      </c>
      <c r="B66" t="s">
        <v>50</v>
      </c>
      <c r="C66">
        <v>7042912</v>
      </c>
      <c r="D66">
        <v>0.9</v>
      </c>
      <c r="E66">
        <v>0</v>
      </c>
      <c r="F66">
        <v>22</v>
      </c>
      <c r="G66">
        <v>1</v>
      </c>
      <c r="H66">
        <v>1</v>
      </c>
      <c r="I66">
        <v>20</v>
      </c>
      <c r="J66">
        <v>21</v>
      </c>
      <c r="K66">
        <v>0.95238095238095233</v>
      </c>
      <c r="L66">
        <v>554.55999999999995</v>
      </c>
      <c r="M66" t="s">
        <v>26</v>
      </c>
      <c r="N66">
        <v>12700.000000000002</v>
      </c>
      <c r="O66" t="s">
        <v>26</v>
      </c>
      <c r="P66" t="s">
        <v>294</v>
      </c>
      <c r="Q66" t="s">
        <v>295</v>
      </c>
      <c r="R66" s="5">
        <v>45689</v>
      </c>
      <c r="S66">
        <v>23.265296490000001</v>
      </c>
      <c r="T66">
        <v>-106.4598039</v>
      </c>
      <c r="U66" s="8">
        <v>12700.000000000002</v>
      </c>
      <c r="V66">
        <v>554.55999999999995</v>
      </c>
      <c r="W66" t="s">
        <v>318</v>
      </c>
    </row>
    <row r="67" spans="1:23">
      <c r="A67" t="s">
        <v>383</v>
      </c>
      <c r="B67" t="s">
        <v>144</v>
      </c>
      <c r="C67">
        <v>3660426</v>
      </c>
      <c r="D67">
        <v>0.57999999999999996</v>
      </c>
      <c r="E67">
        <v>0</v>
      </c>
      <c r="F67">
        <v>29</v>
      </c>
      <c r="G67">
        <v>2</v>
      </c>
      <c r="H67">
        <v>2</v>
      </c>
      <c r="I67">
        <v>17</v>
      </c>
      <c r="J67">
        <v>19</v>
      </c>
      <c r="K67">
        <v>0.89473684210526316</v>
      </c>
      <c r="L67" t="s">
        <v>26</v>
      </c>
      <c r="M67">
        <v>47.86</v>
      </c>
      <c r="N67" t="s">
        <v>26</v>
      </c>
      <c r="O67">
        <v>76481.947346427085</v>
      </c>
      <c r="P67" t="s">
        <v>289</v>
      </c>
      <c r="Q67" t="s">
        <v>293</v>
      </c>
      <c r="R67" s="5">
        <v>45689</v>
      </c>
      <c r="S67">
        <v>23.320858130000001</v>
      </c>
      <c r="T67">
        <v>-106.47870260000001</v>
      </c>
      <c r="U67" s="8">
        <v>76481.947346427085</v>
      </c>
      <c r="V67">
        <v>47.86</v>
      </c>
      <c r="W67" t="s">
        <v>318</v>
      </c>
    </row>
    <row r="68" spans="1:23">
      <c r="A68" t="s">
        <v>384</v>
      </c>
      <c r="B68" t="s">
        <v>144</v>
      </c>
      <c r="C68">
        <v>5869586.3300000001</v>
      </c>
      <c r="D68">
        <v>0.34</v>
      </c>
      <c r="E68">
        <v>0.33</v>
      </c>
      <c r="F68">
        <v>29</v>
      </c>
      <c r="G68">
        <v>7</v>
      </c>
      <c r="H68">
        <v>6</v>
      </c>
      <c r="I68">
        <v>10</v>
      </c>
      <c r="J68">
        <v>16</v>
      </c>
      <c r="K68">
        <v>0.625</v>
      </c>
      <c r="L68" t="s">
        <v>26</v>
      </c>
      <c r="M68">
        <v>108.11</v>
      </c>
      <c r="N68" t="s">
        <v>26</v>
      </c>
      <c r="O68">
        <v>54292.723429839978</v>
      </c>
      <c r="P68" t="s">
        <v>289</v>
      </c>
      <c r="Q68" t="s">
        <v>293</v>
      </c>
      <c r="R68" s="5">
        <v>45689</v>
      </c>
      <c r="S68">
        <v>23.320858130000001</v>
      </c>
      <c r="T68">
        <v>-106.47870260000001</v>
      </c>
      <c r="U68" s="8">
        <v>54292.723429839978</v>
      </c>
      <c r="V68">
        <v>108.11</v>
      </c>
      <c r="W68" t="s">
        <v>318</v>
      </c>
    </row>
    <row r="69" spans="1:23">
      <c r="A69" t="s">
        <v>146</v>
      </c>
      <c r="B69" t="s">
        <v>147</v>
      </c>
      <c r="C69">
        <v>2975020</v>
      </c>
      <c r="D69">
        <v>2.66</v>
      </c>
      <c r="E69">
        <v>0.33</v>
      </c>
      <c r="F69">
        <v>27</v>
      </c>
      <c r="G69">
        <v>27</v>
      </c>
      <c r="H69">
        <v>26</v>
      </c>
      <c r="I69">
        <v>72</v>
      </c>
      <c r="J69">
        <v>98</v>
      </c>
      <c r="K69">
        <v>0.73469387755102045</v>
      </c>
      <c r="L69" t="s">
        <v>26</v>
      </c>
      <c r="M69">
        <v>72</v>
      </c>
      <c r="N69" t="s">
        <v>26</v>
      </c>
      <c r="O69">
        <v>41319.722222222219</v>
      </c>
      <c r="P69" t="s">
        <v>289</v>
      </c>
      <c r="Q69" t="s">
        <v>291</v>
      </c>
      <c r="R69" s="5">
        <v>45689</v>
      </c>
      <c r="S69">
        <v>23.21224063</v>
      </c>
      <c r="T69">
        <v>-106.419247</v>
      </c>
      <c r="U69" s="8">
        <v>41319.722222222219</v>
      </c>
      <c r="V69">
        <v>72</v>
      </c>
      <c r="W69" t="s">
        <v>318</v>
      </c>
    </row>
    <row r="70" spans="1:23">
      <c r="A70" t="s">
        <v>148</v>
      </c>
      <c r="B70" t="s">
        <v>335</v>
      </c>
      <c r="C70">
        <v>3399000</v>
      </c>
      <c r="D70">
        <v>0.8</v>
      </c>
      <c r="E70">
        <v>0.33</v>
      </c>
      <c r="F70">
        <v>25</v>
      </c>
      <c r="G70">
        <v>4</v>
      </c>
      <c r="H70">
        <v>3</v>
      </c>
      <c r="I70">
        <v>20</v>
      </c>
      <c r="J70">
        <v>23</v>
      </c>
      <c r="K70">
        <v>0.86956521739130432</v>
      </c>
      <c r="L70" t="s">
        <v>26</v>
      </c>
      <c r="M70">
        <v>64</v>
      </c>
      <c r="N70" t="s">
        <v>26</v>
      </c>
      <c r="O70">
        <v>53109.375</v>
      </c>
      <c r="P70" t="s">
        <v>289</v>
      </c>
      <c r="Q70" t="s">
        <v>295</v>
      </c>
      <c r="R70" s="5">
        <v>45689</v>
      </c>
      <c r="S70">
        <v>23.248784019999999</v>
      </c>
      <c r="T70">
        <v>-106.4528547</v>
      </c>
      <c r="U70" s="8">
        <v>53109.375</v>
      </c>
      <c r="V70">
        <v>64</v>
      </c>
      <c r="W70" t="s">
        <v>318</v>
      </c>
    </row>
    <row r="71" spans="1:23">
      <c r="A71" t="s">
        <v>149</v>
      </c>
      <c r="B71" t="s">
        <v>26</v>
      </c>
      <c r="C71">
        <v>560000</v>
      </c>
      <c r="D71">
        <v>1.86</v>
      </c>
      <c r="E71">
        <v>0</v>
      </c>
      <c r="F71">
        <v>43</v>
      </c>
      <c r="G71">
        <v>475</v>
      </c>
      <c r="H71">
        <v>567</v>
      </c>
      <c r="I71">
        <v>80</v>
      </c>
      <c r="J71">
        <v>647</v>
      </c>
      <c r="K71">
        <v>0.12364760432766615</v>
      </c>
      <c r="L71">
        <v>112</v>
      </c>
      <c r="M71" t="s">
        <v>26</v>
      </c>
      <c r="N71">
        <v>5000</v>
      </c>
      <c r="O71" t="s">
        <v>26</v>
      </c>
      <c r="P71" t="s">
        <v>294</v>
      </c>
      <c r="Q71" t="s">
        <v>299</v>
      </c>
      <c r="R71" s="5">
        <v>45689</v>
      </c>
      <c r="S71">
        <v>23.269861460000001</v>
      </c>
      <c r="T71">
        <v>-106.3579981</v>
      </c>
      <c r="U71" s="8">
        <v>5000</v>
      </c>
      <c r="V71">
        <v>112</v>
      </c>
      <c r="W71" t="s">
        <v>318</v>
      </c>
    </row>
    <row r="72" spans="1:23">
      <c r="A72" t="s">
        <v>338</v>
      </c>
      <c r="B72" t="s">
        <v>26</v>
      </c>
      <c r="C72">
        <v>6869300</v>
      </c>
      <c r="D72">
        <v>0.5</v>
      </c>
      <c r="E72">
        <v>0</v>
      </c>
      <c r="F72">
        <v>28</v>
      </c>
      <c r="G72">
        <v>4</v>
      </c>
      <c r="H72">
        <v>6</v>
      </c>
      <c r="I72">
        <v>14</v>
      </c>
      <c r="J72">
        <v>20</v>
      </c>
      <c r="K72">
        <v>0.7</v>
      </c>
      <c r="L72" t="s">
        <v>26</v>
      </c>
      <c r="M72">
        <v>127.21</v>
      </c>
      <c r="N72" t="s">
        <v>26</v>
      </c>
      <c r="O72">
        <v>53999.68555931138</v>
      </c>
      <c r="P72" t="s">
        <v>289</v>
      </c>
      <c r="Q72" t="s">
        <v>295</v>
      </c>
      <c r="R72" s="5">
        <v>45689</v>
      </c>
      <c r="S72">
        <v>23.275107670000001</v>
      </c>
      <c r="T72">
        <v>-106.4543434</v>
      </c>
      <c r="U72" s="8">
        <v>53999.68555931138</v>
      </c>
      <c r="V72">
        <v>127.21</v>
      </c>
      <c r="W72" t="s">
        <v>318</v>
      </c>
    </row>
    <row r="73" spans="1:23">
      <c r="A73" t="s">
        <v>151</v>
      </c>
      <c r="B73" t="s">
        <v>152</v>
      </c>
      <c r="C73">
        <v>1407575</v>
      </c>
      <c r="D73">
        <v>21.28</v>
      </c>
      <c r="E73">
        <v>0.66</v>
      </c>
      <c r="F73">
        <v>38</v>
      </c>
      <c r="G73">
        <v>7</v>
      </c>
      <c r="H73">
        <v>5</v>
      </c>
      <c r="I73">
        <v>809</v>
      </c>
      <c r="J73">
        <v>814</v>
      </c>
      <c r="K73">
        <v>0.99385749385749389</v>
      </c>
      <c r="L73">
        <v>198.25</v>
      </c>
      <c r="M73" t="s">
        <v>26</v>
      </c>
      <c r="N73">
        <v>7100</v>
      </c>
      <c r="O73" t="s">
        <v>26</v>
      </c>
      <c r="P73" t="s">
        <v>294</v>
      </c>
      <c r="Q73" t="s">
        <v>297</v>
      </c>
      <c r="R73" s="5">
        <v>45689</v>
      </c>
      <c r="S73">
        <v>23.29677989</v>
      </c>
      <c r="T73">
        <v>-106.4345138</v>
      </c>
      <c r="U73" s="8">
        <v>7100</v>
      </c>
      <c r="V73">
        <v>198.25</v>
      </c>
      <c r="W73" t="s">
        <v>318</v>
      </c>
    </row>
    <row r="74" spans="1:23">
      <c r="A74" t="s">
        <v>385</v>
      </c>
      <c r="B74" t="s">
        <v>34</v>
      </c>
      <c r="C74">
        <v>4247000</v>
      </c>
      <c r="D74">
        <v>4.07</v>
      </c>
      <c r="E74">
        <v>0</v>
      </c>
      <c r="F74">
        <v>27</v>
      </c>
      <c r="G74">
        <v>15</v>
      </c>
      <c r="H74">
        <v>15</v>
      </c>
      <c r="I74">
        <v>110</v>
      </c>
      <c r="J74">
        <v>125</v>
      </c>
      <c r="K74">
        <v>0.88</v>
      </c>
      <c r="L74">
        <v>144</v>
      </c>
      <c r="M74">
        <v>140</v>
      </c>
      <c r="N74" t="s">
        <v>26</v>
      </c>
      <c r="O74">
        <v>30335.714285714286</v>
      </c>
      <c r="P74" t="s">
        <v>298</v>
      </c>
      <c r="Q74" t="s">
        <v>297</v>
      </c>
      <c r="R74" s="5">
        <v>45689</v>
      </c>
      <c r="S74">
        <v>23.284716939999999</v>
      </c>
      <c r="T74">
        <v>-106.4441887</v>
      </c>
      <c r="U74" s="8">
        <v>30335.714285714286</v>
      </c>
      <c r="V74">
        <v>140</v>
      </c>
      <c r="W74" t="s">
        <v>318</v>
      </c>
    </row>
    <row r="75" spans="1:23">
      <c r="A75" t="s">
        <v>154</v>
      </c>
      <c r="B75" t="s">
        <v>155</v>
      </c>
      <c r="C75">
        <v>7950000</v>
      </c>
      <c r="D75">
        <v>2.5499999999999998</v>
      </c>
      <c r="E75">
        <v>1</v>
      </c>
      <c r="F75">
        <v>45</v>
      </c>
      <c r="G75">
        <v>82</v>
      </c>
      <c r="H75">
        <v>79</v>
      </c>
      <c r="I75">
        <v>115</v>
      </c>
      <c r="J75">
        <v>194</v>
      </c>
      <c r="K75">
        <v>0.59278350515463918</v>
      </c>
      <c r="L75" t="s">
        <v>26</v>
      </c>
      <c r="M75">
        <v>109.15</v>
      </c>
      <c r="N75" t="s">
        <v>26</v>
      </c>
      <c r="O75">
        <v>72835.547411818596</v>
      </c>
      <c r="P75" t="s">
        <v>289</v>
      </c>
      <c r="Q75" t="s">
        <v>290</v>
      </c>
      <c r="R75" s="5">
        <v>45689</v>
      </c>
      <c r="S75">
        <v>23.217494779999999</v>
      </c>
      <c r="T75">
        <v>-106.4215389</v>
      </c>
      <c r="U75" s="8">
        <v>72835.547411818596</v>
      </c>
      <c r="V75">
        <v>109.15</v>
      </c>
      <c r="W75" t="s">
        <v>318</v>
      </c>
    </row>
    <row r="76" spans="1:23">
      <c r="A76" t="s">
        <v>156</v>
      </c>
      <c r="B76" t="s">
        <v>26</v>
      </c>
      <c r="C76">
        <v>1890000</v>
      </c>
      <c r="D76">
        <v>0.11</v>
      </c>
      <c r="E76">
        <v>0</v>
      </c>
      <c r="F76">
        <v>44</v>
      </c>
      <c r="G76">
        <v>2</v>
      </c>
      <c r="H76">
        <v>2</v>
      </c>
      <c r="I76">
        <v>5</v>
      </c>
      <c r="J76">
        <v>7</v>
      </c>
      <c r="K76">
        <v>0.7142857142857143</v>
      </c>
      <c r="L76" t="s">
        <v>26</v>
      </c>
      <c r="M76">
        <v>41</v>
      </c>
      <c r="N76" t="s">
        <v>26</v>
      </c>
      <c r="O76">
        <v>46097.560975609755</v>
      </c>
      <c r="P76" t="s">
        <v>289</v>
      </c>
      <c r="Q76" t="s">
        <v>291</v>
      </c>
      <c r="R76" s="5">
        <v>45689</v>
      </c>
      <c r="S76">
        <v>23.23716288</v>
      </c>
      <c r="T76">
        <v>-106.4354938</v>
      </c>
      <c r="U76" s="8">
        <v>46097.560975609755</v>
      </c>
      <c r="V76">
        <v>41</v>
      </c>
      <c r="W76" t="s">
        <v>318</v>
      </c>
    </row>
    <row r="77" spans="1:23">
      <c r="A77" t="s">
        <v>157</v>
      </c>
      <c r="B77" t="s">
        <v>158</v>
      </c>
      <c r="C77">
        <v>7900000</v>
      </c>
      <c r="D77">
        <v>1.02</v>
      </c>
      <c r="E77">
        <v>1</v>
      </c>
      <c r="F77">
        <v>41</v>
      </c>
      <c r="G77">
        <v>29</v>
      </c>
      <c r="H77">
        <v>26</v>
      </c>
      <c r="I77">
        <v>42</v>
      </c>
      <c r="J77">
        <v>68</v>
      </c>
      <c r="K77">
        <v>0.61764705882352944</v>
      </c>
      <c r="L77" t="s">
        <v>26</v>
      </c>
      <c r="M77">
        <v>140</v>
      </c>
      <c r="N77" t="s">
        <v>26</v>
      </c>
      <c r="O77">
        <v>56428.571428571428</v>
      </c>
      <c r="P77" t="s">
        <v>289</v>
      </c>
      <c r="Q77" t="s">
        <v>290</v>
      </c>
      <c r="R77" s="5">
        <v>45689</v>
      </c>
      <c r="S77">
        <v>23.23588225</v>
      </c>
      <c r="T77">
        <v>-106.4394021</v>
      </c>
      <c r="U77" s="8">
        <v>56428.571428571428</v>
      </c>
      <c r="V77">
        <v>140</v>
      </c>
      <c r="W77" t="s">
        <v>318</v>
      </c>
    </row>
    <row r="78" spans="1:23">
      <c r="A78" t="s">
        <v>159</v>
      </c>
      <c r="B78" t="s">
        <v>339</v>
      </c>
      <c r="C78">
        <v>3546789.11</v>
      </c>
      <c r="D78">
        <v>4.2</v>
      </c>
      <c r="E78">
        <v>1</v>
      </c>
      <c r="F78">
        <v>44</v>
      </c>
      <c r="G78">
        <v>43</v>
      </c>
      <c r="H78">
        <v>40</v>
      </c>
      <c r="I78">
        <v>185</v>
      </c>
      <c r="J78">
        <v>225</v>
      </c>
      <c r="K78">
        <v>0.82222222222222219</v>
      </c>
      <c r="L78" t="s">
        <v>26</v>
      </c>
      <c r="M78">
        <v>67</v>
      </c>
      <c r="N78" t="s">
        <v>26</v>
      </c>
      <c r="O78">
        <v>52937.150895522384</v>
      </c>
      <c r="P78" t="s">
        <v>289</v>
      </c>
      <c r="Q78" t="s">
        <v>297</v>
      </c>
      <c r="R78" s="5">
        <v>45689</v>
      </c>
      <c r="S78">
        <v>23.29338057</v>
      </c>
      <c r="T78">
        <v>-106.437241</v>
      </c>
      <c r="U78" s="8">
        <v>52937.150895522384</v>
      </c>
      <c r="V78">
        <v>67</v>
      </c>
      <c r="W78" t="s">
        <v>318</v>
      </c>
    </row>
    <row r="79" spans="1:23">
      <c r="A79" t="s">
        <v>163</v>
      </c>
      <c r="B79" t="s">
        <v>93</v>
      </c>
      <c r="C79">
        <v>3450000</v>
      </c>
      <c r="D79">
        <v>0.55000000000000004</v>
      </c>
      <c r="E79">
        <v>0</v>
      </c>
      <c r="F79">
        <v>45</v>
      </c>
      <c r="G79">
        <v>2</v>
      </c>
      <c r="H79">
        <v>2</v>
      </c>
      <c r="I79">
        <v>25</v>
      </c>
      <c r="J79">
        <v>27</v>
      </c>
      <c r="K79">
        <v>0.92592592592592593</v>
      </c>
      <c r="L79" t="s">
        <v>26</v>
      </c>
      <c r="M79">
        <v>90.04</v>
      </c>
      <c r="N79" t="s">
        <v>26</v>
      </c>
      <c r="O79">
        <v>38316.30386494891</v>
      </c>
      <c r="P79" t="s">
        <v>289</v>
      </c>
      <c r="Q79" t="s">
        <v>303</v>
      </c>
      <c r="R79" s="5">
        <v>45689</v>
      </c>
      <c r="S79">
        <v>23.28772146</v>
      </c>
      <c r="T79">
        <v>-106.4349912</v>
      </c>
      <c r="U79" s="8">
        <v>38316.30386494891</v>
      </c>
      <c r="V79">
        <v>90.04</v>
      </c>
      <c r="W79" t="s">
        <v>318</v>
      </c>
    </row>
    <row r="80" spans="1:23">
      <c r="A80" t="s">
        <v>164</v>
      </c>
      <c r="B80" t="s">
        <v>26</v>
      </c>
      <c r="C80">
        <v>3520000</v>
      </c>
      <c r="D80">
        <v>0.7</v>
      </c>
      <c r="E80">
        <v>0</v>
      </c>
      <c r="F80">
        <v>34</v>
      </c>
      <c r="G80">
        <v>16</v>
      </c>
      <c r="H80">
        <v>16</v>
      </c>
      <c r="I80">
        <v>24</v>
      </c>
      <c r="J80">
        <v>40</v>
      </c>
      <c r="K80">
        <v>0.6</v>
      </c>
      <c r="L80" t="s">
        <v>26</v>
      </c>
      <c r="M80">
        <v>87.22</v>
      </c>
      <c r="N80" t="s">
        <v>26</v>
      </c>
      <c r="O80">
        <v>40357.716120155928</v>
      </c>
      <c r="P80" t="s">
        <v>289</v>
      </c>
      <c r="Q80" t="s">
        <v>303</v>
      </c>
      <c r="R80" s="5">
        <v>45689</v>
      </c>
      <c r="S80">
        <v>23.280290610000002</v>
      </c>
      <c r="T80">
        <v>-106.43793359999999</v>
      </c>
      <c r="U80" s="8">
        <v>40357.716120155928</v>
      </c>
      <c r="V80">
        <v>87.22</v>
      </c>
      <c r="W80" t="s">
        <v>318</v>
      </c>
    </row>
    <row r="81" spans="1:23">
      <c r="A81" t="s">
        <v>165</v>
      </c>
      <c r="B81" t="s">
        <v>50</v>
      </c>
      <c r="C81">
        <v>3900000</v>
      </c>
      <c r="D81">
        <v>0.7</v>
      </c>
      <c r="E81">
        <v>0</v>
      </c>
      <c r="F81">
        <v>95</v>
      </c>
      <c r="G81">
        <v>3</v>
      </c>
      <c r="H81">
        <v>3</v>
      </c>
      <c r="I81">
        <v>67</v>
      </c>
      <c r="J81">
        <v>70</v>
      </c>
      <c r="K81">
        <v>0.95714285714285718</v>
      </c>
      <c r="L81" t="s">
        <v>26</v>
      </c>
      <c r="M81">
        <v>58.02</v>
      </c>
      <c r="N81" t="s">
        <v>26</v>
      </c>
      <c r="O81">
        <v>67218.200620475691</v>
      </c>
      <c r="P81" t="s">
        <v>289</v>
      </c>
      <c r="Q81" t="s">
        <v>290</v>
      </c>
      <c r="R81" s="5">
        <v>45689</v>
      </c>
      <c r="S81">
        <v>23.207417339999999</v>
      </c>
      <c r="T81">
        <v>-106.4238575</v>
      </c>
      <c r="U81" s="8">
        <v>67218.200620475691</v>
      </c>
      <c r="V81">
        <v>58.02</v>
      </c>
      <c r="W81" t="s">
        <v>318</v>
      </c>
    </row>
    <row r="82" spans="1:23">
      <c r="A82" t="s">
        <v>166</v>
      </c>
      <c r="B82" t="s">
        <v>167</v>
      </c>
      <c r="C82">
        <v>2900000</v>
      </c>
      <c r="D82">
        <v>0.75</v>
      </c>
      <c r="E82">
        <v>0</v>
      </c>
      <c r="F82">
        <v>76</v>
      </c>
      <c r="G82">
        <v>3</v>
      </c>
      <c r="H82">
        <v>3</v>
      </c>
      <c r="I82">
        <v>57</v>
      </c>
      <c r="J82">
        <v>60</v>
      </c>
      <c r="K82">
        <v>0.95</v>
      </c>
      <c r="L82" t="s">
        <v>26</v>
      </c>
      <c r="M82">
        <v>94</v>
      </c>
      <c r="N82" t="s">
        <v>26</v>
      </c>
      <c r="O82">
        <v>30851.063829787236</v>
      </c>
      <c r="P82" t="s">
        <v>289</v>
      </c>
      <c r="Q82" t="s">
        <v>297</v>
      </c>
      <c r="R82" s="5">
        <v>45689</v>
      </c>
      <c r="S82">
        <v>23.284225209999999</v>
      </c>
      <c r="T82">
        <v>-106.44477000000001</v>
      </c>
      <c r="U82" s="8">
        <v>30851.063829787236</v>
      </c>
      <c r="V82">
        <v>94</v>
      </c>
      <c r="W82" t="s">
        <v>318</v>
      </c>
    </row>
    <row r="83" spans="1:23">
      <c r="A83" t="s">
        <v>170</v>
      </c>
      <c r="B83" t="s">
        <v>46</v>
      </c>
      <c r="C83">
        <v>2900000</v>
      </c>
      <c r="D83">
        <v>2.78</v>
      </c>
      <c r="E83">
        <v>0</v>
      </c>
      <c r="F83">
        <v>38</v>
      </c>
      <c r="G83">
        <v>8</v>
      </c>
      <c r="H83">
        <v>22</v>
      </c>
      <c r="I83">
        <v>106</v>
      </c>
      <c r="J83">
        <v>128</v>
      </c>
      <c r="K83">
        <v>0.828125</v>
      </c>
      <c r="L83" t="s">
        <v>26</v>
      </c>
      <c r="M83">
        <v>76.08</v>
      </c>
      <c r="N83" t="s">
        <v>26</v>
      </c>
      <c r="O83">
        <v>38117.770767613038</v>
      </c>
      <c r="P83" t="s">
        <v>289</v>
      </c>
      <c r="Q83" t="s">
        <v>296</v>
      </c>
      <c r="R83" s="5">
        <v>45689</v>
      </c>
      <c r="S83">
        <v>23.30965746</v>
      </c>
      <c r="T83">
        <v>-106.47514270000001</v>
      </c>
      <c r="U83" s="8">
        <v>38117.770767613038</v>
      </c>
      <c r="V83">
        <v>76.08</v>
      </c>
      <c r="W83" t="s">
        <v>318</v>
      </c>
    </row>
    <row r="84" spans="1:23">
      <c r="A84" t="s">
        <v>173</v>
      </c>
      <c r="B84" t="s">
        <v>174</v>
      </c>
      <c r="C84">
        <v>6725250</v>
      </c>
      <c r="D84">
        <v>0.66</v>
      </c>
      <c r="E84">
        <v>0</v>
      </c>
      <c r="F84">
        <v>33</v>
      </c>
      <c r="G84">
        <v>14</v>
      </c>
      <c r="H84">
        <v>18</v>
      </c>
      <c r="I84">
        <v>22</v>
      </c>
      <c r="J84">
        <v>40</v>
      </c>
      <c r="K84">
        <v>0.55000000000000004</v>
      </c>
      <c r="L84" t="s">
        <v>26</v>
      </c>
      <c r="M84">
        <v>103.6</v>
      </c>
      <c r="N84" t="s">
        <v>26</v>
      </c>
      <c r="O84">
        <v>64915.540540540547</v>
      </c>
      <c r="P84" t="s">
        <v>289</v>
      </c>
      <c r="Q84" t="s">
        <v>290</v>
      </c>
      <c r="R84" s="5">
        <v>45689</v>
      </c>
      <c r="S84">
        <v>23.23055342</v>
      </c>
      <c r="T84">
        <v>-106.4323594</v>
      </c>
      <c r="U84" s="8">
        <v>64915.540540540547</v>
      </c>
      <c r="V84">
        <v>103.6</v>
      </c>
      <c r="W84" t="s">
        <v>318</v>
      </c>
    </row>
    <row r="85" spans="1:23">
      <c r="A85" t="s">
        <v>175</v>
      </c>
      <c r="B85" t="s">
        <v>26</v>
      </c>
      <c r="C85">
        <v>6514284</v>
      </c>
      <c r="D85">
        <v>0.52</v>
      </c>
      <c r="E85">
        <v>0</v>
      </c>
      <c r="F85">
        <v>40</v>
      </c>
      <c r="G85">
        <v>6</v>
      </c>
      <c r="H85">
        <v>6</v>
      </c>
      <c r="I85">
        <v>21</v>
      </c>
      <c r="J85">
        <v>27</v>
      </c>
      <c r="K85">
        <v>0.77777777777777779</v>
      </c>
      <c r="L85" t="s">
        <v>26</v>
      </c>
      <c r="M85">
        <v>99</v>
      </c>
      <c r="N85" t="s">
        <v>26</v>
      </c>
      <c r="O85">
        <v>65800.84848484848</v>
      </c>
      <c r="P85" t="s">
        <v>289</v>
      </c>
      <c r="Q85" t="s">
        <v>302</v>
      </c>
      <c r="R85" s="5">
        <v>45689</v>
      </c>
      <c r="S85">
        <v>23.19949884</v>
      </c>
      <c r="T85">
        <v>-106.4255423</v>
      </c>
      <c r="U85" s="8">
        <v>65800.84848484848</v>
      </c>
      <c r="V85">
        <v>99</v>
      </c>
      <c r="W85" t="s">
        <v>318</v>
      </c>
    </row>
    <row r="86" spans="1:23">
      <c r="A86" t="s">
        <v>176</v>
      </c>
      <c r="B86" t="s">
        <v>32</v>
      </c>
      <c r="C86">
        <v>12588601.5</v>
      </c>
      <c r="D86">
        <v>0.76</v>
      </c>
      <c r="E86">
        <v>0.66</v>
      </c>
      <c r="F86">
        <v>121</v>
      </c>
      <c r="G86">
        <v>33</v>
      </c>
      <c r="H86">
        <v>31</v>
      </c>
      <c r="I86">
        <v>92</v>
      </c>
      <c r="J86">
        <v>123</v>
      </c>
      <c r="K86">
        <v>0.74796747967479671</v>
      </c>
      <c r="L86">
        <v>810.86</v>
      </c>
      <c r="M86" t="s">
        <v>26</v>
      </c>
      <c r="N86">
        <v>15525</v>
      </c>
      <c r="O86" t="s">
        <v>26</v>
      </c>
      <c r="P86" t="s">
        <v>294</v>
      </c>
      <c r="Q86" t="s">
        <v>295</v>
      </c>
      <c r="R86" s="5">
        <v>45689</v>
      </c>
      <c r="S86">
        <v>23.255592419999999</v>
      </c>
      <c r="T86">
        <v>-106.45089900000001</v>
      </c>
      <c r="U86" s="8">
        <v>15525</v>
      </c>
      <c r="V86">
        <v>810.86</v>
      </c>
      <c r="W86" t="s">
        <v>318</v>
      </c>
    </row>
    <row r="87" spans="1:23">
      <c r="A87" t="s">
        <v>177</v>
      </c>
      <c r="B87" t="s">
        <v>26</v>
      </c>
      <c r="C87">
        <v>2860646</v>
      </c>
      <c r="D87">
        <v>0.31</v>
      </c>
      <c r="E87">
        <v>0</v>
      </c>
      <c r="F87">
        <v>35</v>
      </c>
      <c r="G87">
        <v>1</v>
      </c>
      <c r="H87">
        <v>1</v>
      </c>
      <c r="I87">
        <v>11</v>
      </c>
      <c r="J87">
        <v>12</v>
      </c>
      <c r="K87">
        <v>0.91666666666666663</v>
      </c>
      <c r="L87" t="s">
        <v>26</v>
      </c>
      <c r="M87">
        <v>77.12</v>
      </c>
      <c r="N87" t="s">
        <v>26</v>
      </c>
      <c r="O87">
        <v>37093.438796680493</v>
      </c>
      <c r="P87" t="s">
        <v>289</v>
      </c>
      <c r="Q87" t="s">
        <v>302</v>
      </c>
      <c r="R87" s="5">
        <v>45689</v>
      </c>
      <c r="S87">
        <v>23.206139520000001</v>
      </c>
      <c r="T87">
        <v>-106.4222535</v>
      </c>
      <c r="U87" s="8">
        <v>37093.438796680493</v>
      </c>
      <c r="V87">
        <v>77.12</v>
      </c>
      <c r="W87" t="s">
        <v>318</v>
      </c>
    </row>
    <row r="88" spans="1:23">
      <c r="A88" t="s">
        <v>178</v>
      </c>
      <c r="B88" t="s">
        <v>54</v>
      </c>
      <c r="C88">
        <v>547200</v>
      </c>
      <c r="D88">
        <v>1.87</v>
      </c>
      <c r="E88">
        <v>2.66</v>
      </c>
      <c r="F88">
        <v>24</v>
      </c>
      <c r="G88">
        <v>87</v>
      </c>
      <c r="H88">
        <v>79</v>
      </c>
      <c r="I88">
        <v>45</v>
      </c>
      <c r="J88">
        <v>124</v>
      </c>
      <c r="K88">
        <v>0.36290322580645162</v>
      </c>
      <c r="L88">
        <v>96</v>
      </c>
      <c r="M88" t="s">
        <v>26</v>
      </c>
      <c r="N88">
        <v>5700</v>
      </c>
      <c r="O88" t="s">
        <v>26</v>
      </c>
      <c r="P88" t="s">
        <v>294</v>
      </c>
      <c r="Q88" t="s">
        <v>299</v>
      </c>
      <c r="R88" s="5">
        <v>45689</v>
      </c>
      <c r="S88">
        <v>23.30445198</v>
      </c>
      <c r="T88">
        <v>-106.38313599999999</v>
      </c>
      <c r="U88" s="8">
        <v>5700</v>
      </c>
      <c r="V88">
        <v>96</v>
      </c>
      <c r="W88" t="s">
        <v>318</v>
      </c>
    </row>
    <row r="89" spans="1:23">
      <c r="A89" t="s">
        <v>179</v>
      </c>
      <c r="B89" t="s">
        <v>82</v>
      </c>
      <c r="C89">
        <v>2680000</v>
      </c>
      <c r="D89">
        <v>1.36</v>
      </c>
      <c r="E89">
        <v>0</v>
      </c>
      <c r="F89">
        <v>25</v>
      </c>
      <c r="G89">
        <v>2</v>
      </c>
      <c r="H89">
        <v>2</v>
      </c>
      <c r="I89">
        <v>34</v>
      </c>
      <c r="J89">
        <v>36</v>
      </c>
      <c r="K89">
        <v>0.94444444444444442</v>
      </c>
      <c r="L89" t="s">
        <v>26</v>
      </c>
      <c r="M89">
        <v>73</v>
      </c>
      <c r="N89" t="s">
        <v>26</v>
      </c>
      <c r="O89">
        <v>36712.32876712329</v>
      </c>
      <c r="P89" t="s">
        <v>289</v>
      </c>
      <c r="Q89" t="s">
        <v>291</v>
      </c>
      <c r="R89" s="5">
        <v>45689</v>
      </c>
      <c r="S89">
        <v>23.22474957</v>
      </c>
      <c r="T89">
        <v>-106.42277609999999</v>
      </c>
      <c r="U89" s="8">
        <v>36712.32876712329</v>
      </c>
      <c r="V89">
        <v>73</v>
      </c>
      <c r="W89" t="s">
        <v>318</v>
      </c>
    </row>
    <row r="90" spans="1:23">
      <c r="A90" t="s">
        <v>180</v>
      </c>
      <c r="B90" t="s">
        <v>340</v>
      </c>
      <c r="C90">
        <v>4095000</v>
      </c>
      <c r="D90">
        <v>1.28</v>
      </c>
      <c r="E90">
        <v>0.33</v>
      </c>
      <c r="F90">
        <v>32</v>
      </c>
      <c r="G90">
        <v>2</v>
      </c>
      <c r="H90">
        <v>1</v>
      </c>
      <c r="I90">
        <v>41</v>
      </c>
      <c r="J90">
        <v>42</v>
      </c>
      <c r="K90">
        <v>0.97619047619047616</v>
      </c>
      <c r="L90" t="s">
        <v>26</v>
      </c>
      <c r="M90">
        <v>92</v>
      </c>
      <c r="N90" t="s">
        <v>26</v>
      </c>
      <c r="O90">
        <v>44510.869565217392</v>
      </c>
      <c r="P90" t="s">
        <v>289</v>
      </c>
      <c r="Q90" t="s">
        <v>291</v>
      </c>
      <c r="R90" s="5">
        <v>45689</v>
      </c>
      <c r="S90">
        <v>23.215854719999999</v>
      </c>
      <c r="T90">
        <v>-106.41906950000001</v>
      </c>
      <c r="U90" s="8">
        <v>44510.869565217392</v>
      </c>
      <c r="V90">
        <v>92</v>
      </c>
      <c r="W90" t="s">
        <v>318</v>
      </c>
    </row>
    <row r="91" spans="1:23">
      <c r="A91" t="s">
        <v>181</v>
      </c>
      <c r="B91" t="s">
        <v>182</v>
      </c>
      <c r="C91">
        <v>5113000</v>
      </c>
      <c r="D91">
        <v>0.56000000000000005</v>
      </c>
      <c r="E91">
        <v>0</v>
      </c>
      <c r="F91">
        <v>23</v>
      </c>
      <c r="G91">
        <v>12</v>
      </c>
      <c r="H91">
        <v>15</v>
      </c>
      <c r="I91">
        <v>13</v>
      </c>
      <c r="J91">
        <v>28</v>
      </c>
      <c r="K91">
        <v>0.4642857142857143</v>
      </c>
      <c r="L91" t="s">
        <v>26</v>
      </c>
      <c r="M91">
        <v>112</v>
      </c>
      <c r="N91" t="s">
        <v>26</v>
      </c>
      <c r="O91">
        <v>45651.785714285717</v>
      </c>
      <c r="P91" t="s">
        <v>289</v>
      </c>
      <c r="Q91" t="s">
        <v>292</v>
      </c>
      <c r="R91" s="5">
        <v>45689</v>
      </c>
      <c r="S91">
        <v>23.287060530000002</v>
      </c>
      <c r="T91">
        <v>-106.45769110000001</v>
      </c>
      <c r="U91" s="8">
        <v>45651.785714285717</v>
      </c>
      <c r="V91">
        <v>112</v>
      </c>
      <c r="W91" t="s">
        <v>318</v>
      </c>
    </row>
    <row r="92" spans="1:23">
      <c r="A92" t="s">
        <v>386</v>
      </c>
      <c r="B92" t="s">
        <v>182</v>
      </c>
      <c r="C92">
        <v>12564150</v>
      </c>
      <c r="D92">
        <v>0</v>
      </c>
      <c r="E92">
        <v>0</v>
      </c>
      <c r="F92">
        <v>20</v>
      </c>
      <c r="G92">
        <v>4</v>
      </c>
      <c r="H92">
        <v>4</v>
      </c>
      <c r="I92">
        <v>0</v>
      </c>
      <c r="J92">
        <v>4</v>
      </c>
      <c r="K92">
        <v>0</v>
      </c>
      <c r="L92">
        <v>200</v>
      </c>
      <c r="M92">
        <v>332.75</v>
      </c>
      <c r="N92" t="s">
        <v>26</v>
      </c>
      <c r="O92">
        <v>37758.527422990235</v>
      </c>
      <c r="P92" t="s">
        <v>298</v>
      </c>
      <c r="Q92" t="s">
        <v>292</v>
      </c>
      <c r="R92" s="5">
        <v>45689</v>
      </c>
      <c r="S92">
        <v>23.287060530000002</v>
      </c>
      <c r="T92">
        <v>-106.45769110000001</v>
      </c>
      <c r="U92" s="8">
        <v>37758.527422990235</v>
      </c>
      <c r="V92">
        <v>332.75</v>
      </c>
      <c r="W92" t="s">
        <v>318</v>
      </c>
    </row>
    <row r="93" spans="1:23">
      <c r="A93" t="s">
        <v>184</v>
      </c>
      <c r="B93" t="s">
        <v>30</v>
      </c>
      <c r="C93">
        <v>5964612</v>
      </c>
      <c r="D93">
        <v>1.04</v>
      </c>
      <c r="E93">
        <v>0</v>
      </c>
      <c r="F93">
        <v>23</v>
      </c>
      <c r="G93">
        <v>26</v>
      </c>
      <c r="H93">
        <v>26</v>
      </c>
      <c r="I93">
        <v>24</v>
      </c>
      <c r="J93">
        <v>50</v>
      </c>
      <c r="K93">
        <v>0.48</v>
      </c>
      <c r="L93" t="s">
        <v>26</v>
      </c>
      <c r="M93">
        <v>105</v>
      </c>
      <c r="N93" t="s">
        <v>26</v>
      </c>
      <c r="O93">
        <v>56805.828571428574</v>
      </c>
      <c r="P93" t="s">
        <v>289</v>
      </c>
      <c r="Q93" t="s">
        <v>292</v>
      </c>
      <c r="R93" s="5">
        <v>45689</v>
      </c>
      <c r="S93">
        <v>23.28437873</v>
      </c>
      <c r="T93">
        <v>-106.465722</v>
      </c>
      <c r="U93" s="8">
        <v>56805.828571428574</v>
      </c>
      <c r="V93">
        <v>105</v>
      </c>
      <c r="W93" t="s">
        <v>318</v>
      </c>
    </row>
    <row r="94" spans="1:23">
      <c r="A94" t="s">
        <v>185</v>
      </c>
      <c r="B94" t="s">
        <v>66</v>
      </c>
      <c r="C94">
        <v>3058114.5</v>
      </c>
      <c r="D94">
        <v>0.69</v>
      </c>
      <c r="E94">
        <v>0</v>
      </c>
      <c r="F94">
        <v>23</v>
      </c>
      <c r="G94">
        <v>60</v>
      </c>
      <c r="H94">
        <v>60</v>
      </c>
      <c r="I94">
        <v>16</v>
      </c>
      <c r="J94">
        <v>76</v>
      </c>
      <c r="K94">
        <v>0.21052631578947367</v>
      </c>
      <c r="L94">
        <v>351.75</v>
      </c>
      <c r="M94" t="s">
        <v>26</v>
      </c>
      <c r="N94">
        <v>8694</v>
      </c>
      <c r="O94" t="s">
        <v>26</v>
      </c>
      <c r="P94" t="s">
        <v>294</v>
      </c>
      <c r="Q94" t="s">
        <v>292</v>
      </c>
      <c r="R94" s="5">
        <v>45689</v>
      </c>
      <c r="S94">
        <v>23.287367750000001</v>
      </c>
      <c r="T94">
        <v>-106.4551589</v>
      </c>
      <c r="U94" s="8">
        <v>8694</v>
      </c>
      <c r="V94">
        <v>351.75</v>
      </c>
      <c r="W94" t="s">
        <v>318</v>
      </c>
    </row>
    <row r="95" spans="1:23">
      <c r="A95" t="s">
        <v>186</v>
      </c>
      <c r="B95" t="s">
        <v>187</v>
      </c>
      <c r="C95">
        <v>2190000</v>
      </c>
      <c r="D95">
        <v>0.6</v>
      </c>
      <c r="E95">
        <v>0</v>
      </c>
      <c r="F95">
        <v>23</v>
      </c>
      <c r="G95">
        <v>2</v>
      </c>
      <c r="H95">
        <v>2</v>
      </c>
      <c r="I95">
        <v>14</v>
      </c>
      <c r="J95">
        <v>16</v>
      </c>
      <c r="K95">
        <v>0.875</v>
      </c>
      <c r="L95" t="s">
        <v>26</v>
      </c>
      <c r="M95">
        <v>61.25</v>
      </c>
      <c r="N95" t="s">
        <v>26</v>
      </c>
      <c r="O95">
        <v>35755.102040816324</v>
      </c>
      <c r="P95" t="s">
        <v>289</v>
      </c>
      <c r="Q95" t="s">
        <v>310</v>
      </c>
      <c r="R95" s="5">
        <v>45689</v>
      </c>
      <c r="S95">
        <v>23.240202799999999</v>
      </c>
      <c r="T95">
        <v>-106.42887020000001</v>
      </c>
      <c r="U95" s="8">
        <v>35755.102040816324</v>
      </c>
      <c r="V95">
        <v>61.25</v>
      </c>
      <c r="W95" t="s">
        <v>318</v>
      </c>
    </row>
    <row r="96" spans="1:23">
      <c r="A96" t="s">
        <v>188</v>
      </c>
      <c r="B96" t="s">
        <v>158</v>
      </c>
      <c r="C96">
        <v>7300000</v>
      </c>
      <c r="D96">
        <v>0.17</v>
      </c>
      <c r="E96">
        <v>0</v>
      </c>
      <c r="F96">
        <v>23</v>
      </c>
      <c r="G96">
        <v>67</v>
      </c>
      <c r="H96">
        <v>67</v>
      </c>
      <c r="I96">
        <v>4</v>
      </c>
      <c r="J96">
        <v>71</v>
      </c>
      <c r="K96">
        <v>5.6338028169014086E-2</v>
      </c>
      <c r="L96">
        <v>180</v>
      </c>
      <c r="M96">
        <v>200</v>
      </c>
      <c r="N96" t="s">
        <v>26</v>
      </c>
      <c r="O96">
        <v>36500</v>
      </c>
      <c r="P96" t="s">
        <v>298</v>
      </c>
      <c r="Q96" t="s">
        <v>292</v>
      </c>
      <c r="R96" s="5">
        <v>45689</v>
      </c>
      <c r="S96">
        <v>23.27569596</v>
      </c>
      <c r="T96">
        <v>-106.45194119999999</v>
      </c>
      <c r="U96" s="8">
        <v>36500</v>
      </c>
      <c r="V96">
        <v>200</v>
      </c>
      <c r="W96" t="s">
        <v>318</v>
      </c>
    </row>
    <row r="97" spans="1:23">
      <c r="A97" t="s">
        <v>189</v>
      </c>
      <c r="B97" t="s">
        <v>118</v>
      </c>
      <c r="C97">
        <v>3240000</v>
      </c>
      <c r="D97">
        <v>6.95</v>
      </c>
      <c r="E97">
        <v>0.66</v>
      </c>
      <c r="F97">
        <v>23</v>
      </c>
      <c r="G97">
        <v>162</v>
      </c>
      <c r="H97">
        <v>160</v>
      </c>
      <c r="I97">
        <v>160</v>
      </c>
      <c r="J97">
        <v>320</v>
      </c>
      <c r="K97">
        <v>0.5</v>
      </c>
      <c r="L97" t="s">
        <v>26</v>
      </c>
      <c r="M97">
        <v>86</v>
      </c>
      <c r="N97" t="s">
        <v>26</v>
      </c>
      <c r="O97">
        <v>37674.41860465116</v>
      </c>
      <c r="P97" t="s">
        <v>289</v>
      </c>
      <c r="Q97" t="s">
        <v>303</v>
      </c>
      <c r="R97" s="5">
        <v>45689</v>
      </c>
      <c r="S97">
        <v>23.279304620000001</v>
      </c>
      <c r="T97">
        <v>-106.4216754</v>
      </c>
      <c r="U97" s="8">
        <v>37674.41860465116</v>
      </c>
      <c r="V97">
        <v>86</v>
      </c>
      <c r="W97" t="s">
        <v>318</v>
      </c>
    </row>
    <row r="98" spans="1:23">
      <c r="A98" t="s">
        <v>192</v>
      </c>
      <c r="B98" t="s">
        <v>193</v>
      </c>
      <c r="C98">
        <v>5040000</v>
      </c>
      <c r="D98">
        <v>0.26</v>
      </c>
      <c r="E98">
        <v>0</v>
      </c>
      <c r="F98">
        <v>23</v>
      </c>
      <c r="G98">
        <v>6</v>
      </c>
      <c r="H98">
        <v>6</v>
      </c>
      <c r="I98">
        <v>6</v>
      </c>
      <c r="J98">
        <v>12</v>
      </c>
      <c r="K98">
        <v>0.5</v>
      </c>
      <c r="L98" t="s">
        <v>26</v>
      </c>
      <c r="M98">
        <v>112</v>
      </c>
      <c r="N98" t="s">
        <v>26</v>
      </c>
      <c r="O98">
        <v>45000</v>
      </c>
      <c r="P98" t="s">
        <v>289</v>
      </c>
      <c r="Q98" t="s">
        <v>293</v>
      </c>
      <c r="R98" s="5">
        <v>45689</v>
      </c>
      <c r="S98">
        <v>23.3320206</v>
      </c>
      <c r="T98">
        <v>-106.4838147</v>
      </c>
      <c r="U98" s="8">
        <v>45000</v>
      </c>
      <c r="V98">
        <v>112</v>
      </c>
      <c r="W98" t="s">
        <v>318</v>
      </c>
    </row>
    <row r="99" spans="1:23">
      <c r="A99" t="s">
        <v>194</v>
      </c>
      <c r="B99" t="s">
        <v>26</v>
      </c>
      <c r="C99">
        <v>4100000</v>
      </c>
      <c r="D99">
        <v>4.46</v>
      </c>
      <c r="E99">
        <v>14.66</v>
      </c>
      <c r="F99">
        <v>15</v>
      </c>
      <c r="G99">
        <v>42</v>
      </c>
      <c r="H99">
        <v>24</v>
      </c>
      <c r="I99">
        <v>67</v>
      </c>
      <c r="J99">
        <v>91</v>
      </c>
      <c r="K99">
        <v>0.73626373626373631</v>
      </c>
      <c r="L99" t="s">
        <v>26</v>
      </c>
      <c r="M99">
        <v>96</v>
      </c>
      <c r="N99" t="s">
        <v>26</v>
      </c>
      <c r="O99">
        <v>42708.333333333336</v>
      </c>
      <c r="P99" t="s">
        <v>289</v>
      </c>
      <c r="Q99" t="s">
        <v>295</v>
      </c>
      <c r="R99" s="5">
        <v>45689</v>
      </c>
      <c r="S99">
        <v>23.260543810000001</v>
      </c>
      <c r="T99">
        <v>-106.4648382</v>
      </c>
      <c r="U99" s="8">
        <v>42708.333333333336</v>
      </c>
      <c r="V99">
        <v>96</v>
      </c>
      <c r="W99" t="s">
        <v>318</v>
      </c>
    </row>
    <row r="100" spans="1:23">
      <c r="A100" t="s">
        <v>195</v>
      </c>
      <c r="B100" t="s">
        <v>34</v>
      </c>
      <c r="C100">
        <v>3809000</v>
      </c>
      <c r="D100">
        <v>5.78</v>
      </c>
      <c r="E100">
        <v>0</v>
      </c>
      <c r="F100">
        <v>23</v>
      </c>
      <c r="G100">
        <v>17</v>
      </c>
      <c r="H100">
        <v>17</v>
      </c>
      <c r="I100">
        <v>133</v>
      </c>
      <c r="J100">
        <v>150</v>
      </c>
      <c r="K100">
        <v>0.88666666666666671</v>
      </c>
      <c r="L100" t="s">
        <v>26</v>
      </c>
      <c r="M100">
        <v>61.5</v>
      </c>
      <c r="N100" t="s">
        <v>26</v>
      </c>
      <c r="O100">
        <v>61934.959349593497</v>
      </c>
      <c r="P100" t="s">
        <v>289</v>
      </c>
      <c r="Q100" t="s">
        <v>296</v>
      </c>
      <c r="R100" s="5">
        <v>45689</v>
      </c>
      <c r="S100">
        <v>23.28513916</v>
      </c>
      <c r="T100">
        <v>-106.4702996</v>
      </c>
      <c r="U100" s="8">
        <v>61934.959349593497</v>
      </c>
      <c r="V100">
        <v>61.5</v>
      </c>
      <c r="W100" t="s">
        <v>318</v>
      </c>
    </row>
    <row r="101" spans="1:23">
      <c r="A101" t="s">
        <v>196</v>
      </c>
      <c r="B101" t="s">
        <v>197</v>
      </c>
      <c r="C101">
        <v>2370346</v>
      </c>
      <c r="D101">
        <v>0.81</v>
      </c>
      <c r="E101">
        <v>0.66</v>
      </c>
      <c r="F101">
        <v>22</v>
      </c>
      <c r="G101">
        <v>5</v>
      </c>
      <c r="H101">
        <v>3</v>
      </c>
      <c r="I101">
        <v>18</v>
      </c>
      <c r="J101">
        <v>21</v>
      </c>
      <c r="K101">
        <v>0.8571428571428571</v>
      </c>
      <c r="L101" t="s">
        <v>26</v>
      </c>
      <c r="M101">
        <v>58.51</v>
      </c>
      <c r="N101" t="s">
        <v>26</v>
      </c>
      <c r="O101">
        <v>40511.809947017602</v>
      </c>
      <c r="P101" t="s">
        <v>289</v>
      </c>
      <c r="Q101" t="s">
        <v>295</v>
      </c>
      <c r="R101" s="5">
        <v>45689</v>
      </c>
      <c r="S101">
        <v>23.263281240000001</v>
      </c>
      <c r="T101">
        <v>-106.46085600000001</v>
      </c>
      <c r="U101" s="8">
        <v>40511.809947017602</v>
      </c>
      <c r="V101">
        <v>58.51</v>
      </c>
      <c r="W101" t="s">
        <v>318</v>
      </c>
    </row>
    <row r="102" spans="1:23">
      <c r="A102" t="s">
        <v>387</v>
      </c>
      <c r="B102" t="s">
        <v>199</v>
      </c>
      <c r="C102">
        <v>618800</v>
      </c>
      <c r="D102">
        <v>3.13</v>
      </c>
      <c r="E102">
        <v>0</v>
      </c>
      <c r="F102">
        <v>22</v>
      </c>
      <c r="G102">
        <v>136</v>
      </c>
      <c r="H102">
        <v>136</v>
      </c>
      <c r="I102">
        <v>69</v>
      </c>
      <c r="J102">
        <v>205</v>
      </c>
      <c r="K102">
        <v>0.33658536585365856</v>
      </c>
      <c r="L102">
        <v>119</v>
      </c>
      <c r="M102" t="s">
        <v>26</v>
      </c>
      <c r="N102">
        <v>5200</v>
      </c>
      <c r="O102" t="s">
        <v>26</v>
      </c>
      <c r="P102" t="s">
        <v>294</v>
      </c>
      <c r="Q102" t="s">
        <v>297</v>
      </c>
      <c r="R102" s="5">
        <v>45689</v>
      </c>
      <c r="S102">
        <v>23.326886739999999</v>
      </c>
      <c r="T102">
        <v>-106.44188819999999</v>
      </c>
      <c r="U102" s="8">
        <v>5200</v>
      </c>
      <c r="V102">
        <v>119</v>
      </c>
      <c r="W102" t="s">
        <v>318</v>
      </c>
    </row>
    <row r="103" spans="1:23">
      <c r="A103" t="s">
        <v>200</v>
      </c>
      <c r="B103" t="s">
        <v>26</v>
      </c>
      <c r="C103">
        <v>575000</v>
      </c>
      <c r="D103">
        <v>3.14</v>
      </c>
      <c r="E103">
        <v>1.66</v>
      </c>
      <c r="F103">
        <v>27</v>
      </c>
      <c r="G103">
        <v>25</v>
      </c>
      <c r="H103">
        <v>20</v>
      </c>
      <c r="I103">
        <v>85</v>
      </c>
      <c r="J103">
        <v>105</v>
      </c>
      <c r="K103">
        <v>0.80952380952380953</v>
      </c>
      <c r="L103">
        <v>119</v>
      </c>
      <c r="M103" t="s">
        <v>26</v>
      </c>
      <c r="N103">
        <v>4831.9327731092435</v>
      </c>
      <c r="O103" t="s">
        <v>26</v>
      </c>
      <c r="P103" t="s">
        <v>294</v>
      </c>
      <c r="Q103" t="s">
        <v>299</v>
      </c>
      <c r="R103" s="5">
        <v>45689</v>
      </c>
      <c r="S103">
        <v>23.290442710000001</v>
      </c>
      <c r="T103">
        <v>-106.39490480000001</v>
      </c>
      <c r="U103" s="8">
        <v>4831.9327731092435</v>
      </c>
      <c r="V103">
        <v>119</v>
      </c>
      <c r="W103" t="s">
        <v>318</v>
      </c>
    </row>
    <row r="104" spans="1:23">
      <c r="A104" t="s">
        <v>201</v>
      </c>
      <c r="B104" t="s">
        <v>202</v>
      </c>
      <c r="C104">
        <v>9791560</v>
      </c>
      <c r="D104">
        <v>0.45</v>
      </c>
      <c r="E104">
        <v>0.33</v>
      </c>
      <c r="F104">
        <v>22</v>
      </c>
      <c r="G104">
        <v>25</v>
      </c>
      <c r="H104">
        <v>24</v>
      </c>
      <c r="I104">
        <v>10</v>
      </c>
      <c r="J104">
        <v>34</v>
      </c>
      <c r="K104">
        <v>0.29411764705882354</v>
      </c>
      <c r="L104" t="s">
        <v>26</v>
      </c>
      <c r="M104">
        <v>164.2</v>
      </c>
      <c r="N104" t="s">
        <v>26</v>
      </c>
      <c r="O104">
        <v>59631.912302070647</v>
      </c>
      <c r="P104" t="s">
        <v>289</v>
      </c>
      <c r="Q104" t="s">
        <v>295</v>
      </c>
      <c r="R104" s="5">
        <v>45689</v>
      </c>
      <c r="S104">
        <v>23.261461390000001</v>
      </c>
      <c r="T104">
        <v>-106.4457853</v>
      </c>
      <c r="U104" s="8">
        <v>59631.912302070647</v>
      </c>
      <c r="V104">
        <v>164.2</v>
      </c>
      <c r="W104" t="s">
        <v>318</v>
      </c>
    </row>
    <row r="105" spans="1:23">
      <c r="A105" t="s">
        <v>203</v>
      </c>
      <c r="B105" t="s">
        <v>46</v>
      </c>
      <c r="C105">
        <v>2268000</v>
      </c>
      <c r="D105">
        <v>2.5</v>
      </c>
      <c r="E105">
        <v>2.66</v>
      </c>
      <c r="F105">
        <v>22</v>
      </c>
      <c r="G105">
        <v>17</v>
      </c>
      <c r="H105">
        <v>21</v>
      </c>
      <c r="I105">
        <v>55</v>
      </c>
      <c r="J105">
        <v>76</v>
      </c>
      <c r="K105">
        <v>0.72368421052631582</v>
      </c>
      <c r="L105" t="s">
        <v>26</v>
      </c>
      <c r="M105">
        <v>65.33</v>
      </c>
      <c r="N105" t="s">
        <v>26</v>
      </c>
      <c r="O105">
        <v>34716.056941680697</v>
      </c>
      <c r="P105" t="s">
        <v>289</v>
      </c>
      <c r="Q105" t="s">
        <v>303</v>
      </c>
      <c r="R105" s="5">
        <v>45689</v>
      </c>
      <c r="S105">
        <v>23.27517323</v>
      </c>
      <c r="T105">
        <v>-106.42522289999999</v>
      </c>
      <c r="U105" s="8">
        <v>34716.056941680697</v>
      </c>
      <c r="V105">
        <v>65.33</v>
      </c>
      <c r="W105" t="s">
        <v>318</v>
      </c>
    </row>
    <row r="106" spans="1:23">
      <c r="A106" t="s">
        <v>204</v>
      </c>
      <c r="B106" t="s">
        <v>162</v>
      </c>
      <c r="C106">
        <v>2465000</v>
      </c>
      <c r="D106">
        <v>1</v>
      </c>
      <c r="E106">
        <v>0.33</v>
      </c>
      <c r="F106">
        <v>19</v>
      </c>
      <c r="G106">
        <v>12</v>
      </c>
      <c r="H106">
        <v>11</v>
      </c>
      <c r="I106">
        <v>19</v>
      </c>
      <c r="J106">
        <v>30</v>
      </c>
      <c r="K106">
        <v>0.6333333333333333</v>
      </c>
      <c r="L106" t="s">
        <v>26</v>
      </c>
      <c r="M106">
        <v>56.92</v>
      </c>
      <c r="N106" t="s">
        <v>26</v>
      </c>
      <c r="O106">
        <v>43306.394940267041</v>
      </c>
      <c r="P106" t="s">
        <v>289</v>
      </c>
      <c r="Q106" t="s">
        <v>291</v>
      </c>
      <c r="R106" s="5">
        <v>45689</v>
      </c>
      <c r="S106">
        <v>23.225125930000001</v>
      </c>
      <c r="T106">
        <v>-106.421257</v>
      </c>
      <c r="U106" s="8">
        <v>43306.394940267041</v>
      </c>
      <c r="V106">
        <v>56.92</v>
      </c>
      <c r="W106" t="s">
        <v>318</v>
      </c>
    </row>
    <row r="107" spans="1:23">
      <c r="A107" t="s">
        <v>205</v>
      </c>
      <c r="B107" t="s">
        <v>93</v>
      </c>
      <c r="C107">
        <v>4038000</v>
      </c>
      <c r="D107">
        <v>0.8</v>
      </c>
      <c r="E107">
        <v>0</v>
      </c>
      <c r="F107">
        <v>20</v>
      </c>
      <c r="G107">
        <v>35</v>
      </c>
      <c r="H107">
        <v>35</v>
      </c>
      <c r="I107">
        <v>16</v>
      </c>
      <c r="J107">
        <v>51</v>
      </c>
      <c r="K107">
        <v>0.31372549019607843</v>
      </c>
      <c r="L107">
        <v>140</v>
      </c>
      <c r="M107">
        <v>173</v>
      </c>
      <c r="N107" t="s">
        <v>26</v>
      </c>
      <c r="O107">
        <v>23341.040462427747</v>
      </c>
      <c r="P107" t="s">
        <v>298</v>
      </c>
      <c r="Q107" t="s">
        <v>303</v>
      </c>
      <c r="R107" s="5">
        <v>45689</v>
      </c>
      <c r="S107">
        <v>23.287914499999999</v>
      </c>
      <c r="T107">
        <v>-106.43336960000001</v>
      </c>
      <c r="U107" s="8">
        <v>23341.040462427747</v>
      </c>
      <c r="V107">
        <v>173</v>
      </c>
      <c r="W107" t="s">
        <v>318</v>
      </c>
    </row>
    <row r="108" spans="1:23">
      <c r="A108" t="s">
        <v>206</v>
      </c>
      <c r="B108" t="s">
        <v>26</v>
      </c>
      <c r="C108">
        <v>3290000</v>
      </c>
      <c r="D108">
        <v>0.51</v>
      </c>
      <c r="E108">
        <v>0</v>
      </c>
      <c r="F108">
        <v>27</v>
      </c>
      <c r="G108">
        <v>3</v>
      </c>
      <c r="H108">
        <v>4</v>
      </c>
      <c r="I108">
        <v>14</v>
      </c>
      <c r="J108">
        <v>18</v>
      </c>
      <c r="K108">
        <v>0.77777777777777779</v>
      </c>
      <c r="L108" t="s">
        <v>26</v>
      </c>
      <c r="M108">
        <v>67</v>
      </c>
      <c r="N108" t="s">
        <v>26</v>
      </c>
      <c r="O108">
        <v>49104.477611940296</v>
      </c>
      <c r="P108" t="s">
        <v>289</v>
      </c>
      <c r="Q108" t="s">
        <v>291</v>
      </c>
      <c r="R108" s="5">
        <v>45689</v>
      </c>
      <c r="S108">
        <v>23.21700628</v>
      </c>
      <c r="T108">
        <v>-106.4184082</v>
      </c>
      <c r="U108" s="8">
        <v>49104.477611940296</v>
      </c>
      <c r="V108">
        <v>67</v>
      </c>
      <c r="W108" t="s">
        <v>318</v>
      </c>
    </row>
    <row r="109" spans="1:23">
      <c r="A109" t="s">
        <v>328</v>
      </c>
      <c r="B109" t="s">
        <v>26</v>
      </c>
      <c r="C109">
        <v>1125000</v>
      </c>
      <c r="D109">
        <v>2.36</v>
      </c>
      <c r="E109">
        <v>1</v>
      </c>
      <c r="F109">
        <v>19</v>
      </c>
      <c r="G109">
        <v>183</v>
      </c>
      <c r="H109">
        <v>180</v>
      </c>
      <c r="I109">
        <v>45</v>
      </c>
      <c r="J109">
        <v>225</v>
      </c>
      <c r="K109">
        <v>0.2</v>
      </c>
      <c r="L109">
        <v>136</v>
      </c>
      <c r="M109" t="s">
        <v>26</v>
      </c>
      <c r="N109">
        <v>8272.0588235294126</v>
      </c>
      <c r="O109" t="s">
        <v>26</v>
      </c>
      <c r="P109" t="s">
        <v>294</v>
      </c>
      <c r="Q109" t="s">
        <v>304</v>
      </c>
      <c r="R109" s="5">
        <v>45689</v>
      </c>
      <c r="S109">
        <v>23.336956570000002</v>
      </c>
      <c r="T109">
        <v>-106.4640629</v>
      </c>
      <c r="U109" s="8">
        <v>8272.0588235294126</v>
      </c>
      <c r="V109">
        <v>136</v>
      </c>
      <c r="W109" t="s">
        <v>318</v>
      </c>
    </row>
    <row r="110" spans="1:23">
      <c r="A110" t="s">
        <v>207</v>
      </c>
      <c r="B110" t="s">
        <v>172</v>
      </c>
      <c r="C110">
        <v>743912</v>
      </c>
      <c r="D110">
        <v>6.47</v>
      </c>
      <c r="E110">
        <v>2.33</v>
      </c>
      <c r="F110">
        <v>21</v>
      </c>
      <c r="G110">
        <v>40</v>
      </c>
      <c r="H110">
        <v>33</v>
      </c>
      <c r="I110">
        <v>136</v>
      </c>
      <c r="J110">
        <v>169</v>
      </c>
      <c r="K110">
        <v>0.80473372781065089</v>
      </c>
      <c r="L110">
        <v>104</v>
      </c>
      <c r="M110" t="s">
        <v>26</v>
      </c>
      <c r="N110">
        <v>7153</v>
      </c>
      <c r="O110" t="s">
        <v>26</v>
      </c>
      <c r="P110" t="s">
        <v>294</v>
      </c>
      <c r="Q110" t="s">
        <v>297</v>
      </c>
      <c r="R110" s="5">
        <v>45689</v>
      </c>
      <c r="S110">
        <v>23.312448079999999</v>
      </c>
      <c r="T110">
        <v>-106.42518680000001</v>
      </c>
      <c r="U110" s="8">
        <v>7153</v>
      </c>
      <c r="V110">
        <v>104</v>
      </c>
      <c r="W110" t="s">
        <v>318</v>
      </c>
    </row>
    <row r="111" spans="1:23">
      <c r="A111" t="s">
        <v>209</v>
      </c>
      <c r="B111" t="s">
        <v>210</v>
      </c>
      <c r="C111">
        <v>3559374</v>
      </c>
      <c r="D111">
        <v>0.44</v>
      </c>
      <c r="E111">
        <v>0</v>
      </c>
      <c r="F111">
        <v>25</v>
      </c>
      <c r="G111">
        <v>8</v>
      </c>
      <c r="H111">
        <v>9</v>
      </c>
      <c r="I111">
        <v>11</v>
      </c>
      <c r="J111">
        <v>20</v>
      </c>
      <c r="K111">
        <v>0.55000000000000004</v>
      </c>
      <c r="L111" t="s">
        <v>26</v>
      </c>
      <c r="M111">
        <v>81.760000000000005</v>
      </c>
      <c r="N111" t="s">
        <v>26</v>
      </c>
      <c r="O111">
        <v>43534.417808219172</v>
      </c>
      <c r="P111" t="s">
        <v>289</v>
      </c>
      <c r="Q111" t="s">
        <v>291</v>
      </c>
      <c r="R111" s="5">
        <v>45689</v>
      </c>
      <c r="S111">
        <v>23.2175516</v>
      </c>
      <c r="T111">
        <v>-106.4182242</v>
      </c>
      <c r="U111" s="8">
        <v>43534.417808219172</v>
      </c>
      <c r="V111">
        <v>81.760000000000005</v>
      </c>
      <c r="W111" t="s">
        <v>318</v>
      </c>
    </row>
    <row r="112" spans="1:23">
      <c r="A112" t="s">
        <v>211</v>
      </c>
      <c r="B112" t="s">
        <v>212</v>
      </c>
      <c r="C112">
        <v>3164525.44</v>
      </c>
      <c r="D112">
        <v>0.65</v>
      </c>
      <c r="E112">
        <v>1</v>
      </c>
      <c r="F112">
        <v>20</v>
      </c>
      <c r="G112">
        <v>30</v>
      </c>
      <c r="H112">
        <v>27</v>
      </c>
      <c r="I112">
        <v>13</v>
      </c>
      <c r="J112">
        <v>40</v>
      </c>
      <c r="K112">
        <v>0.32500000000000001</v>
      </c>
      <c r="L112" t="s">
        <v>26</v>
      </c>
      <c r="M112">
        <v>84.8</v>
      </c>
      <c r="N112" t="s">
        <v>26</v>
      </c>
      <c r="O112">
        <v>37317.516981132074</v>
      </c>
      <c r="P112" t="s">
        <v>289</v>
      </c>
      <c r="Q112" t="s">
        <v>291</v>
      </c>
      <c r="R112" s="5">
        <v>45689</v>
      </c>
      <c r="S112">
        <v>23.218393280000001</v>
      </c>
      <c r="T112">
        <v>-106.41755999999999</v>
      </c>
      <c r="U112" s="8">
        <v>37317.516981132074</v>
      </c>
      <c r="V112">
        <v>84.8</v>
      </c>
      <c r="W112" t="s">
        <v>318</v>
      </c>
    </row>
    <row r="113" spans="1:23">
      <c r="A113" t="s">
        <v>213</v>
      </c>
      <c r="B113" t="s">
        <v>214</v>
      </c>
      <c r="C113">
        <v>3131670</v>
      </c>
      <c r="D113">
        <v>0.75</v>
      </c>
      <c r="E113">
        <v>0.33</v>
      </c>
      <c r="F113">
        <v>20</v>
      </c>
      <c r="G113">
        <v>14</v>
      </c>
      <c r="H113">
        <v>13</v>
      </c>
      <c r="I113">
        <v>15</v>
      </c>
      <c r="J113">
        <v>28</v>
      </c>
      <c r="K113">
        <v>0.5357142857142857</v>
      </c>
      <c r="L113" t="s">
        <v>26</v>
      </c>
      <c r="M113">
        <v>64</v>
      </c>
      <c r="N113" t="s">
        <v>26</v>
      </c>
      <c r="O113">
        <v>48932.34375</v>
      </c>
      <c r="P113" t="s">
        <v>289</v>
      </c>
      <c r="Q113" t="s">
        <v>291</v>
      </c>
      <c r="R113" s="5">
        <v>45689</v>
      </c>
      <c r="S113">
        <v>23.217248040000001</v>
      </c>
      <c r="T113">
        <v>-106.4185605</v>
      </c>
      <c r="U113" s="8">
        <v>48932.34375</v>
      </c>
      <c r="V113">
        <v>64</v>
      </c>
      <c r="W113" t="s">
        <v>318</v>
      </c>
    </row>
    <row r="114" spans="1:23">
      <c r="A114" t="s">
        <v>215</v>
      </c>
      <c r="B114" t="s">
        <v>216</v>
      </c>
      <c r="C114">
        <v>4419545</v>
      </c>
      <c r="D114">
        <v>0.38</v>
      </c>
      <c r="E114">
        <v>0</v>
      </c>
      <c r="F114">
        <v>18</v>
      </c>
      <c r="G114">
        <v>4</v>
      </c>
      <c r="H114">
        <v>4</v>
      </c>
      <c r="I114">
        <v>7</v>
      </c>
      <c r="J114">
        <v>11</v>
      </c>
      <c r="K114">
        <v>0.63636363636363635</v>
      </c>
      <c r="L114" t="s">
        <v>26</v>
      </c>
      <c r="M114">
        <v>79.540000000000006</v>
      </c>
      <c r="N114" t="s">
        <v>26</v>
      </c>
      <c r="O114">
        <v>55563.804375157146</v>
      </c>
      <c r="P114" t="s">
        <v>289</v>
      </c>
      <c r="Q114" t="s">
        <v>301</v>
      </c>
      <c r="R114" s="5">
        <v>45689</v>
      </c>
      <c r="S114">
        <v>23.20174974</v>
      </c>
      <c r="T114">
        <v>-106.42795769999999</v>
      </c>
      <c r="U114" s="8">
        <v>55563.804375157146</v>
      </c>
      <c r="V114">
        <v>79.540000000000006</v>
      </c>
      <c r="W114" t="s">
        <v>318</v>
      </c>
    </row>
    <row r="115" spans="1:23">
      <c r="A115" t="s">
        <v>217</v>
      </c>
      <c r="B115" t="s">
        <v>26</v>
      </c>
      <c r="C115">
        <v>545000</v>
      </c>
      <c r="D115">
        <v>4.05</v>
      </c>
      <c r="E115">
        <v>9.66</v>
      </c>
      <c r="F115">
        <v>17</v>
      </c>
      <c r="G115">
        <v>452</v>
      </c>
      <c r="H115">
        <v>423</v>
      </c>
      <c r="I115">
        <v>69</v>
      </c>
      <c r="J115">
        <v>492</v>
      </c>
      <c r="K115">
        <v>0.1402439024390244</v>
      </c>
      <c r="L115">
        <v>115.5</v>
      </c>
      <c r="M115" t="s">
        <v>26</v>
      </c>
      <c r="N115">
        <v>4718.6147186147182</v>
      </c>
      <c r="O115" t="s">
        <v>26</v>
      </c>
      <c r="P115" t="s">
        <v>294</v>
      </c>
      <c r="Q115" t="s">
        <v>304</v>
      </c>
      <c r="R115" s="5">
        <v>45689</v>
      </c>
      <c r="S115">
        <v>23.348352200000001</v>
      </c>
      <c r="T115">
        <v>-106.44443459999999</v>
      </c>
      <c r="U115" s="8">
        <v>4718.6147186147182</v>
      </c>
      <c r="V115">
        <v>115.5</v>
      </c>
      <c r="W115" t="s">
        <v>318</v>
      </c>
    </row>
    <row r="116" spans="1:23">
      <c r="A116" t="s">
        <v>218</v>
      </c>
      <c r="B116" t="s">
        <v>68</v>
      </c>
      <c r="C116">
        <v>2400000</v>
      </c>
      <c r="D116">
        <v>4.5</v>
      </c>
      <c r="E116">
        <v>1.66</v>
      </c>
      <c r="F116">
        <v>16</v>
      </c>
      <c r="G116">
        <v>38</v>
      </c>
      <c r="H116">
        <v>33</v>
      </c>
      <c r="I116">
        <v>72</v>
      </c>
      <c r="J116">
        <v>105</v>
      </c>
      <c r="K116">
        <v>0.68571428571428572</v>
      </c>
      <c r="L116" t="s">
        <v>26</v>
      </c>
      <c r="M116">
        <v>47</v>
      </c>
      <c r="N116" t="s">
        <v>26</v>
      </c>
      <c r="O116">
        <v>51063.829787234041</v>
      </c>
      <c r="P116" t="s">
        <v>289</v>
      </c>
      <c r="Q116" t="s">
        <v>296</v>
      </c>
      <c r="R116" s="5">
        <v>45689</v>
      </c>
      <c r="S116">
        <v>23.277852800000002</v>
      </c>
      <c r="T116">
        <v>-106.466680555555</v>
      </c>
      <c r="U116" s="8">
        <v>51063.829787234041</v>
      </c>
      <c r="V116">
        <v>47</v>
      </c>
      <c r="W116" t="s">
        <v>318</v>
      </c>
    </row>
    <row r="117" spans="1:23">
      <c r="A117" t="s">
        <v>219</v>
      </c>
      <c r="B117" t="s">
        <v>26</v>
      </c>
      <c r="C117">
        <v>2980000</v>
      </c>
      <c r="D117">
        <v>0.35</v>
      </c>
      <c r="E117">
        <v>0</v>
      </c>
      <c r="F117">
        <v>17</v>
      </c>
      <c r="G117">
        <v>18</v>
      </c>
      <c r="H117">
        <v>18</v>
      </c>
      <c r="I117">
        <v>6</v>
      </c>
      <c r="J117">
        <v>24</v>
      </c>
      <c r="K117">
        <v>0.25</v>
      </c>
      <c r="L117" t="s">
        <v>26</v>
      </c>
      <c r="M117">
        <v>91</v>
      </c>
      <c r="N117" t="s">
        <v>26</v>
      </c>
      <c r="O117">
        <v>32747.252747252747</v>
      </c>
      <c r="P117" t="s">
        <v>289</v>
      </c>
      <c r="Q117" t="s">
        <v>308</v>
      </c>
      <c r="R117" s="5">
        <v>45689</v>
      </c>
      <c r="S117">
        <v>23.196229649999999</v>
      </c>
      <c r="T117">
        <v>-106.4207529</v>
      </c>
      <c r="U117" s="8">
        <v>32747.252747252747</v>
      </c>
      <c r="V117">
        <v>91</v>
      </c>
      <c r="W117" t="s">
        <v>318</v>
      </c>
    </row>
    <row r="118" spans="1:23">
      <c r="A118" t="s">
        <v>220</v>
      </c>
      <c r="B118" t="s">
        <v>118</v>
      </c>
      <c r="C118">
        <v>5185421.05</v>
      </c>
      <c r="D118">
        <v>15.17</v>
      </c>
      <c r="E118">
        <v>5.33</v>
      </c>
      <c r="F118">
        <v>17</v>
      </c>
      <c r="G118">
        <v>49</v>
      </c>
      <c r="H118">
        <v>113</v>
      </c>
      <c r="I118">
        <v>258</v>
      </c>
      <c r="J118">
        <v>371</v>
      </c>
      <c r="K118">
        <v>0.69541778975741242</v>
      </c>
      <c r="L118" t="s">
        <v>26</v>
      </c>
      <c r="M118">
        <v>110</v>
      </c>
      <c r="N118" t="s">
        <v>26</v>
      </c>
      <c r="O118">
        <v>47140.191363636361</v>
      </c>
      <c r="P118" t="s">
        <v>289</v>
      </c>
      <c r="Q118" t="s">
        <v>296</v>
      </c>
      <c r="R118" s="5">
        <v>45689</v>
      </c>
      <c r="S118">
        <v>23.289916909999999</v>
      </c>
      <c r="T118">
        <v>-106.4726677</v>
      </c>
      <c r="U118" s="8">
        <v>47140.191363636361</v>
      </c>
      <c r="V118">
        <v>110</v>
      </c>
      <c r="W118" t="s">
        <v>318</v>
      </c>
    </row>
    <row r="119" spans="1:23">
      <c r="A119" t="s">
        <v>221</v>
      </c>
      <c r="B119" t="s">
        <v>222</v>
      </c>
      <c r="C119">
        <v>1480000</v>
      </c>
      <c r="D119">
        <v>4.2699999999999996</v>
      </c>
      <c r="E119">
        <v>13.66</v>
      </c>
      <c r="F119">
        <v>37</v>
      </c>
      <c r="G119">
        <v>141</v>
      </c>
      <c r="H119">
        <v>100</v>
      </c>
      <c r="I119">
        <v>158</v>
      </c>
      <c r="J119">
        <v>258</v>
      </c>
      <c r="K119">
        <v>0.61240310077519378</v>
      </c>
      <c r="L119">
        <v>99</v>
      </c>
      <c r="M119">
        <v>47.36</v>
      </c>
      <c r="N119" t="s">
        <v>26</v>
      </c>
      <c r="O119">
        <v>31250</v>
      </c>
      <c r="P119" t="s">
        <v>298</v>
      </c>
      <c r="Q119" t="s">
        <v>311</v>
      </c>
      <c r="R119" s="5">
        <v>45689</v>
      </c>
      <c r="S119">
        <v>23.234264929999998</v>
      </c>
      <c r="T119">
        <v>-106.3704604</v>
      </c>
      <c r="U119" s="8">
        <v>31250</v>
      </c>
      <c r="V119">
        <v>47.36</v>
      </c>
      <c r="W119" t="s">
        <v>318</v>
      </c>
    </row>
    <row r="120" spans="1:23">
      <c r="A120" t="s">
        <v>223</v>
      </c>
      <c r="B120" t="s">
        <v>66</v>
      </c>
      <c r="C120">
        <v>2349864</v>
      </c>
      <c r="D120">
        <v>3.05</v>
      </c>
      <c r="E120">
        <v>0</v>
      </c>
      <c r="F120">
        <v>17</v>
      </c>
      <c r="G120">
        <v>19</v>
      </c>
      <c r="H120">
        <v>22</v>
      </c>
      <c r="I120">
        <v>52</v>
      </c>
      <c r="J120">
        <v>74</v>
      </c>
      <c r="K120">
        <v>0.70270270270270274</v>
      </c>
      <c r="L120">
        <v>264</v>
      </c>
      <c r="M120" t="s">
        <v>26</v>
      </c>
      <c r="N120">
        <v>8901</v>
      </c>
      <c r="O120" t="s">
        <v>26</v>
      </c>
      <c r="P120" t="s">
        <v>294</v>
      </c>
      <c r="Q120" t="s">
        <v>292</v>
      </c>
      <c r="R120" s="5">
        <v>45689</v>
      </c>
      <c r="S120">
        <v>23.292127659999998</v>
      </c>
      <c r="T120">
        <v>-106.4665004</v>
      </c>
      <c r="U120" s="8">
        <v>8901</v>
      </c>
      <c r="V120">
        <v>264</v>
      </c>
      <c r="W120" t="s">
        <v>318</v>
      </c>
    </row>
    <row r="121" spans="1:23">
      <c r="A121" t="s">
        <v>224</v>
      </c>
      <c r="B121" t="s">
        <v>225</v>
      </c>
      <c r="C121">
        <v>2655668</v>
      </c>
      <c r="D121">
        <v>0.18</v>
      </c>
      <c r="E121">
        <v>0</v>
      </c>
      <c r="F121">
        <v>16</v>
      </c>
      <c r="G121">
        <v>3</v>
      </c>
      <c r="H121">
        <v>3</v>
      </c>
      <c r="I121">
        <v>3</v>
      </c>
      <c r="J121">
        <v>6</v>
      </c>
      <c r="K121">
        <v>0.5</v>
      </c>
      <c r="L121" t="s">
        <v>26</v>
      </c>
      <c r="M121">
        <v>63.14</v>
      </c>
      <c r="N121" t="s">
        <v>26</v>
      </c>
      <c r="O121">
        <v>42059.993664871712</v>
      </c>
      <c r="P121" t="s">
        <v>289</v>
      </c>
      <c r="Q121" t="s">
        <v>291</v>
      </c>
      <c r="R121" s="5">
        <v>45689</v>
      </c>
      <c r="S121">
        <v>23.235588849999999</v>
      </c>
      <c r="T121">
        <v>-106.4297175</v>
      </c>
      <c r="U121" s="8">
        <v>42059.993664871712</v>
      </c>
      <c r="V121">
        <v>63.14</v>
      </c>
      <c r="W121" t="s">
        <v>318</v>
      </c>
    </row>
    <row r="122" spans="1:23">
      <c r="A122" t="s">
        <v>226</v>
      </c>
      <c r="B122" t="s">
        <v>32</v>
      </c>
      <c r="C122">
        <v>6925000</v>
      </c>
      <c r="D122">
        <v>0.12</v>
      </c>
      <c r="E122">
        <v>0</v>
      </c>
      <c r="F122">
        <v>16</v>
      </c>
      <c r="G122">
        <v>6</v>
      </c>
      <c r="H122">
        <v>6</v>
      </c>
      <c r="I122">
        <v>2</v>
      </c>
      <c r="J122">
        <v>8</v>
      </c>
      <c r="K122">
        <v>0.25</v>
      </c>
      <c r="L122" t="s">
        <v>26</v>
      </c>
      <c r="M122">
        <v>132.79</v>
      </c>
      <c r="N122" t="s">
        <v>26</v>
      </c>
      <c r="O122">
        <v>52150.011296031327</v>
      </c>
      <c r="P122" t="s">
        <v>289</v>
      </c>
      <c r="Q122" t="s">
        <v>295</v>
      </c>
      <c r="R122" s="5">
        <v>45689</v>
      </c>
      <c r="S122">
        <v>23.26480377</v>
      </c>
      <c r="T122">
        <v>-106.4598472</v>
      </c>
      <c r="U122" s="8">
        <v>52150.011296031327</v>
      </c>
      <c r="V122">
        <v>132.79</v>
      </c>
      <c r="W122" t="s">
        <v>318</v>
      </c>
    </row>
    <row r="123" spans="1:23">
      <c r="A123" t="s">
        <v>227</v>
      </c>
      <c r="B123" t="s">
        <v>228</v>
      </c>
      <c r="C123">
        <v>2860000</v>
      </c>
      <c r="D123">
        <v>0.26</v>
      </c>
      <c r="E123">
        <v>0</v>
      </c>
      <c r="F123">
        <v>26</v>
      </c>
      <c r="G123">
        <v>9</v>
      </c>
      <c r="H123">
        <v>9</v>
      </c>
      <c r="I123">
        <v>7</v>
      </c>
      <c r="J123">
        <v>16</v>
      </c>
      <c r="K123">
        <v>0.4375</v>
      </c>
      <c r="L123" t="s">
        <v>26</v>
      </c>
      <c r="M123">
        <v>64</v>
      </c>
      <c r="N123" t="s">
        <v>26</v>
      </c>
      <c r="O123">
        <v>44687.5</v>
      </c>
      <c r="P123" t="s">
        <v>289</v>
      </c>
      <c r="Q123" t="s">
        <v>291</v>
      </c>
      <c r="R123" s="5">
        <v>45689</v>
      </c>
      <c r="S123">
        <v>23.217723800000002</v>
      </c>
      <c r="T123">
        <v>-106.41976819999999</v>
      </c>
      <c r="U123" s="8">
        <v>44687.5</v>
      </c>
      <c r="V123">
        <v>64</v>
      </c>
      <c r="W123" t="s">
        <v>318</v>
      </c>
    </row>
    <row r="124" spans="1:23">
      <c r="A124" t="s">
        <v>342</v>
      </c>
      <c r="B124" t="s">
        <v>229</v>
      </c>
      <c r="C124">
        <v>7448294.1399999997</v>
      </c>
      <c r="D124">
        <v>2.52</v>
      </c>
      <c r="E124">
        <v>1.33</v>
      </c>
      <c r="F124">
        <v>19</v>
      </c>
      <c r="G124">
        <v>46</v>
      </c>
      <c r="H124">
        <v>42</v>
      </c>
      <c r="I124">
        <v>48</v>
      </c>
      <c r="J124">
        <v>90</v>
      </c>
      <c r="K124">
        <v>0.53333333333333333</v>
      </c>
      <c r="L124" t="s">
        <v>26</v>
      </c>
      <c r="M124">
        <v>113</v>
      </c>
      <c r="N124" t="s">
        <v>26</v>
      </c>
      <c r="O124">
        <v>65914.10743362832</v>
      </c>
      <c r="P124" t="s">
        <v>289</v>
      </c>
      <c r="Q124" t="s">
        <v>290</v>
      </c>
      <c r="R124" s="5">
        <v>45689</v>
      </c>
      <c r="S124">
        <v>23.206830555555559</v>
      </c>
      <c r="T124">
        <v>-106.4283861111111</v>
      </c>
      <c r="U124" s="8">
        <v>65914.10743362832</v>
      </c>
      <c r="V124">
        <v>113</v>
      </c>
      <c r="W124" t="s">
        <v>318</v>
      </c>
    </row>
    <row r="125" spans="1:23">
      <c r="A125" t="s">
        <v>388</v>
      </c>
      <c r="B125" t="s">
        <v>82</v>
      </c>
      <c r="C125">
        <v>4990000</v>
      </c>
      <c r="D125">
        <v>0.57999999999999996</v>
      </c>
      <c r="E125">
        <v>0</v>
      </c>
      <c r="F125">
        <v>62</v>
      </c>
      <c r="G125">
        <v>21</v>
      </c>
      <c r="H125">
        <v>22</v>
      </c>
      <c r="I125">
        <v>36</v>
      </c>
      <c r="J125">
        <v>58</v>
      </c>
      <c r="K125">
        <v>0.62068965517241381</v>
      </c>
      <c r="L125" t="s">
        <v>26</v>
      </c>
      <c r="M125">
        <v>65</v>
      </c>
      <c r="N125" t="s">
        <v>26</v>
      </c>
      <c r="O125">
        <v>76769.230769230766</v>
      </c>
      <c r="P125" t="s">
        <v>289</v>
      </c>
      <c r="Q125" t="s">
        <v>290</v>
      </c>
      <c r="R125" s="5">
        <v>45689</v>
      </c>
      <c r="S125">
        <v>23.23721432</v>
      </c>
      <c r="T125">
        <v>-106.4418289</v>
      </c>
      <c r="U125" s="8">
        <v>76769.230769230766</v>
      </c>
      <c r="V125">
        <v>65</v>
      </c>
      <c r="W125" t="s">
        <v>318</v>
      </c>
    </row>
    <row r="126" spans="1:23">
      <c r="A126" t="s">
        <v>232</v>
      </c>
      <c r="B126" t="s">
        <v>233</v>
      </c>
      <c r="C126">
        <v>4866700.58</v>
      </c>
      <c r="D126">
        <v>6.8</v>
      </c>
      <c r="E126">
        <v>2</v>
      </c>
      <c r="F126">
        <v>15</v>
      </c>
      <c r="G126">
        <v>51</v>
      </c>
      <c r="H126">
        <v>45</v>
      </c>
      <c r="I126">
        <v>102</v>
      </c>
      <c r="J126">
        <v>147</v>
      </c>
      <c r="K126">
        <v>0.69387755102040816</v>
      </c>
      <c r="L126" t="s">
        <v>26</v>
      </c>
      <c r="M126">
        <v>93.49</v>
      </c>
      <c r="N126" t="s">
        <v>26</v>
      </c>
      <c r="O126">
        <v>52055.84105251899</v>
      </c>
      <c r="P126" t="s">
        <v>289</v>
      </c>
      <c r="Q126" t="s">
        <v>292</v>
      </c>
      <c r="R126" s="5">
        <v>45689</v>
      </c>
      <c r="S126">
        <v>23.272991959999999</v>
      </c>
      <c r="T126">
        <v>-106.4652306</v>
      </c>
      <c r="U126" s="8">
        <v>52055.84105251899</v>
      </c>
      <c r="V126">
        <v>93.49</v>
      </c>
      <c r="W126" t="s">
        <v>318</v>
      </c>
    </row>
    <row r="127" spans="1:23">
      <c r="A127" t="s">
        <v>234</v>
      </c>
      <c r="B127" t="s">
        <v>235</v>
      </c>
      <c r="C127">
        <v>4620519</v>
      </c>
      <c r="D127">
        <v>1.61</v>
      </c>
      <c r="E127">
        <v>0.33</v>
      </c>
      <c r="F127">
        <v>13</v>
      </c>
      <c r="G127">
        <v>7</v>
      </c>
      <c r="H127">
        <v>6</v>
      </c>
      <c r="I127">
        <v>21</v>
      </c>
      <c r="J127">
        <v>27</v>
      </c>
      <c r="K127">
        <v>0.77777777777777779</v>
      </c>
      <c r="L127" t="s">
        <v>26</v>
      </c>
      <c r="M127">
        <v>69</v>
      </c>
      <c r="N127" t="s">
        <v>26</v>
      </c>
      <c r="O127">
        <v>66964.043478260865</v>
      </c>
      <c r="P127" t="s">
        <v>289</v>
      </c>
      <c r="Q127" t="s">
        <v>302</v>
      </c>
      <c r="R127" s="5">
        <v>45689</v>
      </c>
      <c r="S127">
        <v>23.197912389999999</v>
      </c>
      <c r="T127">
        <v>-106.4260507</v>
      </c>
      <c r="U127" s="8">
        <v>66964.043478260865</v>
      </c>
      <c r="V127">
        <v>69</v>
      </c>
      <c r="W127" t="s">
        <v>318</v>
      </c>
    </row>
    <row r="128" spans="1:23">
      <c r="A128" t="s">
        <v>236</v>
      </c>
      <c r="B128" t="s">
        <v>237</v>
      </c>
      <c r="C128">
        <v>2107500</v>
      </c>
      <c r="D128">
        <v>0.43</v>
      </c>
      <c r="E128">
        <v>0</v>
      </c>
      <c r="F128">
        <v>16</v>
      </c>
      <c r="G128">
        <v>5</v>
      </c>
      <c r="H128">
        <v>5</v>
      </c>
      <c r="I128">
        <v>7</v>
      </c>
      <c r="J128">
        <v>12</v>
      </c>
      <c r="K128">
        <v>0.58333333333333337</v>
      </c>
      <c r="L128" t="s">
        <v>26</v>
      </c>
      <c r="M128">
        <v>87.8</v>
      </c>
      <c r="N128" t="s">
        <v>26</v>
      </c>
      <c r="O128">
        <v>24003.416856492029</v>
      </c>
      <c r="P128" t="s">
        <v>289</v>
      </c>
      <c r="Q128" t="s">
        <v>302</v>
      </c>
      <c r="R128" s="5">
        <v>45689</v>
      </c>
      <c r="S128">
        <v>23.20571949</v>
      </c>
      <c r="T128">
        <v>-106.4157898</v>
      </c>
      <c r="U128" s="8">
        <v>24003.416856492029</v>
      </c>
      <c r="V128">
        <v>87.8</v>
      </c>
      <c r="W128" t="s">
        <v>318</v>
      </c>
    </row>
    <row r="129" spans="1:23">
      <c r="A129" t="s">
        <v>238</v>
      </c>
      <c r="B129" t="s">
        <v>239</v>
      </c>
      <c r="C129">
        <v>2350000</v>
      </c>
      <c r="D129">
        <v>1.86</v>
      </c>
      <c r="E129">
        <v>0</v>
      </c>
      <c r="F129">
        <v>15</v>
      </c>
      <c r="G129">
        <v>8</v>
      </c>
      <c r="H129">
        <v>8</v>
      </c>
      <c r="I129">
        <v>28</v>
      </c>
      <c r="J129">
        <v>36</v>
      </c>
      <c r="K129">
        <v>0.77777777777777779</v>
      </c>
      <c r="L129" t="s">
        <v>26</v>
      </c>
      <c r="M129">
        <v>88</v>
      </c>
      <c r="N129" t="s">
        <v>26</v>
      </c>
      <c r="O129">
        <v>26704.545454545456</v>
      </c>
      <c r="P129" t="s">
        <v>289</v>
      </c>
      <c r="Q129" t="s">
        <v>303</v>
      </c>
      <c r="R129" s="5">
        <v>45689</v>
      </c>
      <c r="S129">
        <v>23.278618080000001</v>
      </c>
      <c r="T129">
        <v>-106.4278217</v>
      </c>
      <c r="U129" s="8">
        <v>26704.545454545456</v>
      </c>
      <c r="V129">
        <v>88</v>
      </c>
      <c r="W129" t="s">
        <v>318</v>
      </c>
    </row>
    <row r="130" spans="1:23">
      <c r="A130" t="s">
        <v>240</v>
      </c>
      <c r="B130" t="s">
        <v>241</v>
      </c>
      <c r="C130">
        <v>3350000</v>
      </c>
      <c r="D130">
        <v>0.94</v>
      </c>
      <c r="E130">
        <v>0</v>
      </c>
      <c r="F130">
        <v>18</v>
      </c>
      <c r="G130">
        <v>9</v>
      </c>
      <c r="H130">
        <v>9</v>
      </c>
      <c r="I130">
        <v>17</v>
      </c>
      <c r="J130">
        <v>26</v>
      </c>
      <c r="K130">
        <v>0.65384615384615385</v>
      </c>
      <c r="L130" t="s">
        <v>26</v>
      </c>
      <c r="M130">
        <v>76.900000000000006</v>
      </c>
      <c r="N130" t="s">
        <v>26</v>
      </c>
      <c r="O130">
        <v>43563.068920676196</v>
      </c>
      <c r="P130" t="s">
        <v>289</v>
      </c>
      <c r="Q130" t="s">
        <v>291</v>
      </c>
      <c r="R130" s="5">
        <v>45689</v>
      </c>
      <c r="S130">
        <v>23.22238583</v>
      </c>
      <c r="T130">
        <v>-106.42127360000001</v>
      </c>
      <c r="U130" s="8">
        <v>43563.068920676196</v>
      </c>
      <c r="V130">
        <v>76.900000000000006</v>
      </c>
      <c r="W130" t="s">
        <v>318</v>
      </c>
    </row>
    <row r="131" spans="1:23">
      <c r="A131" t="s">
        <v>242</v>
      </c>
      <c r="B131" t="s">
        <v>26</v>
      </c>
      <c r="C131">
        <v>4754213</v>
      </c>
      <c r="D131">
        <v>1.53</v>
      </c>
      <c r="E131">
        <v>2</v>
      </c>
      <c r="F131">
        <v>15</v>
      </c>
      <c r="G131">
        <v>17</v>
      </c>
      <c r="H131">
        <v>23</v>
      </c>
      <c r="I131">
        <v>23</v>
      </c>
      <c r="J131">
        <v>46</v>
      </c>
      <c r="K131">
        <v>0.5</v>
      </c>
      <c r="L131" t="s">
        <v>26</v>
      </c>
      <c r="M131">
        <v>89</v>
      </c>
      <c r="N131" t="s">
        <v>26</v>
      </c>
      <c r="O131">
        <v>53418.123595505618</v>
      </c>
      <c r="P131" t="s">
        <v>289</v>
      </c>
      <c r="Q131" t="s">
        <v>291</v>
      </c>
      <c r="R131" s="5">
        <v>45689</v>
      </c>
      <c r="S131">
        <v>23.219055010000002</v>
      </c>
      <c r="T131">
        <v>-106.4215268</v>
      </c>
      <c r="U131" s="8">
        <v>53418.123595505618</v>
      </c>
      <c r="V131">
        <v>89</v>
      </c>
      <c r="W131" t="s">
        <v>318</v>
      </c>
    </row>
    <row r="132" spans="1:23">
      <c r="A132" t="s">
        <v>243</v>
      </c>
      <c r="B132" t="s">
        <v>26</v>
      </c>
      <c r="C132">
        <v>5139700</v>
      </c>
      <c r="D132">
        <v>1.53</v>
      </c>
      <c r="E132">
        <v>0</v>
      </c>
      <c r="F132">
        <v>13</v>
      </c>
      <c r="G132">
        <v>28</v>
      </c>
      <c r="H132">
        <v>29</v>
      </c>
      <c r="I132">
        <v>20</v>
      </c>
      <c r="J132">
        <v>49</v>
      </c>
      <c r="K132">
        <v>0.40816326530612246</v>
      </c>
      <c r="L132" t="s">
        <v>26</v>
      </c>
      <c r="M132">
        <v>86.31</v>
      </c>
      <c r="N132" t="s">
        <v>26</v>
      </c>
      <c r="O132">
        <v>59549.299038350131</v>
      </c>
      <c r="P132" t="s">
        <v>289</v>
      </c>
      <c r="Q132" t="s">
        <v>295</v>
      </c>
      <c r="R132" s="5">
        <v>45689</v>
      </c>
      <c r="S132">
        <v>23.258836469999999</v>
      </c>
      <c r="T132">
        <v>-106.4590578</v>
      </c>
      <c r="U132" s="8">
        <v>59549.299038350131</v>
      </c>
      <c r="V132">
        <v>86.31</v>
      </c>
      <c r="W132" t="s">
        <v>318</v>
      </c>
    </row>
    <row r="133" spans="1:23">
      <c r="A133" t="s">
        <v>244</v>
      </c>
      <c r="B133" t="s">
        <v>26</v>
      </c>
      <c r="C133">
        <v>4411738.0999999996</v>
      </c>
      <c r="D133">
        <v>7.0000000000000007E-2</v>
      </c>
      <c r="E133">
        <v>0</v>
      </c>
      <c r="F133">
        <v>14</v>
      </c>
      <c r="G133">
        <v>7</v>
      </c>
      <c r="H133">
        <v>7</v>
      </c>
      <c r="I133">
        <v>1</v>
      </c>
      <c r="J133">
        <v>8</v>
      </c>
      <c r="K133">
        <v>0.125</v>
      </c>
      <c r="L133">
        <v>494.74</v>
      </c>
      <c r="M133" t="s">
        <v>26</v>
      </c>
      <c r="N133">
        <v>8917.2860492379823</v>
      </c>
      <c r="O133" t="s">
        <v>26</v>
      </c>
      <c r="P133" t="s">
        <v>294</v>
      </c>
      <c r="Q133" t="s">
        <v>295</v>
      </c>
      <c r="R133" s="5">
        <v>45689</v>
      </c>
      <c r="S133">
        <v>23.253080109999999</v>
      </c>
      <c r="T133">
        <v>-106.4547029</v>
      </c>
      <c r="U133" s="8">
        <v>8917.2860492379823</v>
      </c>
      <c r="V133">
        <v>494.74</v>
      </c>
      <c r="W133" t="s">
        <v>318</v>
      </c>
    </row>
    <row r="134" spans="1:23">
      <c r="A134" t="s">
        <v>389</v>
      </c>
      <c r="B134" t="s">
        <v>70</v>
      </c>
      <c r="C134">
        <v>5455000</v>
      </c>
      <c r="D134">
        <v>1.07</v>
      </c>
      <c r="E134">
        <v>1.33</v>
      </c>
      <c r="F134">
        <v>13</v>
      </c>
      <c r="G134">
        <v>57</v>
      </c>
      <c r="H134">
        <v>53</v>
      </c>
      <c r="I134">
        <v>14</v>
      </c>
      <c r="J134">
        <v>67</v>
      </c>
      <c r="K134">
        <v>0.20895522388059701</v>
      </c>
      <c r="L134" t="s">
        <v>26</v>
      </c>
      <c r="M134">
        <v>105</v>
      </c>
      <c r="N134" t="s">
        <v>26</v>
      </c>
      <c r="O134">
        <v>51952.380952380954</v>
      </c>
      <c r="P134" t="s">
        <v>289</v>
      </c>
      <c r="Q134" t="s">
        <v>292</v>
      </c>
      <c r="R134" s="5">
        <v>45689</v>
      </c>
      <c r="S134">
        <v>23.26591372</v>
      </c>
      <c r="T134">
        <v>-106.4619326</v>
      </c>
      <c r="U134" s="8">
        <v>51952.380952380954</v>
      </c>
      <c r="V134">
        <v>105</v>
      </c>
      <c r="W134" t="s">
        <v>318</v>
      </c>
    </row>
    <row r="135" spans="1:23">
      <c r="A135" t="s">
        <v>246</v>
      </c>
      <c r="B135" t="s">
        <v>343</v>
      </c>
      <c r="C135">
        <v>6465289.1100000003</v>
      </c>
      <c r="D135">
        <v>10.44</v>
      </c>
      <c r="E135">
        <v>5.33</v>
      </c>
      <c r="F135">
        <v>18</v>
      </c>
      <c r="G135">
        <v>118</v>
      </c>
      <c r="H135">
        <v>102</v>
      </c>
      <c r="I135">
        <v>188</v>
      </c>
      <c r="J135">
        <v>290</v>
      </c>
      <c r="K135">
        <v>0.64827586206896548</v>
      </c>
      <c r="L135" t="s">
        <v>26</v>
      </c>
      <c r="M135">
        <v>99.44</v>
      </c>
      <c r="N135" t="s">
        <v>26</v>
      </c>
      <c r="O135">
        <v>65016.986222847954</v>
      </c>
      <c r="P135" t="s">
        <v>289</v>
      </c>
      <c r="Q135" t="s">
        <v>290</v>
      </c>
      <c r="R135" s="5">
        <v>45689</v>
      </c>
      <c r="S135">
        <v>23.235187830000001</v>
      </c>
      <c r="T135">
        <v>-106.4383476</v>
      </c>
      <c r="U135" s="8">
        <v>65016.986222847954</v>
      </c>
      <c r="V135">
        <v>99.44</v>
      </c>
      <c r="W135" t="s">
        <v>318</v>
      </c>
    </row>
    <row r="136" spans="1:23">
      <c r="A136" t="s">
        <v>344</v>
      </c>
      <c r="B136" t="s">
        <v>345</v>
      </c>
      <c r="C136">
        <v>3125280</v>
      </c>
      <c r="D136">
        <v>2.2000000000000002</v>
      </c>
      <c r="E136">
        <v>2.2999999999999998</v>
      </c>
      <c r="F136">
        <v>5</v>
      </c>
      <c r="G136">
        <v>47</v>
      </c>
      <c r="H136">
        <v>40</v>
      </c>
      <c r="I136">
        <v>11</v>
      </c>
      <c r="J136">
        <v>51</v>
      </c>
      <c r="K136">
        <v>0.21568627450980393</v>
      </c>
      <c r="L136" t="s">
        <v>26</v>
      </c>
      <c r="M136">
        <v>46</v>
      </c>
      <c r="N136" t="s">
        <v>26</v>
      </c>
      <c r="O136">
        <v>67940.869565217392</v>
      </c>
      <c r="P136" t="s">
        <v>289</v>
      </c>
      <c r="Q136" t="s">
        <v>292</v>
      </c>
      <c r="R136" s="5">
        <v>45689</v>
      </c>
      <c r="S136">
        <v>23.274913888888889</v>
      </c>
      <c r="T136">
        <v>-106.463875</v>
      </c>
      <c r="U136" s="8">
        <v>67940.869565217392</v>
      </c>
      <c r="V136">
        <v>46</v>
      </c>
      <c r="W136" t="s">
        <v>318</v>
      </c>
    </row>
    <row r="137" spans="1:23">
      <c r="A137" t="s">
        <v>247</v>
      </c>
      <c r="B137" t="s">
        <v>23</v>
      </c>
      <c r="C137">
        <v>3806276.92</v>
      </c>
      <c r="D137">
        <v>6.41</v>
      </c>
      <c r="E137">
        <v>3.33</v>
      </c>
      <c r="F137">
        <v>12</v>
      </c>
      <c r="G137">
        <v>82</v>
      </c>
      <c r="H137">
        <v>72</v>
      </c>
      <c r="I137">
        <v>77</v>
      </c>
      <c r="J137">
        <v>149</v>
      </c>
      <c r="K137">
        <v>0.51677852348993292</v>
      </c>
      <c r="L137" t="s">
        <v>26</v>
      </c>
      <c r="M137">
        <v>72.39</v>
      </c>
      <c r="N137" t="s">
        <v>26</v>
      </c>
      <c r="O137">
        <v>52580.148086752313</v>
      </c>
      <c r="P137" t="s">
        <v>289</v>
      </c>
      <c r="Q137" t="s">
        <v>295</v>
      </c>
      <c r="R137" s="5">
        <v>45689</v>
      </c>
      <c r="S137">
        <v>23.262311489999998</v>
      </c>
      <c r="T137">
        <v>-106.4639727</v>
      </c>
      <c r="U137" s="8">
        <v>52580.148086752313</v>
      </c>
      <c r="V137">
        <v>72.39</v>
      </c>
      <c r="W137" t="s">
        <v>318</v>
      </c>
    </row>
    <row r="138" spans="1:23">
      <c r="A138" t="s">
        <v>248</v>
      </c>
      <c r="B138" t="s">
        <v>26</v>
      </c>
      <c r="C138">
        <v>4294910.33</v>
      </c>
      <c r="D138">
        <v>1</v>
      </c>
      <c r="E138">
        <v>0</v>
      </c>
      <c r="F138">
        <v>10</v>
      </c>
      <c r="G138">
        <v>65</v>
      </c>
      <c r="H138">
        <v>65</v>
      </c>
      <c r="I138">
        <v>10</v>
      </c>
      <c r="J138">
        <v>75</v>
      </c>
      <c r="K138">
        <v>0.13333333333333333</v>
      </c>
      <c r="L138" t="s">
        <v>26</v>
      </c>
      <c r="M138">
        <v>70.31</v>
      </c>
      <c r="N138" t="s">
        <v>26</v>
      </c>
      <c r="O138">
        <v>61085.341061015504</v>
      </c>
      <c r="P138" t="s">
        <v>289</v>
      </c>
      <c r="Q138" t="s">
        <v>293</v>
      </c>
      <c r="R138" s="5">
        <v>45689</v>
      </c>
      <c r="S138">
        <v>23.32108672</v>
      </c>
      <c r="T138">
        <v>-106.47947139999999</v>
      </c>
      <c r="U138" s="8">
        <v>61085.341061015504</v>
      </c>
      <c r="V138">
        <v>70.31</v>
      </c>
      <c r="W138" t="s">
        <v>318</v>
      </c>
    </row>
    <row r="139" spans="1:23">
      <c r="A139" t="s">
        <v>249</v>
      </c>
      <c r="B139" t="s">
        <v>182</v>
      </c>
      <c r="C139">
        <v>6200000</v>
      </c>
      <c r="D139">
        <v>5</v>
      </c>
      <c r="E139">
        <v>0</v>
      </c>
      <c r="F139">
        <v>13</v>
      </c>
      <c r="G139">
        <v>55</v>
      </c>
      <c r="H139">
        <v>55</v>
      </c>
      <c r="I139">
        <v>65</v>
      </c>
      <c r="J139">
        <v>120</v>
      </c>
      <c r="K139">
        <v>0.54166666666666663</v>
      </c>
      <c r="L139" t="s">
        <v>26</v>
      </c>
      <c r="M139">
        <v>107</v>
      </c>
      <c r="N139" t="s">
        <v>26</v>
      </c>
      <c r="O139">
        <v>57943.925233644863</v>
      </c>
      <c r="P139" t="s">
        <v>289</v>
      </c>
      <c r="Q139" t="s">
        <v>293</v>
      </c>
      <c r="R139" s="5">
        <v>45689</v>
      </c>
      <c r="S139">
        <v>23.32244154</v>
      </c>
      <c r="T139">
        <v>-106.4792588</v>
      </c>
      <c r="U139" s="8">
        <v>57943.925233644863</v>
      </c>
      <c r="V139">
        <v>107</v>
      </c>
      <c r="W139" t="s">
        <v>318</v>
      </c>
    </row>
    <row r="140" spans="1:23">
      <c r="A140" t="s">
        <v>250</v>
      </c>
      <c r="B140" t="s">
        <v>26</v>
      </c>
      <c r="C140">
        <v>4600000</v>
      </c>
      <c r="D140">
        <v>0.18</v>
      </c>
      <c r="E140">
        <v>0</v>
      </c>
      <c r="F140">
        <v>11</v>
      </c>
      <c r="G140">
        <v>6</v>
      </c>
      <c r="H140">
        <v>6</v>
      </c>
      <c r="I140">
        <v>2</v>
      </c>
      <c r="J140">
        <v>8</v>
      </c>
      <c r="K140">
        <v>0.25</v>
      </c>
      <c r="L140" t="s">
        <v>26</v>
      </c>
      <c r="M140">
        <v>88.66</v>
      </c>
      <c r="N140" t="s">
        <v>26</v>
      </c>
      <c r="O140">
        <v>51883.600270697047</v>
      </c>
      <c r="P140" t="s">
        <v>289</v>
      </c>
      <c r="Q140" t="s">
        <v>293</v>
      </c>
      <c r="R140" s="5">
        <v>45689</v>
      </c>
      <c r="S140">
        <v>23.327374030000001</v>
      </c>
      <c r="T140">
        <v>-106.48086259999999</v>
      </c>
      <c r="U140" s="8">
        <v>51883.600270697047</v>
      </c>
      <c r="V140">
        <v>88.66</v>
      </c>
      <c r="W140" t="s">
        <v>318</v>
      </c>
    </row>
    <row r="141" spans="1:23">
      <c r="A141" t="s">
        <v>251</v>
      </c>
      <c r="B141" t="s">
        <v>26</v>
      </c>
      <c r="C141">
        <v>2482000</v>
      </c>
      <c r="D141">
        <v>1.4</v>
      </c>
      <c r="E141">
        <v>0.33</v>
      </c>
      <c r="F141">
        <v>10</v>
      </c>
      <c r="G141">
        <v>42</v>
      </c>
      <c r="H141">
        <v>41</v>
      </c>
      <c r="I141">
        <v>14</v>
      </c>
      <c r="J141">
        <v>55</v>
      </c>
      <c r="K141">
        <v>0.25454545454545452</v>
      </c>
      <c r="L141" t="s">
        <v>26</v>
      </c>
      <c r="M141">
        <v>41.41</v>
      </c>
      <c r="N141" t="s">
        <v>26</v>
      </c>
      <c r="O141">
        <v>59937.21323351848</v>
      </c>
      <c r="P141" t="s">
        <v>289</v>
      </c>
      <c r="Q141" t="s">
        <v>291</v>
      </c>
      <c r="R141" s="5">
        <v>45689</v>
      </c>
      <c r="S141">
        <v>23.21960833</v>
      </c>
      <c r="T141">
        <v>-106.4196938</v>
      </c>
      <c r="U141" s="8">
        <v>59937.21323351848</v>
      </c>
      <c r="V141">
        <v>41.41</v>
      </c>
      <c r="W141" t="s">
        <v>318</v>
      </c>
    </row>
    <row r="142" spans="1:23">
      <c r="A142" t="s">
        <v>252</v>
      </c>
      <c r="B142" t="s">
        <v>26</v>
      </c>
      <c r="C142">
        <v>1219308</v>
      </c>
      <c r="D142">
        <v>7.14</v>
      </c>
      <c r="E142">
        <v>9</v>
      </c>
      <c r="F142">
        <v>14</v>
      </c>
      <c r="G142">
        <v>32</v>
      </c>
      <c r="H142">
        <v>5</v>
      </c>
      <c r="I142">
        <v>100</v>
      </c>
      <c r="J142">
        <v>105</v>
      </c>
      <c r="K142">
        <v>0.95238095238095233</v>
      </c>
      <c r="L142">
        <v>131.5</v>
      </c>
      <c r="M142" t="s">
        <v>26</v>
      </c>
      <c r="N142">
        <v>9272.3041825095061</v>
      </c>
      <c r="O142" t="s">
        <v>26</v>
      </c>
      <c r="P142" t="s">
        <v>294</v>
      </c>
      <c r="Q142" t="s">
        <v>300</v>
      </c>
      <c r="R142" s="5">
        <v>45689</v>
      </c>
      <c r="S142">
        <v>23.2944152</v>
      </c>
      <c r="T142">
        <v>-106.45097819999999</v>
      </c>
      <c r="U142" s="8">
        <v>9272.3041825095061</v>
      </c>
      <c r="V142">
        <v>131.5</v>
      </c>
      <c r="W142" t="s">
        <v>318</v>
      </c>
    </row>
    <row r="143" spans="1:23">
      <c r="A143" t="s">
        <v>253</v>
      </c>
      <c r="B143" t="s">
        <v>26</v>
      </c>
      <c r="C143">
        <v>884000</v>
      </c>
      <c r="D143">
        <v>18.5</v>
      </c>
      <c r="E143">
        <v>8.33</v>
      </c>
      <c r="F143">
        <v>14</v>
      </c>
      <c r="G143">
        <v>129</v>
      </c>
      <c r="H143">
        <v>104</v>
      </c>
      <c r="I143">
        <v>259</v>
      </c>
      <c r="J143">
        <v>363</v>
      </c>
      <c r="K143">
        <v>0.71349862258953167</v>
      </c>
      <c r="L143">
        <v>136</v>
      </c>
      <c r="M143" t="s">
        <v>26</v>
      </c>
      <c r="N143">
        <v>6500</v>
      </c>
      <c r="O143" t="s">
        <v>26</v>
      </c>
      <c r="P143" t="s">
        <v>294</v>
      </c>
      <c r="Q143" t="s">
        <v>300</v>
      </c>
      <c r="R143" s="5">
        <v>45689</v>
      </c>
      <c r="S143">
        <v>23.292963329999999</v>
      </c>
      <c r="T143">
        <v>-106.4371336</v>
      </c>
      <c r="U143" s="8">
        <v>6500</v>
      </c>
      <c r="V143">
        <v>136</v>
      </c>
      <c r="W143" t="s">
        <v>318</v>
      </c>
    </row>
    <row r="144" spans="1:23">
      <c r="A144" t="s">
        <v>254</v>
      </c>
      <c r="B144" t="s">
        <v>26</v>
      </c>
      <c r="C144">
        <v>2968767.25</v>
      </c>
      <c r="D144">
        <v>1.36</v>
      </c>
      <c r="E144">
        <v>0</v>
      </c>
      <c r="F144">
        <v>11</v>
      </c>
      <c r="G144">
        <v>49</v>
      </c>
      <c r="H144">
        <v>49</v>
      </c>
      <c r="I144">
        <v>15</v>
      </c>
      <c r="J144">
        <v>64</v>
      </c>
      <c r="K144">
        <v>0.234375</v>
      </c>
      <c r="L144" t="s">
        <v>26</v>
      </c>
      <c r="M144">
        <v>68.59</v>
      </c>
      <c r="N144" t="s">
        <v>26</v>
      </c>
      <c r="O144">
        <v>43282.799970841232</v>
      </c>
      <c r="P144" t="s">
        <v>289</v>
      </c>
      <c r="Q144" t="s">
        <v>300</v>
      </c>
      <c r="R144" s="5">
        <v>45689</v>
      </c>
      <c r="S144">
        <v>23.300417469999999</v>
      </c>
      <c r="T144">
        <v>-106.4516078</v>
      </c>
      <c r="U144" s="8">
        <v>43282.799970841232</v>
      </c>
      <c r="V144">
        <v>68.59</v>
      </c>
      <c r="W144" t="s">
        <v>318</v>
      </c>
    </row>
    <row r="145" spans="1:23">
      <c r="A145" t="s">
        <v>255</v>
      </c>
      <c r="B145" t="s">
        <v>256</v>
      </c>
      <c r="C145">
        <v>2105000</v>
      </c>
      <c r="D145">
        <v>2.5</v>
      </c>
      <c r="E145">
        <v>0</v>
      </c>
      <c r="F145">
        <v>14</v>
      </c>
      <c r="G145">
        <v>7</v>
      </c>
      <c r="H145">
        <v>7</v>
      </c>
      <c r="I145">
        <v>35</v>
      </c>
      <c r="J145">
        <v>42</v>
      </c>
      <c r="K145">
        <v>0.83333333333333337</v>
      </c>
      <c r="L145">
        <v>99</v>
      </c>
      <c r="M145">
        <v>87</v>
      </c>
      <c r="N145" t="s">
        <v>26</v>
      </c>
      <c r="O145">
        <v>24195.402298850575</v>
      </c>
      <c r="P145" t="s">
        <v>298</v>
      </c>
      <c r="Q145" t="s">
        <v>299</v>
      </c>
      <c r="R145" s="5">
        <v>45689</v>
      </c>
      <c r="S145">
        <v>23.285823959999998</v>
      </c>
      <c r="T145">
        <v>-106.4073262</v>
      </c>
      <c r="U145" s="8">
        <v>24195.402298850575</v>
      </c>
      <c r="V145">
        <v>87</v>
      </c>
      <c r="W145" t="s">
        <v>318</v>
      </c>
    </row>
    <row r="146" spans="1:23">
      <c r="A146" t="s">
        <v>257</v>
      </c>
      <c r="B146" t="s">
        <v>256</v>
      </c>
      <c r="C146">
        <v>1445000</v>
      </c>
      <c r="D146">
        <v>2.0699999999999998</v>
      </c>
      <c r="E146">
        <v>0</v>
      </c>
      <c r="F146">
        <v>14</v>
      </c>
      <c r="G146">
        <v>75</v>
      </c>
      <c r="H146">
        <v>75</v>
      </c>
      <c r="I146">
        <v>29</v>
      </c>
      <c r="J146">
        <v>104</v>
      </c>
      <c r="K146">
        <v>0.27884615384615385</v>
      </c>
      <c r="L146" t="s">
        <v>26</v>
      </c>
      <c r="M146">
        <v>57</v>
      </c>
      <c r="N146" t="s">
        <v>26</v>
      </c>
      <c r="O146">
        <v>25350.877192982458</v>
      </c>
      <c r="P146" t="s">
        <v>289</v>
      </c>
      <c r="Q146" t="s">
        <v>299</v>
      </c>
      <c r="R146" s="5">
        <v>45689</v>
      </c>
      <c r="S146">
        <v>23.285823959999998</v>
      </c>
      <c r="T146">
        <v>-106.4073262</v>
      </c>
      <c r="U146" s="8">
        <v>25350.877192982458</v>
      </c>
      <c r="V146">
        <v>57</v>
      </c>
      <c r="W146" t="s">
        <v>318</v>
      </c>
    </row>
    <row r="147" spans="1:23">
      <c r="A147" t="s">
        <v>258</v>
      </c>
      <c r="B147" t="s">
        <v>26</v>
      </c>
      <c r="C147">
        <v>525000</v>
      </c>
      <c r="D147">
        <v>21.33</v>
      </c>
      <c r="E147">
        <v>6</v>
      </c>
      <c r="F147">
        <v>12</v>
      </c>
      <c r="G147">
        <v>140</v>
      </c>
      <c r="H147">
        <v>122</v>
      </c>
      <c r="I147">
        <v>256</v>
      </c>
      <c r="J147">
        <v>378</v>
      </c>
      <c r="K147">
        <v>0.67724867724867721</v>
      </c>
      <c r="L147">
        <v>119</v>
      </c>
      <c r="M147" t="s">
        <v>26</v>
      </c>
      <c r="N147">
        <v>4411.7647058823532</v>
      </c>
      <c r="O147" t="s">
        <v>26</v>
      </c>
      <c r="P147" t="s">
        <v>294</v>
      </c>
      <c r="Q147" t="s">
        <v>304</v>
      </c>
      <c r="R147" s="5">
        <v>45689</v>
      </c>
      <c r="S147">
        <v>23.354647</v>
      </c>
      <c r="T147">
        <v>-106.43747620000001</v>
      </c>
      <c r="U147" s="8">
        <v>4411.7647058823532</v>
      </c>
      <c r="V147">
        <v>119</v>
      </c>
      <c r="W147" t="s">
        <v>318</v>
      </c>
    </row>
    <row r="148" spans="1:23">
      <c r="A148" t="s">
        <v>259</v>
      </c>
      <c r="B148" t="s">
        <v>26</v>
      </c>
      <c r="C148">
        <v>425000</v>
      </c>
      <c r="D148">
        <v>30.14</v>
      </c>
      <c r="E148">
        <v>0</v>
      </c>
      <c r="F148">
        <v>14</v>
      </c>
      <c r="G148">
        <v>168</v>
      </c>
      <c r="H148">
        <v>174</v>
      </c>
      <c r="I148">
        <v>422</v>
      </c>
      <c r="J148">
        <v>596</v>
      </c>
      <c r="K148">
        <v>0.70805369127516782</v>
      </c>
      <c r="L148">
        <v>112</v>
      </c>
      <c r="M148" t="s">
        <v>26</v>
      </c>
      <c r="N148">
        <v>3794.6428571428573</v>
      </c>
      <c r="O148" t="s">
        <v>26</v>
      </c>
      <c r="P148" t="s">
        <v>294</v>
      </c>
      <c r="Q148" t="s">
        <v>304</v>
      </c>
      <c r="R148" s="5">
        <v>45689</v>
      </c>
      <c r="S148">
        <v>23.3725378</v>
      </c>
      <c r="T148">
        <v>-106.43813400000001</v>
      </c>
      <c r="U148" s="8">
        <v>3794.6428571428573</v>
      </c>
      <c r="V148">
        <v>112</v>
      </c>
      <c r="W148" t="s">
        <v>318</v>
      </c>
    </row>
    <row r="149" spans="1:23">
      <c r="A149" t="s">
        <v>260</v>
      </c>
      <c r="B149" t="s">
        <v>162</v>
      </c>
      <c r="C149">
        <v>4950000</v>
      </c>
      <c r="D149">
        <v>0.5</v>
      </c>
      <c r="E149">
        <v>0</v>
      </c>
      <c r="F149">
        <v>10</v>
      </c>
      <c r="G149">
        <v>21</v>
      </c>
      <c r="H149">
        <v>23</v>
      </c>
      <c r="I149">
        <v>5</v>
      </c>
      <c r="J149">
        <v>28</v>
      </c>
      <c r="K149">
        <v>0.17857142857142858</v>
      </c>
      <c r="L149" t="s">
        <v>26</v>
      </c>
      <c r="M149">
        <v>86.77</v>
      </c>
      <c r="N149" t="s">
        <v>26</v>
      </c>
      <c r="O149">
        <v>57047.366601359921</v>
      </c>
      <c r="P149" t="s">
        <v>289</v>
      </c>
      <c r="Q149" t="s">
        <v>301</v>
      </c>
      <c r="R149" s="5">
        <v>45689</v>
      </c>
      <c r="S149">
        <v>23.20209951</v>
      </c>
      <c r="T149">
        <v>-106.42765110000001</v>
      </c>
      <c r="U149" s="8">
        <v>57047.366601359921</v>
      </c>
      <c r="V149">
        <v>86.77</v>
      </c>
      <c r="W149" t="s">
        <v>318</v>
      </c>
    </row>
    <row r="150" spans="1:23">
      <c r="A150" t="s">
        <v>261</v>
      </c>
      <c r="B150" t="s">
        <v>162</v>
      </c>
      <c r="C150">
        <v>5688888.8899999997</v>
      </c>
      <c r="D150">
        <v>1.8</v>
      </c>
      <c r="E150">
        <v>1</v>
      </c>
      <c r="F150">
        <v>10</v>
      </c>
      <c r="G150">
        <v>80</v>
      </c>
      <c r="H150">
        <v>77</v>
      </c>
      <c r="I150">
        <v>18</v>
      </c>
      <c r="J150">
        <v>95</v>
      </c>
      <c r="K150">
        <v>0.18947368421052632</v>
      </c>
      <c r="L150" t="s">
        <v>26</v>
      </c>
      <c r="M150">
        <v>87.93</v>
      </c>
      <c r="N150" t="s">
        <v>26</v>
      </c>
      <c r="O150">
        <v>64697.928920732389</v>
      </c>
      <c r="P150" t="s">
        <v>289</v>
      </c>
      <c r="Q150" t="s">
        <v>295</v>
      </c>
      <c r="R150" s="5">
        <v>45689</v>
      </c>
      <c r="S150">
        <v>23.242404870000001</v>
      </c>
      <c r="T150">
        <v>-106.4516417</v>
      </c>
      <c r="U150" s="8">
        <v>64697.928920732389</v>
      </c>
      <c r="V150">
        <v>87.93</v>
      </c>
      <c r="W150" t="s">
        <v>318</v>
      </c>
    </row>
    <row r="151" spans="1:23">
      <c r="A151" t="s">
        <v>262</v>
      </c>
      <c r="B151" t="s">
        <v>263</v>
      </c>
      <c r="C151">
        <v>5341000</v>
      </c>
      <c r="D151">
        <v>6.36</v>
      </c>
      <c r="E151">
        <v>0</v>
      </c>
      <c r="F151">
        <v>11</v>
      </c>
      <c r="G151">
        <v>47</v>
      </c>
      <c r="H151">
        <v>50</v>
      </c>
      <c r="I151">
        <v>70</v>
      </c>
      <c r="J151">
        <v>120</v>
      </c>
      <c r="K151">
        <v>0.58333333333333337</v>
      </c>
      <c r="L151" t="s">
        <v>26</v>
      </c>
      <c r="M151">
        <v>71.010000000000005</v>
      </c>
      <c r="N151" t="s">
        <v>26</v>
      </c>
      <c r="O151">
        <v>75214.758484720456</v>
      </c>
      <c r="P151" t="s">
        <v>289</v>
      </c>
      <c r="Q151" t="s">
        <v>290</v>
      </c>
      <c r="R151" s="5">
        <v>45689</v>
      </c>
      <c r="S151">
        <v>23.229132660000001</v>
      </c>
      <c r="T151">
        <v>-106.4298355</v>
      </c>
      <c r="U151" s="8">
        <v>75214.758484720456</v>
      </c>
      <c r="V151">
        <v>71.010000000000005</v>
      </c>
      <c r="W151" t="s">
        <v>318</v>
      </c>
    </row>
    <row r="152" spans="1:23">
      <c r="A152" t="s">
        <v>264</v>
      </c>
      <c r="B152" t="s">
        <v>265</v>
      </c>
      <c r="C152">
        <v>5355000</v>
      </c>
      <c r="D152">
        <v>2.7</v>
      </c>
      <c r="E152">
        <v>4</v>
      </c>
      <c r="F152">
        <v>10</v>
      </c>
      <c r="G152">
        <v>111</v>
      </c>
      <c r="H152">
        <v>99</v>
      </c>
      <c r="I152">
        <v>27</v>
      </c>
      <c r="J152">
        <v>126</v>
      </c>
      <c r="K152">
        <v>0.21428571428571427</v>
      </c>
      <c r="L152" t="s">
        <v>26</v>
      </c>
      <c r="M152">
        <v>84.4</v>
      </c>
      <c r="N152" t="s">
        <v>26</v>
      </c>
      <c r="O152">
        <v>63447.867298578196</v>
      </c>
      <c r="P152" t="s">
        <v>289</v>
      </c>
      <c r="Q152" t="s">
        <v>290</v>
      </c>
      <c r="R152" s="5">
        <v>45689</v>
      </c>
      <c r="S152">
        <v>23.234756910000002</v>
      </c>
      <c r="T152">
        <v>-106.4379168</v>
      </c>
      <c r="U152" s="8">
        <v>63447.867298578196</v>
      </c>
      <c r="V152">
        <v>84.4</v>
      </c>
      <c r="W152" t="s">
        <v>318</v>
      </c>
    </row>
    <row r="153" spans="1:23">
      <c r="A153" t="s">
        <v>266</v>
      </c>
      <c r="B153" t="s">
        <v>267</v>
      </c>
      <c r="C153">
        <v>3166617.5</v>
      </c>
      <c r="D153">
        <v>1.75</v>
      </c>
      <c r="E153">
        <v>0</v>
      </c>
      <c r="F153">
        <v>16</v>
      </c>
      <c r="G153">
        <v>35</v>
      </c>
      <c r="H153">
        <v>35</v>
      </c>
      <c r="I153">
        <v>28</v>
      </c>
      <c r="J153">
        <v>63</v>
      </c>
      <c r="K153">
        <v>0.44444444444444442</v>
      </c>
      <c r="L153" t="s">
        <v>26</v>
      </c>
      <c r="M153">
        <v>82.25</v>
      </c>
      <c r="N153" t="s">
        <v>26</v>
      </c>
      <c r="O153">
        <v>38499.908814589668</v>
      </c>
      <c r="P153" t="s">
        <v>289</v>
      </c>
      <c r="Q153" t="s">
        <v>291</v>
      </c>
      <c r="R153" s="5">
        <v>45689</v>
      </c>
      <c r="S153">
        <v>23.225030555555559</v>
      </c>
      <c r="T153">
        <v>-106.4215916666667</v>
      </c>
      <c r="U153" s="8">
        <v>38499.908814589668</v>
      </c>
      <c r="V153">
        <v>82.25</v>
      </c>
      <c r="W153" t="s">
        <v>318</v>
      </c>
    </row>
    <row r="154" spans="1:23">
      <c r="A154" t="s">
        <v>268</v>
      </c>
      <c r="B154" t="s">
        <v>26</v>
      </c>
      <c r="C154">
        <v>8024500</v>
      </c>
      <c r="D154">
        <v>0.37</v>
      </c>
      <c r="E154">
        <v>0</v>
      </c>
      <c r="F154">
        <v>8</v>
      </c>
      <c r="G154">
        <v>17</v>
      </c>
      <c r="H154">
        <v>17</v>
      </c>
      <c r="I154">
        <v>3</v>
      </c>
      <c r="J154">
        <v>20</v>
      </c>
      <c r="K154">
        <v>0.15</v>
      </c>
      <c r="L154" t="s">
        <v>26</v>
      </c>
      <c r="M154">
        <v>140.19</v>
      </c>
      <c r="N154" t="s">
        <v>26</v>
      </c>
      <c r="O154">
        <v>57240.174049504247</v>
      </c>
      <c r="P154" t="s">
        <v>289</v>
      </c>
      <c r="Q154" t="s">
        <v>295</v>
      </c>
      <c r="R154" s="5">
        <v>45689</v>
      </c>
      <c r="S154">
        <v>23.275107670000001</v>
      </c>
      <c r="T154">
        <v>-106.4543434</v>
      </c>
      <c r="U154" s="8">
        <v>57240.174049504247</v>
      </c>
      <c r="V154">
        <v>140.19</v>
      </c>
      <c r="W154" t="s">
        <v>318</v>
      </c>
    </row>
    <row r="155" spans="1:23">
      <c r="A155" t="s">
        <v>269</v>
      </c>
      <c r="B155" t="s">
        <v>270</v>
      </c>
      <c r="C155">
        <v>6611250</v>
      </c>
      <c r="D155">
        <v>0.71</v>
      </c>
      <c r="E155">
        <v>0.66</v>
      </c>
      <c r="F155">
        <v>7</v>
      </c>
      <c r="G155">
        <v>17</v>
      </c>
      <c r="H155">
        <v>15</v>
      </c>
      <c r="I155">
        <v>5</v>
      </c>
      <c r="J155">
        <v>20</v>
      </c>
      <c r="K155">
        <v>0.25</v>
      </c>
      <c r="L155" t="s">
        <v>26</v>
      </c>
      <c r="M155">
        <v>161.25</v>
      </c>
      <c r="N155" t="s">
        <v>26</v>
      </c>
      <c r="O155">
        <v>41000</v>
      </c>
      <c r="P155" t="s">
        <v>289</v>
      </c>
      <c r="Q155" t="s">
        <v>292</v>
      </c>
      <c r="R155" s="5">
        <v>45689</v>
      </c>
      <c r="S155">
        <v>23.288544444444451</v>
      </c>
      <c r="T155">
        <v>-106.4589583333333</v>
      </c>
      <c r="U155" s="8">
        <v>41000</v>
      </c>
      <c r="V155">
        <v>161.25</v>
      </c>
      <c r="W155" t="s">
        <v>318</v>
      </c>
    </row>
    <row r="156" spans="1:23">
      <c r="A156" t="s">
        <v>271</v>
      </c>
      <c r="B156" t="s">
        <v>270</v>
      </c>
      <c r="C156">
        <v>6991200</v>
      </c>
      <c r="D156">
        <v>0.42</v>
      </c>
      <c r="E156">
        <v>0</v>
      </c>
      <c r="F156">
        <v>7</v>
      </c>
      <c r="G156">
        <v>9</v>
      </c>
      <c r="H156">
        <v>9</v>
      </c>
      <c r="I156">
        <v>3</v>
      </c>
      <c r="J156">
        <v>12</v>
      </c>
      <c r="K156">
        <v>0.25</v>
      </c>
      <c r="L156">
        <v>200</v>
      </c>
      <c r="M156">
        <v>194.2</v>
      </c>
      <c r="N156" t="s">
        <v>26</v>
      </c>
      <c r="O156">
        <v>36000</v>
      </c>
      <c r="P156" t="s">
        <v>298</v>
      </c>
      <c r="Q156" t="s">
        <v>292</v>
      </c>
      <c r="R156" s="5">
        <v>45689</v>
      </c>
      <c r="S156">
        <v>23.288740632082199</v>
      </c>
      <c r="T156">
        <v>-106.42522288992301</v>
      </c>
      <c r="U156" s="8">
        <v>36000</v>
      </c>
      <c r="V156">
        <v>194.2</v>
      </c>
      <c r="W156" t="s">
        <v>318</v>
      </c>
    </row>
    <row r="157" spans="1:23">
      <c r="A157" t="s">
        <v>272</v>
      </c>
      <c r="B157" t="s">
        <v>54</v>
      </c>
      <c r="C157">
        <v>5250060</v>
      </c>
      <c r="D157">
        <v>6.28</v>
      </c>
      <c r="E157">
        <v>6</v>
      </c>
      <c r="F157">
        <v>7</v>
      </c>
      <c r="G157">
        <v>149</v>
      </c>
      <c r="H157">
        <v>131</v>
      </c>
      <c r="I157">
        <v>44</v>
      </c>
      <c r="J157">
        <v>175</v>
      </c>
      <c r="K157">
        <v>0.25142857142857145</v>
      </c>
      <c r="L157" t="s">
        <v>26</v>
      </c>
      <c r="M157">
        <v>80.69</v>
      </c>
      <c r="N157" t="s">
        <v>26</v>
      </c>
      <c r="O157">
        <v>65064.568100136326</v>
      </c>
      <c r="P157" t="s">
        <v>289</v>
      </c>
      <c r="Q157" t="s">
        <v>296</v>
      </c>
      <c r="R157" s="5">
        <v>45689</v>
      </c>
      <c r="S157">
        <v>23.28019722222222</v>
      </c>
      <c r="T157">
        <v>-106.4676833333333</v>
      </c>
      <c r="U157" s="8">
        <v>65064.568100136326</v>
      </c>
      <c r="V157">
        <v>80.69</v>
      </c>
      <c r="W157" t="s">
        <v>318</v>
      </c>
    </row>
    <row r="158" spans="1:23">
      <c r="A158" t="s">
        <v>273</v>
      </c>
      <c r="B158" t="s">
        <v>26</v>
      </c>
      <c r="C158">
        <v>2900000</v>
      </c>
      <c r="D158">
        <v>1.25</v>
      </c>
      <c r="E158">
        <v>0</v>
      </c>
      <c r="F158">
        <v>8</v>
      </c>
      <c r="G158">
        <v>5</v>
      </c>
      <c r="H158">
        <v>5</v>
      </c>
      <c r="I158">
        <v>10</v>
      </c>
      <c r="J158">
        <v>15</v>
      </c>
      <c r="K158">
        <v>0.66666666666666663</v>
      </c>
      <c r="L158" t="s">
        <v>26</v>
      </c>
      <c r="M158">
        <v>87</v>
      </c>
      <c r="N158" t="s">
        <v>26</v>
      </c>
      <c r="O158">
        <v>33333.333333333336</v>
      </c>
      <c r="P158" t="s">
        <v>289</v>
      </c>
      <c r="Q158" t="s">
        <v>308</v>
      </c>
      <c r="R158" s="5">
        <v>45689</v>
      </c>
      <c r="S158">
        <v>23.193300000000001</v>
      </c>
      <c r="T158">
        <v>-106.4245277777778</v>
      </c>
      <c r="U158" s="8">
        <v>33333.333333333336</v>
      </c>
      <c r="V158">
        <v>87</v>
      </c>
      <c r="W158" t="s">
        <v>318</v>
      </c>
    </row>
    <row r="159" spans="1:23">
      <c r="A159" t="s">
        <v>347</v>
      </c>
      <c r="B159" t="s">
        <v>390</v>
      </c>
      <c r="C159">
        <v>3066961</v>
      </c>
      <c r="D159">
        <v>2.8</v>
      </c>
      <c r="E159">
        <v>0.33</v>
      </c>
      <c r="F159">
        <v>5</v>
      </c>
      <c r="G159">
        <v>10</v>
      </c>
      <c r="H159">
        <v>9</v>
      </c>
      <c r="I159">
        <v>14</v>
      </c>
      <c r="J159">
        <v>23</v>
      </c>
      <c r="K159">
        <v>0.60869565217391308</v>
      </c>
      <c r="L159" t="s">
        <v>26</v>
      </c>
      <c r="M159">
        <v>74</v>
      </c>
      <c r="N159" t="s">
        <v>26</v>
      </c>
      <c r="O159">
        <v>41445.41891891892</v>
      </c>
      <c r="P159" t="s">
        <v>289</v>
      </c>
      <c r="Q159" t="s">
        <v>295</v>
      </c>
      <c r="R159" s="5">
        <v>45689</v>
      </c>
      <c r="S159">
        <v>23.241158333333331</v>
      </c>
      <c r="T159">
        <v>-106.44601666666669</v>
      </c>
      <c r="U159" s="8">
        <v>41445.41891891892</v>
      </c>
      <c r="V159">
        <v>74</v>
      </c>
      <c r="W159" t="s">
        <v>318</v>
      </c>
    </row>
    <row r="160" spans="1:23">
      <c r="A160" t="s">
        <v>274</v>
      </c>
      <c r="B160" t="s">
        <v>30</v>
      </c>
      <c r="C160">
        <v>4816745.88</v>
      </c>
      <c r="D160">
        <v>5.14</v>
      </c>
      <c r="E160">
        <v>7</v>
      </c>
      <c r="F160">
        <v>7</v>
      </c>
      <c r="G160">
        <v>73</v>
      </c>
      <c r="H160">
        <v>52</v>
      </c>
      <c r="I160">
        <v>36</v>
      </c>
      <c r="J160">
        <v>88</v>
      </c>
      <c r="K160">
        <v>0.40909090909090912</v>
      </c>
      <c r="L160" t="s">
        <v>26</v>
      </c>
      <c r="M160">
        <v>95.4</v>
      </c>
      <c r="N160" t="s">
        <v>26</v>
      </c>
      <c r="O160">
        <v>50489.998742138363</v>
      </c>
      <c r="P160" t="s">
        <v>289</v>
      </c>
      <c r="Q160" t="s">
        <v>296</v>
      </c>
      <c r="R160" s="5">
        <v>45689</v>
      </c>
      <c r="S160">
        <v>23.29955</v>
      </c>
      <c r="T160">
        <v>-106.4812666666667</v>
      </c>
      <c r="U160" s="8">
        <v>50489.998742138363</v>
      </c>
      <c r="V160">
        <v>95.4</v>
      </c>
      <c r="W160" t="s">
        <v>318</v>
      </c>
    </row>
    <row r="161" spans="1:23">
      <c r="A161" t="s">
        <v>276</v>
      </c>
      <c r="B161" t="s">
        <v>26</v>
      </c>
      <c r="C161">
        <v>2400000</v>
      </c>
      <c r="D161">
        <v>0.88</v>
      </c>
      <c r="E161">
        <v>0.33</v>
      </c>
      <c r="F161">
        <v>9</v>
      </c>
      <c r="G161">
        <v>7</v>
      </c>
      <c r="H161">
        <v>6</v>
      </c>
      <c r="I161">
        <v>8</v>
      </c>
      <c r="J161">
        <v>14</v>
      </c>
      <c r="K161">
        <v>0.5714285714285714</v>
      </c>
      <c r="L161" t="s">
        <v>26</v>
      </c>
      <c r="M161">
        <v>48</v>
      </c>
      <c r="N161" t="s">
        <v>26</v>
      </c>
      <c r="O161">
        <v>50000</v>
      </c>
      <c r="P161" t="s">
        <v>289</v>
      </c>
      <c r="Q161" t="s">
        <v>308</v>
      </c>
      <c r="R161" s="5">
        <v>45689</v>
      </c>
      <c r="S161">
        <v>23.191933333333331</v>
      </c>
      <c r="T161">
        <v>-106.4222666666667</v>
      </c>
      <c r="U161" s="8">
        <v>50000</v>
      </c>
      <c r="V161">
        <v>48</v>
      </c>
      <c r="W161" t="s">
        <v>318</v>
      </c>
    </row>
    <row r="162" spans="1:23">
      <c r="A162" t="s">
        <v>277</v>
      </c>
      <c r="B162" t="s">
        <v>278</v>
      </c>
      <c r="C162">
        <v>9768000</v>
      </c>
      <c r="D162">
        <v>0</v>
      </c>
      <c r="E162">
        <v>0</v>
      </c>
      <c r="F162">
        <v>7</v>
      </c>
      <c r="G162">
        <v>7</v>
      </c>
      <c r="H162">
        <v>7</v>
      </c>
      <c r="I162">
        <v>2</v>
      </c>
      <c r="J162">
        <v>9</v>
      </c>
      <c r="K162">
        <v>0.22</v>
      </c>
      <c r="L162" t="s">
        <v>26</v>
      </c>
      <c r="M162">
        <v>160.69999999999999</v>
      </c>
      <c r="N162" t="s">
        <v>26</v>
      </c>
      <c r="O162">
        <v>60784.069695084014</v>
      </c>
      <c r="P162" t="s">
        <v>289</v>
      </c>
      <c r="Q162" t="s">
        <v>290</v>
      </c>
      <c r="R162" s="5">
        <v>45689</v>
      </c>
      <c r="S162">
        <v>23.207005555555551</v>
      </c>
      <c r="T162">
        <v>-106.42547500000001</v>
      </c>
      <c r="U162" s="8">
        <v>60784.069695084014</v>
      </c>
      <c r="V162">
        <v>160.69999999999999</v>
      </c>
      <c r="W162" t="s">
        <v>318</v>
      </c>
    </row>
    <row r="163" spans="1:23">
      <c r="A163" t="s">
        <v>279</v>
      </c>
      <c r="B163" t="s">
        <v>128</v>
      </c>
      <c r="C163">
        <v>1560600</v>
      </c>
      <c r="D163">
        <v>4.1100000000000003</v>
      </c>
      <c r="E163">
        <v>2.33</v>
      </c>
      <c r="F163">
        <v>9</v>
      </c>
      <c r="G163">
        <v>42</v>
      </c>
      <c r="H163">
        <v>35</v>
      </c>
      <c r="I163">
        <v>37</v>
      </c>
      <c r="J163">
        <v>72</v>
      </c>
      <c r="K163">
        <v>0.51388888888888884</v>
      </c>
      <c r="L163">
        <v>153</v>
      </c>
      <c r="M163" t="s">
        <v>26</v>
      </c>
      <c r="N163">
        <v>10200</v>
      </c>
      <c r="O163" t="s">
        <v>26</v>
      </c>
      <c r="P163" t="s">
        <v>294</v>
      </c>
      <c r="Q163" t="s">
        <v>297</v>
      </c>
      <c r="R163" s="5">
        <v>45689</v>
      </c>
      <c r="S163">
        <v>23.2946228847252</v>
      </c>
      <c r="T163">
        <v>-106.41756000333</v>
      </c>
      <c r="U163" s="8">
        <v>10200</v>
      </c>
      <c r="V163">
        <v>153</v>
      </c>
      <c r="W163" t="s">
        <v>318</v>
      </c>
    </row>
    <row r="164" spans="1:23">
      <c r="A164" t="s">
        <v>280</v>
      </c>
      <c r="B164" t="s">
        <v>26</v>
      </c>
      <c r="C164">
        <v>9450000</v>
      </c>
      <c r="D164">
        <v>7.53</v>
      </c>
      <c r="E164">
        <v>0</v>
      </c>
      <c r="F164">
        <v>13</v>
      </c>
      <c r="G164">
        <v>118</v>
      </c>
      <c r="H164">
        <v>120</v>
      </c>
      <c r="I164">
        <v>98</v>
      </c>
      <c r="J164">
        <v>218</v>
      </c>
      <c r="K164">
        <v>0.44954128440366975</v>
      </c>
      <c r="L164" t="s">
        <v>26</v>
      </c>
      <c r="M164">
        <v>150</v>
      </c>
      <c r="N164" t="s">
        <v>26</v>
      </c>
      <c r="O164">
        <v>63000</v>
      </c>
      <c r="P164" t="s">
        <v>289</v>
      </c>
      <c r="Q164" t="s">
        <v>306</v>
      </c>
      <c r="R164" s="5">
        <v>45689</v>
      </c>
      <c r="S164">
        <v>23.30426111111111</v>
      </c>
      <c r="T164">
        <v>-106.4908027777778</v>
      </c>
      <c r="U164" s="8">
        <v>63000</v>
      </c>
      <c r="V164">
        <v>150</v>
      </c>
      <c r="W164" t="s">
        <v>318</v>
      </c>
    </row>
    <row r="165" spans="1:23">
      <c r="A165" t="s">
        <v>281</v>
      </c>
      <c r="B165" t="s">
        <v>26</v>
      </c>
      <c r="C165">
        <v>2509532</v>
      </c>
      <c r="D165">
        <v>1.25</v>
      </c>
      <c r="E165">
        <v>1</v>
      </c>
      <c r="F165">
        <v>8</v>
      </c>
      <c r="G165">
        <v>5</v>
      </c>
      <c r="H165">
        <v>2</v>
      </c>
      <c r="I165">
        <v>10</v>
      </c>
      <c r="J165">
        <v>12</v>
      </c>
      <c r="K165">
        <v>0.83333333333333337</v>
      </c>
      <c r="L165" t="s">
        <v>26</v>
      </c>
      <c r="M165">
        <v>55.68</v>
      </c>
      <c r="N165" t="s">
        <v>26</v>
      </c>
      <c r="O165">
        <v>45070.617816091952</v>
      </c>
      <c r="P165" t="s">
        <v>289</v>
      </c>
      <c r="Q165" t="s">
        <v>295</v>
      </c>
      <c r="R165" s="5">
        <v>45689</v>
      </c>
      <c r="S165">
        <v>23.245374999999999</v>
      </c>
      <c r="T165">
        <v>-106.44622777777781</v>
      </c>
      <c r="U165" s="8">
        <v>45070.617816091952</v>
      </c>
      <c r="V165">
        <v>55.68</v>
      </c>
      <c r="W165" t="s">
        <v>318</v>
      </c>
    </row>
    <row r="166" spans="1:23">
      <c r="A166" t="s">
        <v>282</v>
      </c>
      <c r="B166" t="s">
        <v>26</v>
      </c>
      <c r="C166">
        <v>2850000</v>
      </c>
      <c r="D166">
        <v>1</v>
      </c>
      <c r="E166">
        <v>1.66</v>
      </c>
      <c r="F166">
        <v>8</v>
      </c>
      <c r="G166">
        <v>9</v>
      </c>
      <c r="H166">
        <v>4</v>
      </c>
      <c r="I166">
        <v>8</v>
      </c>
      <c r="J166">
        <v>12</v>
      </c>
      <c r="K166">
        <v>0.66666666666666663</v>
      </c>
      <c r="L166" t="s">
        <v>26</v>
      </c>
      <c r="M166">
        <v>91</v>
      </c>
      <c r="N166" t="s">
        <v>26</v>
      </c>
      <c r="O166">
        <v>31318.68131868132</v>
      </c>
      <c r="P166" t="s">
        <v>289</v>
      </c>
      <c r="Q166" t="s">
        <v>308</v>
      </c>
      <c r="R166" s="5">
        <v>45689</v>
      </c>
      <c r="S166">
        <v>23.191594444444441</v>
      </c>
      <c r="T166">
        <v>-106.4232555555556</v>
      </c>
      <c r="U166" s="8">
        <v>31318.68131868132</v>
      </c>
      <c r="V166">
        <v>91</v>
      </c>
      <c r="W166" t="s">
        <v>318</v>
      </c>
    </row>
    <row r="167" spans="1:23">
      <c r="A167" t="s">
        <v>283</v>
      </c>
      <c r="B167" t="s">
        <v>391</v>
      </c>
      <c r="C167">
        <v>3189000</v>
      </c>
      <c r="D167">
        <v>1.6</v>
      </c>
      <c r="E167">
        <v>0</v>
      </c>
      <c r="F167">
        <v>10</v>
      </c>
      <c r="G167">
        <v>52</v>
      </c>
      <c r="H167">
        <v>52</v>
      </c>
      <c r="I167">
        <v>16</v>
      </c>
      <c r="J167">
        <v>68</v>
      </c>
      <c r="K167">
        <v>0.23529411764705882</v>
      </c>
      <c r="L167" t="s">
        <v>26</v>
      </c>
      <c r="M167">
        <v>75</v>
      </c>
      <c r="N167" t="s">
        <v>26</v>
      </c>
      <c r="O167">
        <v>42520</v>
      </c>
      <c r="P167" t="s">
        <v>289</v>
      </c>
      <c r="Q167" t="s">
        <v>296</v>
      </c>
      <c r="R167" s="5">
        <v>45689</v>
      </c>
      <c r="S167">
        <v>23.29578333333334</v>
      </c>
      <c r="T167">
        <v>-106.47138333333331</v>
      </c>
      <c r="U167" s="8">
        <v>42520</v>
      </c>
      <c r="V167">
        <v>75</v>
      </c>
      <c r="W167" t="s">
        <v>318</v>
      </c>
    </row>
    <row r="168" spans="1:23">
      <c r="A168" t="s">
        <v>285</v>
      </c>
      <c r="B168" t="s">
        <v>286</v>
      </c>
      <c r="C168">
        <v>2580000</v>
      </c>
      <c r="D168">
        <v>0.76</v>
      </c>
      <c r="E168">
        <v>0</v>
      </c>
      <c r="F168">
        <v>13</v>
      </c>
      <c r="G168">
        <v>10</v>
      </c>
      <c r="H168">
        <v>10</v>
      </c>
      <c r="I168">
        <v>10</v>
      </c>
      <c r="J168">
        <v>20</v>
      </c>
      <c r="K168">
        <v>0.5</v>
      </c>
      <c r="L168" t="s">
        <v>26</v>
      </c>
      <c r="M168">
        <v>55.86</v>
      </c>
      <c r="N168" t="s">
        <v>26</v>
      </c>
      <c r="O168">
        <v>46186.895810955961</v>
      </c>
      <c r="P168" t="s">
        <v>289</v>
      </c>
      <c r="Q168" t="s">
        <v>295</v>
      </c>
      <c r="R168" s="5">
        <v>45689</v>
      </c>
      <c r="S168">
        <v>23.264779427277301</v>
      </c>
      <c r="T168">
        <v>-106.42075293216701</v>
      </c>
      <c r="U168" s="8">
        <v>46186.895810955961</v>
      </c>
      <c r="V168">
        <v>55.86</v>
      </c>
      <c r="W168" t="s">
        <v>318</v>
      </c>
    </row>
    <row r="169" spans="1:23">
      <c r="A169" t="s">
        <v>287</v>
      </c>
      <c r="B169" t="s">
        <v>26</v>
      </c>
      <c r="C169">
        <v>2495000</v>
      </c>
      <c r="D169">
        <v>0.61</v>
      </c>
      <c r="E169">
        <v>0</v>
      </c>
      <c r="F169">
        <v>13</v>
      </c>
      <c r="G169">
        <v>8</v>
      </c>
      <c r="H169">
        <v>8</v>
      </c>
      <c r="I169">
        <v>8</v>
      </c>
      <c r="J169">
        <v>16</v>
      </c>
      <c r="K169">
        <v>0.5</v>
      </c>
      <c r="L169" t="s">
        <v>26</v>
      </c>
      <c r="M169">
        <v>80</v>
      </c>
      <c r="N169" t="s">
        <v>26</v>
      </c>
      <c r="O169">
        <v>31187.5</v>
      </c>
      <c r="P169" t="s">
        <v>289</v>
      </c>
      <c r="Q169" t="s">
        <v>302</v>
      </c>
      <c r="R169" s="5">
        <v>45689</v>
      </c>
      <c r="S169">
        <v>23.20147</v>
      </c>
      <c r="T169">
        <v>-106.41500000000001</v>
      </c>
      <c r="U169" s="8">
        <v>31187.5</v>
      </c>
      <c r="V169">
        <v>80</v>
      </c>
      <c r="W169" t="s">
        <v>318</v>
      </c>
    </row>
    <row r="170" spans="1:23">
      <c r="A170" t="s">
        <v>349</v>
      </c>
      <c r="B170" t="s">
        <v>325</v>
      </c>
      <c r="C170">
        <v>8955705.6199999992</v>
      </c>
      <c r="D170">
        <v>0.5</v>
      </c>
      <c r="E170">
        <v>0</v>
      </c>
      <c r="F170">
        <v>6</v>
      </c>
      <c r="G170">
        <v>13</v>
      </c>
      <c r="H170">
        <v>13</v>
      </c>
      <c r="I170">
        <v>3</v>
      </c>
      <c r="J170">
        <v>16</v>
      </c>
      <c r="K170">
        <v>0.1875</v>
      </c>
      <c r="L170" t="s">
        <v>26</v>
      </c>
      <c r="M170">
        <v>142</v>
      </c>
      <c r="N170" t="s">
        <v>26</v>
      </c>
      <c r="O170">
        <v>63068.349436619712</v>
      </c>
      <c r="P170" t="s">
        <v>289</v>
      </c>
      <c r="Q170" t="s">
        <v>296</v>
      </c>
      <c r="R170" s="5">
        <v>45689</v>
      </c>
      <c r="S170">
        <v>23.297229999999999</v>
      </c>
      <c r="T170">
        <v>-106.479</v>
      </c>
      <c r="U170" s="8">
        <v>63068.349436619712</v>
      </c>
      <c r="V170">
        <v>142</v>
      </c>
      <c r="W170" t="s">
        <v>318</v>
      </c>
    </row>
    <row r="171" spans="1:23">
      <c r="A171" t="s">
        <v>324</v>
      </c>
      <c r="B171" t="s">
        <v>325</v>
      </c>
      <c r="C171">
        <v>15212500</v>
      </c>
      <c r="D171">
        <v>0</v>
      </c>
      <c r="E171">
        <v>0</v>
      </c>
      <c r="F171">
        <v>6</v>
      </c>
      <c r="G171">
        <v>6</v>
      </c>
      <c r="H171">
        <v>6</v>
      </c>
      <c r="I171">
        <v>0</v>
      </c>
      <c r="J171">
        <v>6</v>
      </c>
      <c r="K171">
        <v>0</v>
      </c>
      <c r="L171">
        <v>364.5</v>
      </c>
      <c r="M171">
        <v>253</v>
      </c>
      <c r="N171" t="s">
        <v>26</v>
      </c>
      <c r="O171">
        <v>60128.458498023712</v>
      </c>
      <c r="P171" t="s">
        <v>298</v>
      </c>
      <c r="Q171" t="s">
        <v>296</v>
      </c>
      <c r="R171" s="5">
        <v>45689</v>
      </c>
      <c r="S171">
        <v>23.29718611111111</v>
      </c>
      <c r="T171">
        <v>-106.47875555555559</v>
      </c>
      <c r="U171" s="8">
        <v>60128.458498023712</v>
      </c>
      <c r="V171">
        <v>253</v>
      </c>
      <c r="W171" t="s">
        <v>318</v>
      </c>
    </row>
    <row r="172" spans="1:23">
      <c r="A172" t="s">
        <v>329</v>
      </c>
      <c r="B172" t="s">
        <v>172</v>
      </c>
      <c r="C172">
        <v>793600</v>
      </c>
      <c r="D172">
        <v>13.71</v>
      </c>
      <c r="E172">
        <v>3.66</v>
      </c>
      <c r="F172">
        <v>7</v>
      </c>
      <c r="G172">
        <v>87</v>
      </c>
      <c r="H172">
        <v>76</v>
      </c>
      <c r="I172">
        <v>96</v>
      </c>
      <c r="J172">
        <v>172</v>
      </c>
      <c r="K172">
        <v>0.55813953488372092</v>
      </c>
      <c r="L172">
        <v>104</v>
      </c>
      <c r="M172" t="s">
        <v>26</v>
      </c>
      <c r="N172">
        <v>7630.7692307692305</v>
      </c>
      <c r="O172" t="s">
        <v>26</v>
      </c>
      <c r="P172" t="s">
        <v>294</v>
      </c>
      <c r="Q172" t="s">
        <v>297</v>
      </c>
      <c r="R172" s="5">
        <v>45689</v>
      </c>
      <c r="S172">
        <v>23.312467784908598</v>
      </c>
      <c r="T172">
        <v>-106.425176107116</v>
      </c>
      <c r="U172" s="8">
        <v>7630.7692307692305</v>
      </c>
      <c r="V172">
        <f>L172</f>
        <v>104</v>
      </c>
      <c r="W172" t="s">
        <v>318</v>
      </c>
    </row>
    <row r="173" spans="1:23">
      <c r="A173" t="s">
        <v>350</v>
      </c>
      <c r="B173" t="s">
        <v>392</v>
      </c>
      <c r="C173">
        <v>3034124.83</v>
      </c>
      <c r="D173">
        <v>2.4</v>
      </c>
      <c r="E173">
        <v>0</v>
      </c>
      <c r="F173">
        <v>5</v>
      </c>
      <c r="G173">
        <v>16</v>
      </c>
      <c r="H173">
        <v>16</v>
      </c>
      <c r="I173">
        <v>12</v>
      </c>
      <c r="J173">
        <v>28</v>
      </c>
      <c r="K173">
        <v>0.42857142857142855</v>
      </c>
      <c r="L173" t="s">
        <v>26</v>
      </c>
      <c r="M173">
        <v>62.06</v>
      </c>
      <c r="N173" t="s">
        <v>26</v>
      </c>
      <c r="O173">
        <v>48890.184176603289</v>
      </c>
      <c r="P173" t="s">
        <v>289</v>
      </c>
      <c r="Q173" t="s">
        <v>393</v>
      </c>
      <c r="R173" s="5">
        <v>45689</v>
      </c>
      <c r="S173">
        <v>23.19173</v>
      </c>
      <c r="T173">
        <v>-106.42700000000001</v>
      </c>
      <c r="U173" s="8">
        <v>48890.184176603289</v>
      </c>
      <c r="V173">
        <v>62.06</v>
      </c>
      <c r="W173" t="s">
        <v>318</v>
      </c>
    </row>
    <row r="174" spans="1:23">
      <c r="A174" t="s">
        <v>351</v>
      </c>
      <c r="B174" t="s">
        <v>352</v>
      </c>
      <c r="C174">
        <v>2593592</v>
      </c>
      <c r="D174">
        <v>3.12</v>
      </c>
      <c r="E174">
        <v>1</v>
      </c>
      <c r="F174">
        <v>8</v>
      </c>
      <c r="G174">
        <v>13</v>
      </c>
      <c r="H174">
        <v>10</v>
      </c>
      <c r="I174">
        <v>25</v>
      </c>
      <c r="J174">
        <v>35</v>
      </c>
      <c r="K174">
        <v>0.7142857142857143</v>
      </c>
      <c r="L174" t="s">
        <v>26</v>
      </c>
      <c r="M174">
        <v>58.2</v>
      </c>
      <c r="N174" t="s">
        <v>26</v>
      </c>
      <c r="O174">
        <v>44563.436426116838</v>
      </c>
      <c r="P174" t="s">
        <v>289</v>
      </c>
      <c r="Q174" t="s">
        <v>291</v>
      </c>
      <c r="R174" s="5">
        <v>45689</v>
      </c>
      <c r="S174">
        <v>23.221609999999998</v>
      </c>
      <c r="T174">
        <v>-106.422</v>
      </c>
      <c r="U174" s="8">
        <v>44563.436426116838</v>
      </c>
      <c r="V174">
        <v>58.2</v>
      </c>
      <c r="W174" t="s">
        <v>318</v>
      </c>
    </row>
    <row r="175" spans="1:23">
      <c r="A175" t="s">
        <v>353</v>
      </c>
      <c r="B175" t="s">
        <v>130</v>
      </c>
      <c r="C175">
        <v>6252025.1699999999</v>
      </c>
      <c r="D175">
        <v>2.37</v>
      </c>
      <c r="E175">
        <v>1</v>
      </c>
      <c r="F175">
        <v>8</v>
      </c>
      <c r="G175">
        <v>22</v>
      </c>
      <c r="H175">
        <v>19</v>
      </c>
      <c r="I175">
        <v>19</v>
      </c>
      <c r="J175">
        <v>38</v>
      </c>
      <c r="K175">
        <v>0.5</v>
      </c>
      <c r="L175" t="s">
        <v>26</v>
      </c>
      <c r="M175">
        <v>124.33</v>
      </c>
      <c r="N175" t="s">
        <v>26</v>
      </c>
      <c r="O175">
        <v>50285.732888281185</v>
      </c>
      <c r="P175" t="s">
        <v>289</v>
      </c>
      <c r="Q175" t="s">
        <v>301</v>
      </c>
      <c r="R175" s="5">
        <v>45689</v>
      </c>
      <c r="S175">
        <v>23.2027</v>
      </c>
      <c r="T175">
        <v>-106.42700000000001</v>
      </c>
      <c r="U175" s="8">
        <v>50285.732888281185</v>
      </c>
      <c r="V175">
        <v>124.33</v>
      </c>
      <c r="W175" t="s">
        <v>318</v>
      </c>
    </row>
    <row r="176" spans="1:23">
      <c r="A176" t="s">
        <v>354</v>
      </c>
      <c r="B176" t="s">
        <v>355</v>
      </c>
      <c r="C176">
        <v>3846735</v>
      </c>
      <c r="D176">
        <v>0.5</v>
      </c>
      <c r="E176">
        <v>0.33</v>
      </c>
      <c r="F176">
        <v>4</v>
      </c>
      <c r="G176">
        <v>15</v>
      </c>
      <c r="H176">
        <v>14</v>
      </c>
      <c r="I176">
        <v>2</v>
      </c>
      <c r="J176">
        <v>16</v>
      </c>
      <c r="K176">
        <v>0.125</v>
      </c>
      <c r="L176" t="s">
        <v>26</v>
      </c>
      <c r="M176">
        <v>80.2</v>
      </c>
      <c r="N176" t="s">
        <v>26</v>
      </c>
      <c r="O176">
        <v>47964.276807980052</v>
      </c>
      <c r="P176" t="s">
        <v>289</v>
      </c>
      <c r="Q176" t="s">
        <v>302</v>
      </c>
      <c r="R176" s="5">
        <v>45689</v>
      </c>
      <c r="S176">
        <v>23.196390000000001</v>
      </c>
      <c r="T176">
        <v>-106.422</v>
      </c>
      <c r="U176" s="8">
        <v>47964.276807980052</v>
      </c>
      <c r="V176">
        <v>80.2</v>
      </c>
      <c r="W176" t="s">
        <v>318</v>
      </c>
    </row>
    <row r="177" spans="1:23">
      <c r="A177" t="s">
        <v>357</v>
      </c>
      <c r="B177" t="s">
        <v>394</v>
      </c>
      <c r="C177">
        <v>5270650</v>
      </c>
      <c r="D177">
        <v>5.28</v>
      </c>
      <c r="E177">
        <v>2.66</v>
      </c>
      <c r="F177">
        <v>7</v>
      </c>
      <c r="G177">
        <v>89</v>
      </c>
      <c r="H177">
        <v>81</v>
      </c>
      <c r="I177">
        <v>37</v>
      </c>
      <c r="J177">
        <v>118</v>
      </c>
      <c r="K177">
        <v>0.3135593220338983</v>
      </c>
      <c r="L177" t="s">
        <v>26</v>
      </c>
      <c r="M177">
        <v>95.83</v>
      </c>
      <c r="N177" t="s">
        <v>26</v>
      </c>
      <c r="O177">
        <v>55000</v>
      </c>
      <c r="P177" t="s">
        <v>289</v>
      </c>
      <c r="Q177" t="s">
        <v>295</v>
      </c>
      <c r="R177" s="5">
        <v>45689</v>
      </c>
      <c r="S177">
        <v>23.244440000000001</v>
      </c>
      <c r="T177">
        <v>-106.453</v>
      </c>
      <c r="U177" s="8">
        <v>55000</v>
      </c>
      <c r="V177">
        <v>95.83</v>
      </c>
      <c r="W177" t="s">
        <v>318</v>
      </c>
    </row>
    <row r="178" spans="1:23">
      <c r="A178" t="s">
        <v>330</v>
      </c>
      <c r="B178" t="s">
        <v>128</v>
      </c>
      <c r="C178">
        <v>1748000</v>
      </c>
      <c r="D178">
        <v>3.37</v>
      </c>
      <c r="E178">
        <v>1.33</v>
      </c>
      <c r="F178">
        <v>8</v>
      </c>
      <c r="G178">
        <v>8</v>
      </c>
      <c r="H178">
        <v>4</v>
      </c>
      <c r="I178">
        <v>27</v>
      </c>
      <c r="J178">
        <v>31</v>
      </c>
      <c r="K178">
        <v>0.87096774193548387</v>
      </c>
      <c r="L178">
        <v>174.8</v>
      </c>
      <c r="M178" t="s">
        <v>26</v>
      </c>
      <c r="N178">
        <v>10000</v>
      </c>
      <c r="O178" t="s">
        <v>26</v>
      </c>
      <c r="P178" t="s">
        <v>294</v>
      </c>
      <c r="Q178" t="s">
        <v>297</v>
      </c>
      <c r="R178" s="5">
        <v>45689</v>
      </c>
      <c r="S178">
        <v>23.295960000000001</v>
      </c>
      <c r="T178">
        <v>-106.43471</v>
      </c>
      <c r="U178" s="8">
        <v>10000</v>
      </c>
      <c r="V178">
        <v>174.8</v>
      </c>
      <c r="W178" t="s">
        <v>318</v>
      </c>
    </row>
    <row r="179" spans="1:23">
      <c r="A179" t="s">
        <v>331</v>
      </c>
      <c r="B179" t="s">
        <v>26</v>
      </c>
      <c r="C179">
        <v>548800</v>
      </c>
      <c r="D179">
        <v>3.75</v>
      </c>
      <c r="E179">
        <v>0.33</v>
      </c>
      <c r="F179">
        <v>8</v>
      </c>
      <c r="G179">
        <v>114</v>
      </c>
      <c r="H179">
        <v>113</v>
      </c>
      <c r="I179">
        <v>30</v>
      </c>
      <c r="J179">
        <v>143</v>
      </c>
      <c r="K179">
        <v>0.20979020979020979</v>
      </c>
      <c r="L179">
        <v>112</v>
      </c>
      <c r="M179" t="s">
        <v>26</v>
      </c>
      <c r="N179">
        <v>4900</v>
      </c>
      <c r="O179" t="s">
        <v>26</v>
      </c>
      <c r="P179" t="s">
        <v>294</v>
      </c>
      <c r="Q179" t="s">
        <v>299</v>
      </c>
      <c r="R179" s="5">
        <v>45689</v>
      </c>
      <c r="S179">
        <v>23.271090000000001</v>
      </c>
      <c r="T179">
        <v>-106.35786</v>
      </c>
      <c r="U179" s="8">
        <v>4900</v>
      </c>
      <c r="V179">
        <v>112</v>
      </c>
      <c r="W179" t="s">
        <v>318</v>
      </c>
    </row>
    <row r="180" spans="1:23">
      <c r="A180" t="s">
        <v>358</v>
      </c>
      <c r="B180" t="s">
        <v>26</v>
      </c>
      <c r="C180">
        <v>2895845</v>
      </c>
      <c r="D180">
        <v>0.64</v>
      </c>
      <c r="E180">
        <v>1</v>
      </c>
      <c r="F180">
        <v>34</v>
      </c>
      <c r="G180">
        <v>5</v>
      </c>
      <c r="H180">
        <v>2</v>
      </c>
      <c r="I180">
        <v>22</v>
      </c>
      <c r="J180">
        <v>24</v>
      </c>
      <c r="K180">
        <v>0.91666666666666663</v>
      </c>
      <c r="L180" t="s">
        <v>26</v>
      </c>
      <c r="M180">
        <v>98.6</v>
      </c>
      <c r="N180" t="s">
        <v>26</v>
      </c>
      <c r="O180">
        <v>29369.624746450307</v>
      </c>
      <c r="P180" t="s">
        <v>289</v>
      </c>
      <c r="Q180" t="s">
        <v>303</v>
      </c>
      <c r="R180" s="5">
        <v>45689</v>
      </c>
      <c r="S180">
        <v>23.28689</v>
      </c>
      <c r="T180">
        <v>-106.43300000000001</v>
      </c>
      <c r="U180" s="8">
        <v>29369.624746450307</v>
      </c>
      <c r="V180">
        <v>98.6</v>
      </c>
      <c r="W180" t="s">
        <v>318</v>
      </c>
    </row>
    <row r="181" spans="1:23">
      <c r="A181" t="s">
        <v>332</v>
      </c>
      <c r="B181" t="s">
        <v>26</v>
      </c>
      <c r="C181">
        <v>450000</v>
      </c>
      <c r="D181">
        <v>13.8</v>
      </c>
      <c r="E181">
        <v>0</v>
      </c>
      <c r="F181">
        <v>10</v>
      </c>
      <c r="G181">
        <v>59</v>
      </c>
      <c r="H181">
        <v>59</v>
      </c>
      <c r="I181">
        <v>138</v>
      </c>
      <c r="J181">
        <v>197</v>
      </c>
      <c r="K181">
        <v>0.70050761421319796</v>
      </c>
      <c r="L181">
        <v>119</v>
      </c>
      <c r="M181" t="s">
        <v>26</v>
      </c>
      <c r="N181">
        <v>3781.5126050420167</v>
      </c>
      <c r="O181" t="s">
        <v>26</v>
      </c>
      <c r="P181" t="s">
        <v>294</v>
      </c>
      <c r="Q181" t="s">
        <v>307</v>
      </c>
      <c r="R181" s="5">
        <v>45689</v>
      </c>
      <c r="S181">
        <v>23.405090000000001</v>
      </c>
      <c r="T181">
        <v>-106.50333999999999</v>
      </c>
      <c r="U181" s="8">
        <v>3781.5126050420167</v>
      </c>
      <c r="V181">
        <v>119</v>
      </c>
      <c r="W181" t="s">
        <v>318</v>
      </c>
    </row>
    <row r="182" spans="1:23">
      <c r="A182" t="s">
        <v>359</v>
      </c>
      <c r="B182" t="s">
        <v>26</v>
      </c>
      <c r="C182">
        <v>1870000</v>
      </c>
      <c r="D182">
        <v>0</v>
      </c>
      <c r="E182">
        <v>0</v>
      </c>
      <c r="F182">
        <v>5</v>
      </c>
      <c r="G182">
        <v>8</v>
      </c>
      <c r="H182">
        <v>8</v>
      </c>
      <c r="I182">
        <v>0</v>
      </c>
      <c r="J182">
        <v>8</v>
      </c>
      <c r="K182">
        <v>0</v>
      </c>
      <c r="L182" t="s">
        <v>26</v>
      </c>
      <c r="M182">
        <v>38.700000000000003</v>
      </c>
      <c r="N182" t="s">
        <v>26</v>
      </c>
      <c r="O182">
        <v>48320.413436692506</v>
      </c>
      <c r="P182" t="s">
        <v>289</v>
      </c>
      <c r="Q182" t="s">
        <v>295</v>
      </c>
      <c r="R182" s="5">
        <v>45689</v>
      </c>
      <c r="S182">
        <v>23.247789999999998</v>
      </c>
      <c r="T182">
        <v>-106.452</v>
      </c>
      <c r="U182" s="8">
        <v>48320.413436692506</v>
      </c>
      <c r="V182">
        <v>38.700000000000003</v>
      </c>
      <c r="W182" t="s">
        <v>318</v>
      </c>
    </row>
    <row r="183" spans="1:23">
      <c r="A183" t="s">
        <v>326</v>
      </c>
      <c r="B183" t="s">
        <v>46</v>
      </c>
      <c r="C183">
        <v>2698000</v>
      </c>
      <c r="D183">
        <v>7.71</v>
      </c>
      <c r="E183">
        <v>1</v>
      </c>
      <c r="F183">
        <v>7</v>
      </c>
      <c r="G183">
        <v>28</v>
      </c>
      <c r="H183">
        <v>33</v>
      </c>
      <c r="I183">
        <v>54</v>
      </c>
      <c r="J183">
        <v>87</v>
      </c>
      <c r="K183">
        <v>0.62068965517241381</v>
      </c>
      <c r="L183">
        <v>102</v>
      </c>
      <c r="M183">
        <v>118.56</v>
      </c>
      <c r="N183" t="s">
        <v>26</v>
      </c>
      <c r="O183">
        <v>22756.410256410258</v>
      </c>
      <c r="P183" t="s">
        <v>298</v>
      </c>
      <c r="Q183" t="s">
        <v>297</v>
      </c>
      <c r="R183" s="5">
        <v>45689</v>
      </c>
      <c r="S183">
        <v>23.30832222222222</v>
      </c>
      <c r="T183">
        <v>-106.4272638888889</v>
      </c>
      <c r="U183" s="8">
        <v>22756.410256410258</v>
      </c>
      <c r="V183">
        <v>118.56</v>
      </c>
      <c r="W183" t="s">
        <v>318</v>
      </c>
    </row>
    <row r="184" spans="1:23">
      <c r="A184" t="s">
        <v>327</v>
      </c>
      <c r="B184" t="s">
        <v>46</v>
      </c>
      <c r="C184">
        <v>2089000</v>
      </c>
      <c r="D184">
        <v>13.28</v>
      </c>
      <c r="E184">
        <v>2</v>
      </c>
      <c r="F184">
        <v>7</v>
      </c>
      <c r="G184">
        <v>41</v>
      </c>
      <c r="H184">
        <v>43</v>
      </c>
      <c r="I184">
        <v>93</v>
      </c>
      <c r="J184">
        <v>136</v>
      </c>
      <c r="K184">
        <v>0.68382352941176472</v>
      </c>
      <c r="L184">
        <v>102</v>
      </c>
      <c r="M184">
        <v>66</v>
      </c>
      <c r="N184" t="s">
        <v>26</v>
      </c>
      <c r="O184">
        <v>31651.515151515152</v>
      </c>
      <c r="P184" t="s">
        <v>298</v>
      </c>
      <c r="Q184" t="s">
        <v>297</v>
      </c>
      <c r="R184" s="5">
        <v>45689</v>
      </c>
      <c r="S184">
        <v>23.309952777777781</v>
      </c>
      <c r="T184">
        <v>-106.4274416666667</v>
      </c>
      <c r="U184" s="8">
        <v>31651.515151515152</v>
      </c>
      <c r="V184">
        <v>66</v>
      </c>
      <c r="W184" t="s">
        <v>318</v>
      </c>
    </row>
    <row r="185" spans="1:23">
      <c r="A185" t="s">
        <v>360</v>
      </c>
      <c r="B185" t="s">
        <v>144</v>
      </c>
      <c r="C185">
        <v>5036378.5</v>
      </c>
      <c r="D185">
        <v>1</v>
      </c>
      <c r="E185">
        <v>0</v>
      </c>
      <c r="F185">
        <v>6</v>
      </c>
      <c r="G185">
        <v>13</v>
      </c>
      <c r="H185">
        <v>14</v>
      </c>
      <c r="I185">
        <v>6</v>
      </c>
      <c r="J185">
        <v>20</v>
      </c>
      <c r="K185">
        <v>0.3</v>
      </c>
      <c r="L185" t="s">
        <v>26</v>
      </c>
      <c r="M185">
        <v>87.22</v>
      </c>
      <c r="N185" t="s">
        <v>26</v>
      </c>
      <c r="O185">
        <v>57743.390277459301</v>
      </c>
      <c r="P185" t="s">
        <v>289</v>
      </c>
      <c r="Q185" t="s">
        <v>293</v>
      </c>
      <c r="R185" s="5">
        <v>45689</v>
      </c>
      <c r="S185">
        <v>23.32086</v>
      </c>
      <c r="T185">
        <v>-106.479</v>
      </c>
      <c r="U185" s="8">
        <v>57743.390277459301</v>
      </c>
      <c r="V185">
        <v>87.22</v>
      </c>
      <c r="W185" t="s">
        <v>318</v>
      </c>
    </row>
    <row r="186" spans="1:23">
      <c r="A186" t="s">
        <v>361</v>
      </c>
      <c r="B186" t="s">
        <v>26</v>
      </c>
      <c r="C186">
        <v>8272750</v>
      </c>
      <c r="D186">
        <v>0</v>
      </c>
      <c r="E186">
        <v>0</v>
      </c>
      <c r="F186">
        <v>4</v>
      </c>
      <c r="G186">
        <v>14</v>
      </c>
      <c r="H186">
        <v>14</v>
      </c>
      <c r="I186">
        <v>0</v>
      </c>
      <c r="J186">
        <v>14</v>
      </c>
      <c r="K186">
        <v>0</v>
      </c>
      <c r="L186" t="s">
        <v>26</v>
      </c>
      <c r="M186">
        <v>127.21</v>
      </c>
      <c r="N186" t="s">
        <v>26</v>
      </c>
      <c r="O186">
        <v>65032.23017058408</v>
      </c>
      <c r="P186" t="s">
        <v>289</v>
      </c>
      <c r="Q186" t="s">
        <v>295</v>
      </c>
      <c r="R186" s="5">
        <v>45689</v>
      </c>
      <c r="S186">
        <v>23.265509999999999</v>
      </c>
      <c r="T186">
        <v>-106.456</v>
      </c>
      <c r="U186" s="8">
        <v>65032.23017058408</v>
      </c>
      <c r="V186">
        <v>127.21</v>
      </c>
      <c r="W186" t="s">
        <v>318</v>
      </c>
    </row>
    <row r="187" spans="1:23">
      <c r="A187" t="s">
        <v>333</v>
      </c>
      <c r="B187" t="s">
        <v>152</v>
      </c>
      <c r="C187">
        <v>1100000</v>
      </c>
      <c r="D187">
        <v>111.83</v>
      </c>
      <c r="E187">
        <v>0</v>
      </c>
      <c r="F187">
        <v>6</v>
      </c>
      <c r="G187">
        <v>41</v>
      </c>
      <c r="H187">
        <v>131</v>
      </c>
      <c r="I187">
        <v>671</v>
      </c>
      <c r="J187">
        <v>802</v>
      </c>
      <c r="K187">
        <v>0.83665835411471323</v>
      </c>
      <c r="L187">
        <v>160</v>
      </c>
      <c r="M187" t="s">
        <v>26</v>
      </c>
      <c r="N187">
        <v>6875</v>
      </c>
      <c r="O187" t="s">
        <v>26</v>
      </c>
      <c r="P187" t="s">
        <v>294</v>
      </c>
      <c r="Q187" t="s">
        <v>297</v>
      </c>
      <c r="R187" s="5">
        <v>45689</v>
      </c>
      <c r="S187">
        <v>23.3004</v>
      </c>
      <c r="T187">
        <v>-106.42668</v>
      </c>
      <c r="U187" s="8">
        <v>6875</v>
      </c>
      <c r="V187">
        <v>160</v>
      </c>
      <c r="W187" t="s">
        <v>318</v>
      </c>
    </row>
    <row r="188" spans="1:23">
      <c r="A188" t="s">
        <v>362</v>
      </c>
      <c r="B188" t="s">
        <v>162</v>
      </c>
      <c r="C188">
        <v>2866428.57</v>
      </c>
      <c r="D188">
        <v>1.25</v>
      </c>
      <c r="E188">
        <v>1.33</v>
      </c>
      <c r="F188">
        <v>4</v>
      </c>
      <c r="G188">
        <v>29</v>
      </c>
      <c r="H188">
        <v>25</v>
      </c>
      <c r="I188">
        <v>5</v>
      </c>
      <c r="J188">
        <v>30</v>
      </c>
      <c r="K188">
        <v>0.16666666666666666</v>
      </c>
      <c r="L188" t="s">
        <v>26</v>
      </c>
      <c r="M188">
        <v>66.67</v>
      </c>
      <c r="N188" t="s">
        <v>26</v>
      </c>
      <c r="O188">
        <v>42994.278836058191</v>
      </c>
      <c r="P188" t="s">
        <v>289</v>
      </c>
      <c r="Q188" t="s">
        <v>291</v>
      </c>
      <c r="R188" s="5">
        <v>45689</v>
      </c>
      <c r="S188">
        <v>23.225290000000001</v>
      </c>
      <c r="T188">
        <v>-106.422</v>
      </c>
      <c r="U188" s="8">
        <v>42994.278836058191</v>
      </c>
      <c r="V188">
        <v>66.67</v>
      </c>
      <c r="W188" t="s">
        <v>318</v>
      </c>
    </row>
    <row r="189" spans="1:23">
      <c r="A189" t="s">
        <v>363</v>
      </c>
      <c r="B189" t="s">
        <v>336</v>
      </c>
      <c r="C189">
        <v>1696000</v>
      </c>
      <c r="D189">
        <v>1.42</v>
      </c>
      <c r="E189">
        <v>0.66</v>
      </c>
      <c r="F189">
        <v>7</v>
      </c>
      <c r="G189">
        <v>8</v>
      </c>
      <c r="H189">
        <v>6</v>
      </c>
      <c r="I189">
        <v>10</v>
      </c>
      <c r="J189">
        <v>16</v>
      </c>
      <c r="K189">
        <v>0.625</v>
      </c>
      <c r="L189" t="s">
        <v>26</v>
      </c>
      <c r="M189">
        <v>67.92</v>
      </c>
      <c r="N189" t="s">
        <v>26</v>
      </c>
      <c r="O189">
        <v>24970.553592461718</v>
      </c>
      <c r="P189" t="s">
        <v>289</v>
      </c>
      <c r="Q189" t="s">
        <v>299</v>
      </c>
      <c r="R189" s="5">
        <v>45689</v>
      </c>
      <c r="S189">
        <v>23.264620000000001</v>
      </c>
      <c r="T189">
        <v>-106.414</v>
      </c>
      <c r="U189" s="8">
        <v>24970.553592461718</v>
      </c>
      <c r="V189">
        <v>67.92</v>
      </c>
      <c r="W189" t="s">
        <v>318</v>
      </c>
    </row>
    <row r="190" spans="1:23">
      <c r="A190" t="s">
        <v>395</v>
      </c>
      <c r="B190" t="s">
        <v>396</v>
      </c>
      <c r="C190">
        <v>3530371.43</v>
      </c>
      <c r="D190">
        <v>2</v>
      </c>
      <c r="E190">
        <v>2</v>
      </c>
      <c r="F190">
        <v>1</v>
      </c>
      <c r="G190" t="s">
        <v>26</v>
      </c>
      <c r="H190">
        <v>68</v>
      </c>
      <c r="I190">
        <v>2</v>
      </c>
      <c r="J190">
        <v>70</v>
      </c>
      <c r="K190">
        <v>2.8571428571428571E-2</v>
      </c>
      <c r="L190" t="s">
        <v>26</v>
      </c>
      <c r="M190">
        <v>83.88</v>
      </c>
      <c r="N190" t="s">
        <v>26</v>
      </c>
      <c r="O190">
        <v>42088.357534573202</v>
      </c>
      <c r="P190" t="s">
        <v>289</v>
      </c>
      <c r="Q190" t="s">
        <v>291</v>
      </c>
      <c r="R190" s="5">
        <v>45689</v>
      </c>
      <c r="S190">
        <v>23.215655600000002</v>
      </c>
      <c r="T190">
        <v>-106.417022222222</v>
      </c>
      <c r="U190" s="8">
        <v>42088.357534573202</v>
      </c>
      <c r="V190">
        <v>83.88</v>
      </c>
      <c r="W190" t="s">
        <v>320</v>
      </c>
    </row>
    <row r="191" spans="1:23">
      <c r="A191" t="s">
        <v>397</v>
      </c>
      <c r="B191" t="s">
        <v>54</v>
      </c>
      <c r="C191">
        <v>5935677.7800000003</v>
      </c>
      <c r="D191">
        <v>2.5</v>
      </c>
      <c r="E191">
        <v>2.5</v>
      </c>
      <c r="F191">
        <v>6</v>
      </c>
      <c r="G191" t="s">
        <v>26</v>
      </c>
      <c r="H191">
        <v>51</v>
      </c>
      <c r="I191">
        <v>15</v>
      </c>
      <c r="J191">
        <v>66</v>
      </c>
      <c r="K191">
        <v>0.22727272727272727</v>
      </c>
      <c r="L191" t="s">
        <v>26</v>
      </c>
      <c r="M191">
        <v>103.12</v>
      </c>
      <c r="N191" t="s">
        <v>26</v>
      </c>
      <c r="O191">
        <v>57560.878394103958</v>
      </c>
      <c r="P191" t="s">
        <v>289</v>
      </c>
      <c r="Q191" t="s">
        <v>300</v>
      </c>
      <c r="R191" s="5">
        <v>45689</v>
      </c>
      <c r="S191">
        <v>23.2902111</v>
      </c>
      <c r="T191">
        <v>-106.441227777777</v>
      </c>
      <c r="U191" s="8">
        <v>57560.878394103958</v>
      </c>
      <c r="V191">
        <v>103.12</v>
      </c>
      <c r="W191" t="s">
        <v>320</v>
      </c>
    </row>
    <row r="192" spans="1:23">
      <c r="A192" t="s">
        <v>398</v>
      </c>
      <c r="B192" t="s">
        <v>355</v>
      </c>
      <c r="C192">
        <v>3300000</v>
      </c>
      <c r="D192">
        <v>1</v>
      </c>
      <c r="E192">
        <v>1</v>
      </c>
      <c r="F192">
        <v>1</v>
      </c>
      <c r="G192" t="s">
        <v>26</v>
      </c>
      <c r="H192">
        <v>8</v>
      </c>
      <c r="I192">
        <v>1</v>
      </c>
      <c r="J192">
        <v>9</v>
      </c>
      <c r="K192">
        <v>0.1111111111111111</v>
      </c>
      <c r="L192" t="s">
        <v>26</v>
      </c>
      <c r="M192">
        <v>75</v>
      </c>
      <c r="N192" t="s">
        <v>26</v>
      </c>
      <c r="O192">
        <v>44000</v>
      </c>
      <c r="P192" t="s">
        <v>289</v>
      </c>
      <c r="Q192" t="s">
        <v>308</v>
      </c>
      <c r="R192" s="5">
        <v>45689</v>
      </c>
      <c r="S192">
        <v>23.193574999999999</v>
      </c>
      <c r="T192">
        <v>-106.422580555555</v>
      </c>
      <c r="U192" s="8">
        <v>44000</v>
      </c>
      <c r="V192">
        <v>75</v>
      </c>
      <c r="W192" t="s">
        <v>320</v>
      </c>
    </row>
    <row r="193" spans="1:23">
      <c r="A193" t="s">
        <v>399</v>
      </c>
      <c r="B193" t="s">
        <v>68</v>
      </c>
      <c r="C193">
        <v>2760000</v>
      </c>
      <c r="D193">
        <v>12.5</v>
      </c>
      <c r="E193">
        <v>12.5</v>
      </c>
      <c r="F193">
        <v>2</v>
      </c>
      <c r="G193" t="s">
        <v>26</v>
      </c>
      <c r="H193">
        <v>49</v>
      </c>
      <c r="I193">
        <v>25</v>
      </c>
      <c r="J193">
        <v>74</v>
      </c>
      <c r="K193">
        <v>0.33783783783783783</v>
      </c>
      <c r="L193" t="s">
        <v>26</v>
      </c>
      <c r="M193">
        <v>71</v>
      </c>
      <c r="N193" t="s">
        <v>26</v>
      </c>
      <c r="O193">
        <v>38873.239436619719</v>
      </c>
      <c r="P193" t="s">
        <v>289</v>
      </c>
      <c r="Q193" t="s">
        <v>295</v>
      </c>
      <c r="R193" s="5">
        <v>45689</v>
      </c>
      <c r="S193">
        <v>23.267116699999999</v>
      </c>
      <c r="T193">
        <v>-106.46443333333301</v>
      </c>
      <c r="U193" s="8">
        <v>38873.239436619719</v>
      </c>
      <c r="V193">
        <v>71</v>
      </c>
      <c r="W193" t="s">
        <v>320</v>
      </c>
    </row>
    <row r="194" spans="1:23">
      <c r="A194" t="s">
        <v>400</v>
      </c>
      <c r="B194" t="s">
        <v>401</v>
      </c>
      <c r="C194">
        <v>2818455.44</v>
      </c>
      <c r="D194">
        <v>4</v>
      </c>
      <c r="E194">
        <v>4</v>
      </c>
      <c r="F194">
        <v>1</v>
      </c>
      <c r="G194" t="s">
        <v>26</v>
      </c>
      <c r="H194">
        <v>5</v>
      </c>
      <c r="I194">
        <v>4</v>
      </c>
      <c r="J194">
        <v>9</v>
      </c>
      <c r="K194">
        <v>0.44444444444444442</v>
      </c>
      <c r="L194" t="s">
        <v>26</v>
      </c>
      <c r="M194">
        <v>65.48</v>
      </c>
      <c r="N194" t="s">
        <v>26</v>
      </c>
      <c r="O194">
        <v>43042.996945632251</v>
      </c>
      <c r="P194" t="s">
        <v>289</v>
      </c>
      <c r="Q194" t="s">
        <v>295</v>
      </c>
      <c r="R194" s="5">
        <v>45689</v>
      </c>
      <c r="S194">
        <v>23.260988900000001</v>
      </c>
      <c r="T194">
        <v>-106.461652777777</v>
      </c>
      <c r="U194" s="8">
        <v>43042.996945632251</v>
      </c>
      <c r="V194">
        <v>65.48</v>
      </c>
      <c r="W194" t="s">
        <v>320</v>
      </c>
    </row>
    <row r="195" spans="1:23">
      <c r="A195" t="s">
        <v>402</v>
      </c>
      <c r="B195" t="s">
        <v>34</v>
      </c>
      <c r="C195">
        <v>2298948</v>
      </c>
      <c r="D195">
        <v>11</v>
      </c>
      <c r="E195">
        <v>11</v>
      </c>
      <c r="F195">
        <v>1</v>
      </c>
      <c r="G195" t="s">
        <v>26</v>
      </c>
      <c r="H195">
        <v>77</v>
      </c>
      <c r="I195">
        <v>11</v>
      </c>
      <c r="J195">
        <v>88</v>
      </c>
      <c r="K195">
        <v>0.125</v>
      </c>
      <c r="L195">
        <v>104</v>
      </c>
      <c r="M195">
        <v>70</v>
      </c>
      <c r="N195" t="s">
        <v>26</v>
      </c>
      <c r="O195">
        <v>32842.114285714284</v>
      </c>
      <c r="P195" t="s">
        <v>298</v>
      </c>
      <c r="Q195" t="s">
        <v>297</v>
      </c>
      <c r="R195" s="5">
        <v>45689</v>
      </c>
      <c r="S195">
        <v>23.3122778</v>
      </c>
      <c r="T195">
        <v>-106.425088888888</v>
      </c>
      <c r="U195" s="8">
        <v>32842.114285714284</v>
      </c>
      <c r="V195">
        <v>70</v>
      </c>
      <c r="W195" t="s">
        <v>320</v>
      </c>
    </row>
    <row r="196" spans="1:23">
      <c r="A196" t="s">
        <v>403</v>
      </c>
      <c r="B196" t="s">
        <v>340</v>
      </c>
      <c r="C196">
        <v>4107500</v>
      </c>
      <c r="D196">
        <v>5</v>
      </c>
      <c r="E196">
        <v>5</v>
      </c>
      <c r="F196">
        <v>1</v>
      </c>
      <c r="G196" t="s">
        <v>26</v>
      </c>
      <c r="H196">
        <v>8</v>
      </c>
      <c r="I196">
        <v>5</v>
      </c>
      <c r="J196">
        <v>13</v>
      </c>
      <c r="K196">
        <v>0.38461538461538464</v>
      </c>
      <c r="L196" t="s">
        <v>26</v>
      </c>
      <c r="M196">
        <v>76</v>
      </c>
      <c r="N196" t="s">
        <v>26</v>
      </c>
      <c r="O196">
        <v>54046.052631578947</v>
      </c>
      <c r="P196" t="s">
        <v>289</v>
      </c>
      <c r="Q196" t="s">
        <v>295</v>
      </c>
      <c r="R196" s="5">
        <v>45689</v>
      </c>
      <c r="S196">
        <v>23.2600333</v>
      </c>
      <c r="T196">
        <v>-106.463188888888</v>
      </c>
      <c r="U196" s="8">
        <v>54046.052631578947</v>
      </c>
      <c r="V196">
        <v>76</v>
      </c>
      <c r="W196" t="s">
        <v>320</v>
      </c>
    </row>
    <row r="197" spans="1:23">
      <c r="A197" t="s">
        <v>404</v>
      </c>
      <c r="B197" t="s">
        <v>26</v>
      </c>
      <c r="C197">
        <v>3520016</v>
      </c>
      <c r="D197">
        <v>2</v>
      </c>
      <c r="E197">
        <v>2</v>
      </c>
      <c r="F197">
        <v>1</v>
      </c>
      <c r="G197" t="s">
        <v>26</v>
      </c>
      <c r="H197">
        <v>5</v>
      </c>
      <c r="I197">
        <v>2</v>
      </c>
      <c r="J197">
        <v>7</v>
      </c>
      <c r="K197">
        <v>0.2857142857142857</v>
      </c>
      <c r="L197" t="s">
        <v>26</v>
      </c>
      <c r="M197">
        <v>91</v>
      </c>
      <c r="N197" t="s">
        <v>26</v>
      </c>
      <c r="O197">
        <v>38681.494505494506</v>
      </c>
      <c r="P197" t="s">
        <v>289</v>
      </c>
      <c r="Q197" t="s">
        <v>308</v>
      </c>
      <c r="R197" s="5">
        <v>45689</v>
      </c>
      <c r="S197">
        <v>23.191330600000001</v>
      </c>
      <c r="T197">
        <v>-106.4192</v>
      </c>
      <c r="U197" s="8">
        <v>38681.494505494506</v>
      </c>
      <c r="V197">
        <v>91</v>
      </c>
      <c r="W197" t="s">
        <v>320</v>
      </c>
    </row>
    <row r="198" spans="1:23">
      <c r="A198" t="s">
        <v>405</v>
      </c>
      <c r="B198" t="s">
        <v>39</v>
      </c>
      <c r="C198">
        <v>2350000</v>
      </c>
      <c r="D198">
        <v>0</v>
      </c>
      <c r="E198">
        <v>0</v>
      </c>
      <c r="F198">
        <v>1</v>
      </c>
      <c r="G198" t="s">
        <v>26</v>
      </c>
      <c r="H198">
        <v>100</v>
      </c>
      <c r="I198">
        <v>0</v>
      </c>
      <c r="J198">
        <v>100</v>
      </c>
      <c r="K198">
        <v>0</v>
      </c>
      <c r="L198">
        <v>119</v>
      </c>
      <c r="M198">
        <v>80.73</v>
      </c>
      <c r="N198" t="s">
        <v>26</v>
      </c>
      <c r="O198">
        <v>29109.37693546389</v>
      </c>
      <c r="P198" t="s">
        <v>298</v>
      </c>
      <c r="Q198" t="s">
        <v>299</v>
      </c>
      <c r="R198" s="5">
        <v>45689</v>
      </c>
      <c r="S198">
        <v>23.284875</v>
      </c>
      <c r="T198">
        <v>-106.390430555555</v>
      </c>
      <c r="U198" s="8">
        <v>29109.37693546389</v>
      </c>
      <c r="V198">
        <v>80.73</v>
      </c>
      <c r="W198" t="s">
        <v>320</v>
      </c>
    </row>
    <row r="199" spans="1:23">
      <c r="A199" t="s">
        <v>406</v>
      </c>
      <c r="B199" t="s">
        <v>118</v>
      </c>
      <c r="C199">
        <v>3990000</v>
      </c>
      <c r="D199">
        <v>16</v>
      </c>
      <c r="E199">
        <v>16</v>
      </c>
      <c r="F199">
        <v>2</v>
      </c>
      <c r="G199" t="s">
        <v>26</v>
      </c>
      <c r="H199">
        <v>168</v>
      </c>
      <c r="I199">
        <v>32</v>
      </c>
      <c r="J199">
        <v>200</v>
      </c>
      <c r="K199">
        <v>0.16</v>
      </c>
      <c r="L199" t="s">
        <v>26</v>
      </c>
      <c r="M199">
        <v>60</v>
      </c>
      <c r="N199" t="s">
        <v>26</v>
      </c>
      <c r="O199">
        <v>66500</v>
      </c>
      <c r="P199" t="s">
        <v>289</v>
      </c>
      <c r="Q199" t="s">
        <v>290</v>
      </c>
      <c r="R199" s="5">
        <v>45689</v>
      </c>
      <c r="S199">
        <v>23.221555599999999</v>
      </c>
      <c r="T199">
        <v>-106.423555555555</v>
      </c>
      <c r="U199" s="8">
        <v>66500</v>
      </c>
      <c r="V199">
        <v>60</v>
      </c>
      <c r="W199" t="s">
        <v>320</v>
      </c>
    </row>
  </sheetData>
  <autoFilter ref="A1:W199" xr:uid="{EBEF1B6F-ECF4-40E3-A4EA-E99B0C640DD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4D6C-3FEE-4899-9928-A814048452C5}">
  <dimension ref="A1:N929"/>
  <sheetViews>
    <sheetView workbookViewId="0">
      <pane ySplit="1" topLeftCell="A732" activePane="bottomLeft" state="frozen"/>
      <selection pane="bottomLeft" activeCell="A732" sqref="A732"/>
    </sheetView>
  </sheetViews>
  <sheetFormatPr baseColWidth="10" defaultColWidth="11.453125" defaultRowHeight="14.5"/>
  <sheetData>
    <row r="1" spans="1:14">
      <c r="A1" t="s">
        <v>0</v>
      </c>
      <c r="B1" t="s">
        <v>407</v>
      </c>
      <c r="C1" t="s">
        <v>408</v>
      </c>
      <c r="D1" t="s">
        <v>409</v>
      </c>
      <c r="E1" t="s">
        <v>410</v>
      </c>
      <c r="F1" t="s">
        <v>16</v>
      </c>
      <c r="G1" t="s">
        <v>411</v>
      </c>
      <c r="H1" t="s">
        <v>412</v>
      </c>
      <c r="I1" t="s">
        <v>413</v>
      </c>
      <c r="J1" t="s">
        <v>414</v>
      </c>
      <c r="K1" t="s">
        <v>415</v>
      </c>
      <c r="L1" t="s">
        <v>416</v>
      </c>
      <c r="M1" t="s">
        <v>417</v>
      </c>
      <c r="N1" t="s">
        <v>17</v>
      </c>
    </row>
    <row r="2" spans="1:14">
      <c r="A2" t="s">
        <v>24</v>
      </c>
      <c r="B2" t="s">
        <v>23</v>
      </c>
      <c r="C2" t="s">
        <v>418</v>
      </c>
      <c r="D2">
        <v>23.219695569957398</v>
      </c>
      <c r="E2">
        <v>-106.422316000885</v>
      </c>
      <c r="F2" t="s">
        <v>290</v>
      </c>
      <c r="G2">
        <v>302</v>
      </c>
      <c r="H2">
        <v>83</v>
      </c>
      <c r="I2">
        <v>385</v>
      </c>
      <c r="J2" t="s">
        <v>289</v>
      </c>
      <c r="K2">
        <v>20</v>
      </c>
      <c r="L2">
        <v>15.1</v>
      </c>
      <c r="M2">
        <v>0</v>
      </c>
      <c r="N2" s="5">
        <v>45200</v>
      </c>
    </row>
    <row r="3" spans="1:14">
      <c r="A3" t="s">
        <v>22</v>
      </c>
      <c r="B3" t="s">
        <v>23</v>
      </c>
      <c r="C3" t="s">
        <v>418</v>
      </c>
      <c r="D3">
        <v>23.219695569957398</v>
      </c>
      <c r="E3">
        <v>-106.422316000885</v>
      </c>
      <c r="F3" t="s">
        <v>309</v>
      </c>
      <c r="G3">
        <v>50</v>
      </c>
      <c r="H3">
        <v>26</v>
      </c>
      <c r="I3">
        <v>76</v>
      </c>
      <c r="J3" t="s">
        <v>289</v>
      </c>
      <c r="K3">
        <v>20</v>
      </c>
      <c r="L3">
        <v>2.5</v>
      </c>
      <c r="M3">
        <v>1</v>
      </c>
      <c r="N3" s="5">
        <v>45200</v>
      </c>
    </row>
    <row r="4" spans="1:14">
      <c r="A4" t="s">
        <v>25</v>
      </c>
      <c r="B4" t="s">
        <v>26</v>
      </c>
      <c r="C4" t="s">
        <v>419</v>
      </c>
      <c r="D4">
        <v>23.277739</v>
      </c>
      <c r="E4">
        <v>-106.465172</v>
      </c>
      <c r="F4" t="s">
        <v>292</v>
      </c>
      <c r="G4">
        <v>67</v>
      </c>
      <c r="H4">
        <v>32</v>
      </c>
      <c r="I4">
        <v>99</v>
      </c>
      <c r="J4" t="s">
        <v>289</v>
      </c>
      <c r="K4">
        <v>18</v>
      </c>
      <c r="L4">
        <v>3.72</v>
      </c>
      <c r="M4">
        <v>0</v>
      </c>
      <c r="N4" s="5">
        <v>45200</v>
      </c>
    </row>
    <row r="5" spans="1:14">
      <c r="A5" t="s">
        <v>27</v>
      </c>
      <c r="B5" t="s">
        <v>26</v>
      </c>
      <c r="C5" t="s">
        <v>420</v>
      </c>
      <c r="D5">
        <v>23.221003</v>
      </c>
      <c r="E5">
        <v>-106.42318</v>
      </c>
      <c r="F5" t="s">
        <v>290</v>
      </c>
      <c r="G5">
        <v>48</v>
      </c>
      <c r="H5">
        <v>27</v>
      </c>
      <c r="I5">
        <v>75</v>
      </c>
      <c r="J5" t="s">
        <v>289</v>
      </c>
      <c r="K5">
        <v>24</v>
      </c>
      <c r="L5">
        <v>2</v>
      </c>
      <c r="M5">
        <v>1.3333333333333333</v>
      </c>
      <c r="N5" s="5">
        <v>45200</v>
      </c>
    </row>
    <row r="6" spans="1:14">
      <c r="A6" t="s">
        <v>421</v>
      </c>
      <c r="B6" t="s">
        <v>265</v>
      </c>
      <c r="C6" t="s">
        <v>422</v>
      </c>
      <c r="D6">
        <v>23.218294066585401</v>
      </c>
      <c r="E6">
        <v>-106.421170428848</v>
      </c>
      <c r="F6" t="s">
        <v>291</v>
      </c>
      <c r="G6">
        <v>30</v>
      </c>
      <c r="H6">
        <v>5</v>
      </c>
      <c r="I6">
        <v>35</v>
      </c>
      <c r="J6" t="s">
        <v>289</v>
      </c>
      <c r="K6">
        <v>43</v>
      </c>
      <c r="L6">
        <v>0.69</v>
      </c>
      <c r="M6">
        <v>0.66666666666666663</v>
      </c>
      <c r="N6" s="5">
        <v>45200</v>
      </c>
    </row>
    <row r="7" spans="1:14">
      <c r="A7" t="s">
        <v>29</v>
      </c>
      <c r="B7" t="s">
        <v>30</v>
      </c>
      <c r="C7" t="s">
        <v>423</v>
      </c>
      <c r="D7">
        <v>23.319555679774801</v>
      </c>
      <c r="E7">
        <v>-106.479310547753</v>
      </c>
      <c r="F7" t="s">
        <v>293</v>
      </c>
      <c r="G7">
        <v>69</v>
      </c>
      <c r="H7">
        <v>6</v>
      </c>
      <c r="I7">
        <v>75</v>
      </c>
      <c r="J7" t="s">
        <v>289</v>
      </c>
      <c r="K7">
        <v>26</v>
      </c>
      <c r="L7">
        <v>2.65</v>
      </c>
      <c r="M7">
        <v>4.666666666666667</v>
      </c>
      <c r="N7" s="5">
        <v>45200</v>
      </c>
    </row>
    <row r="8" spans="1:14">
      <c r="A8" t="s">
        <v>31</v>
      </c>
      <c r="B8" t="s">
        <v>32</v>
      </c>
      <c r="C8" t="s">
        <v>424</v>
      </c>
      <c r="D8">
        <v>23.253164679478299</v>
      </c>
      <c r="E8">
        <v>-106.456234110472</v>
      </c>
      <c r="F8" t="s">
        <v>295</v>
      </c>
      <c r="G8">
        <v>35</v>
      </c>
      <c r="H8">
        <v>10</v>
      </c>
      <c r="I8">
        <v>45</v>
      </c>
      <c r="J8" t="s">
        <v>294</v>
      </c>
      <c r="K8">
        <v>34</v>
      </c>
      <c r="L8">
        <v>1.02</v>
      </c>
      <c r="M8">
        <v>0</v>
      </c>
      <c r="N8" s="5">
        <v>45200</v>
      </c>
    </row>
    <row r="9" spans="1:14">
      <c r="A9" t="s">
        <v>425</v>
      </c>
      <c r="B9" t="s">
        <v>34</v>
      </c>
      <c r="C9" t="s">
        <v>426</v>
      </c>
      <c r="D9">
        <v>23.302401</v>
      </c>
      <c r="E9">
        <v>-106.478989</v>
      </c>
      <c r="F9" t="s">
        <v>296</v>
      </c>
      <c r="G9">
        <v>278</v>
      </c>
      <c r="H9">
        <v>8</v>
      </c>
      <c r="I9">
        <v>286</v>
      </c>
      <c r="J9" t="s">
        <v>298</v>
      </c>
      <c r="K9">
        <v>27</v>
      </c>
      <c r="L9">
        <v>10.29</v>
      </c>
      <c r="M9">
        <v>3.3333333333333335</v>
      </c>
      <c r="N9" s="5">
        <v>45200</v>
      </c>
    </row>
    <row r="10" spans="1:14">
      <c r="A10" t="s">
        <v>33</v>
      </c>
      <c r="B10" t="s">
        <v>34</v>
      </c>
      <c r="C10" t="s">
        <v>426</v>
      </c>
      <c r="D10">
        <v>23.302401</v>
      </c>
      <c r="E10">
        <v>-106.478989</v>
      </c>
      <c r="F10" t="s">
        <v>296</v>
      </c>
      <c r="G10">
        <v>172</v>
      </c>
      <c r="H10">
        <v>20</v>
      </c>
      <c r="I10">
        <v>192</v>
      </c>
      <c r="J10" t="s">
        <v>289</v>
      </c>
      <c r="K10">
        <v>27</v>
      </c>
      <c r="L10">
        <v>6.37</v>
      </c>
      <c r="M10">
        <v>0.66666666666666663</v>
      </c>
      <c r="N10" s="5">
        <v>45200</v>
      </c>
    </row>
    <row r="11" spans="1:14">
      <c r="A11" t="s">
        <v>427</v>
      </c>
      <c r="B11" t="s">
        <v>26</v>
      </c>
      <c r="C11" t="s">
        <v>428</v>
      </c>
      <c r="D11">
        <v>23.3329130898946</v>
      </c>
      <c r="E11">
        <v>-106.426635737871</v>
      </c>
      <c r="F11" t="s">
        <v>297</v>
      </c>
      <c r="G11">
        <v>149</v>
      </c>
      <c r="H11">
        <v>36</v>
      </c>
      <c r="I11">
        <v>185</v>
      </c>
      <c r="J11" t="s">
        <v>294</v>
      </c>
      <c r="K11">
        <v>18</v>
      </c>
      <c r="L11">
        <v>8.27</v>
      </c>
      <c r="M11">
        <v>4.333333333333333</v>
      </c>
      <c r="N11" s="5">
        <v>45200</v>
      </c>
    </row>
    <row r="12" spans="1:14">
      <c r="A12" t="s">
        <v>35</v>
      </c>
      <c r="B12" t="s">
        <v>26</v>
      </c>
      <c r="C12" t="s">
        <v>429</v>
      </c>
      <c r="D12">
        <v>23.284903</v>
      </c>
      <c r="E12">
        <v>-106.43130499999999</v>
      </c>
      <c r="F12" t="s">
        <v>297</v>
      </c>
      <c r="G12">
        <v>58</v>
      </c>
      <c r="H12">
        <v>147</v>
      </c>
      <c r="I12">
        <v>205</v>
      </c>
      <c r="J12" t="s">
        <v>294</v>
      </c>
      <c r="K12">
        <v>8</v>
      </c>
      <c r="L12">
        <v>7.25</v>
      </c>
      <c r="M12">
        <v>4</v>
      </c>
      <c r="N12" s="5">
        <v>45200</v>
      </c>
    </row>
    <row r="13" spans="1:14">
      <c r="A13" t="s">
        <v>36</v>
      </c>
      <c r="B13" t="s">
        <v>37</v>
      </c>
      <c r="C13" t="s">
        <v>430</v>
      </c>
      <c r="D13">
        <v>23.2745494693479</v>
      </c>
      <c r="E13">
        <v>-106.459202453543</v>
      </c>
      <c r="F13" t="s">
        <v>334</v>
      </c>
      <c r="G13">
        <v>21</v>
      </c>
      <c r="H13">
        <v>12</v>
      </c>
      <c r="I13">
        <v>33</v>
      </c>
      <c r="J13" t="s">
        <v>289</v>
      </c>
      <c r="K13">
        <v>13</v>
      </c>
      <c r="L13">
        <v>1.61</v>
      </c>
      <c r="M13">
        <v>2.3333333333333335</v>
      </c>
      <c r="N13" s="5">
        <v>45200</v>
      </c>
    </row>
    <row r="14" spans="1:14">
      <c r="A14" t="s">
        <v>431</v>
      </c>
      <c r="B14" t="s">
        <v>432</v>
      </c>
      <c r="C14" t="s">
        <v>433</v>
      </c>
      <c r="D14">
        <v>23.192894670742302</v>
      </c>
      <c r="E14">
        <v>-106.422739830762</v>
      </c>
      <c r="F14" t="s">
        <v>308</v>
      </c>
      <c r="G14">
        <v>17</v>
      </c>
      <c r="H14">
        <v>1</v>
      </c>
      <c r="I14">
        <v>18</v>
      </c>
      <c r="J14" t="s">
        <v>289</v>
      </c>
      <c r="K14">
        <v>27</v>
      </c>
      <c r="L14">
        <v>0.62</v>
      </c>
      <c r="M14">
        <v>0</v>
      </c>
      <c r="N14" s="5">
        <v>45200</v>
      </c>
    </row>
    <row r="15" spans="1:14">
      <c r="A15" t="s">
        <v>405</v>
      </c>
      <c r="B15" t="s">
        <v>39</v>
      </c>
      <c r="C15" t="s">
        <v>434</v>
      </c>
      <c r="D15">
        <v>23.284162243106501</v>
      </c>
      <c r="E15">
        <v>-106.39124653069101</v>
      </c>
      <c r="F15" t="s">
        <v>299</v>
      </c>
      <c r="G15">
        <v>267</v>
      </c>
      <c r="H15">
        <v>14</v>
      </c>
      <c r="I15">
        <v>281</v>
      </c>
      <c r="J15" t="s">
        <v>298</v>
      </c>
      <c r="K15">
        <v>37</v>
      </c>
      <c r="L15">
        <v>7.21</v>
      </c>
      <c r="M15">
        <v>1</v>
      </c>
      <c r="N15" s="5">
        <v>45200</v>
      </c>
    </row>
    <row r="16" spans="1:14">
      <c r="A16" t="s">
        <v>38</v>
      </c>
      <c r="B16" t="s">
        <v>39</v>
      </c>
      <c r="C16" t="s">
        <v>435</v>
      </c>
      <c r="D16">
        <v>23.284247690502401</v>
      </c>
      <c r="E16">
        <v>-106.391482388242</v>
      </c>
      <c r="F16" t="s">
        <v>299</v>
      </c>
      <c r="G16">
        <v>52</v>
      </c>
      <c r="H16">
        <v>175</v>
      </c>
      <c r="I16">
        <v>227</v>
      </c>
      <c r="J16" t="s">
        <v>298</v>
      </c>
      <c r="K16">
        <v>10</v>
      </c>
      <c r="L16">
        <v>5.2</v>
      </c>
      <c r="M16">
        <v>4.333333333333333</v>
      </c>
      <c r="N16" s="5">
        <v>45200</v>
      </c>
    </row>
    <row r="17" spans="1:14">
      <c r="A17" t="s">
        <v>40</v>
      </c>
      <c r="B17" t="s">
        <v>39</v>
      </c>
      <c r="C17" t="s">
        <v>435</v>
      </c>
      <c r="D17">
        <v>23.284247690502401</v>
      </c>
      <c r="E17">
        <v>-106.391482388242</v>
      </c>
      <c r="F17" t="s">
        <v>299</v>
      </c>
      <c r="G17">
        <v>80</v>
      </c>
      <c r="H17">
        <v>16</v>
      </c>
      <c r="I17">
        <v>96</v>
      </c>
      <c r="J17" t="s">
        <v>289</v>
      </c>
      <c r="K17">
        <v>37</v>
      </c>
      <c r="L17">
        <v>2.16</v>
      </c>
      <c r="M17">
        <v>5</v>
      </c>
      <c r="N17" s="5">
        <v>45200</v>
      </c>
    </row>
    <row r="18" spans="1:14">
      <c r="A18" t="s">
        <v>41</v>
      </c>
      <c r="B18" t="s">
        <v>42</v>
      </c>
      <c r="C18" t="s">
        <v>436</v>
      </c>
      <c r="D18">
        <v>23.274442736565401</v>
      </c>
      <c r="E18">
        <v>-106.466458401732</v>
      </c>
      <c r="F18" t="s">
        <v>292</v>
      </c>
      <c r="G18">
        <v>105</v>
      </c>
      <c r="H18">
        <v>86</v>
      </c>
      <c r="I18">
        <v>191</v>
      </c>
      <c r="J18" t="s">
        <v>289</v>
      </c>
      <c r="K18">
        <v>23</v>
      </c>
      <c r="L18">
        <v>4.5599999999999996</v>
      </c>
      <c r="M18">
        <v>1</v>
      </c>
      <c r="N18" s="5">
        <v>45200</v>
      </c>
    </row>
    <row r="19" spans="1:14">
      <c r="A19" t="s">
        <v>43</v>
      </c>
      <c r="B19" t="s">
        <v>44</v>
      </c>
      <c r="C19" t="s">
        <v>437</v>
      </c>
      <c r="D19">
        <v>23.275421625669502</v>
      </c>
      <c r="E19">
        <v>-106.462001944062</v>
      </c>
      <c r="F19" t="s">
        <v>292</v>
      </c>
      <c r="G19">
        <v>31</v>
      </c>
      <c r="H19">
        <v>75</v>
      </c>
      <c r="I19">
        <v>106</v>
      </c>
      <c r="J19" t="s">
        <v>289</v>
      </c>
      <c r="K19">
        <v>10</v>
      </c>
      <c r="L19">
        <v>3.1</v>
      </c>
      <c r="M19">
        <v>7</v>
      </c>
      <c r="N19" s="5">
        <v>45200</v>
      </c>
    </row>
    <row r="20" spans="1:14">
      <c r="A20" t="s">
        <v>45</v>
      </c>
      <c r="B20" t="s">
        <v>46</v>
      </c>
      <c r="C20" t="s">
        <v>438</v>
      </c>
      <c r="D20">
        <v>23.309220002051699</v>
      </c>
      <c r="E20">
        <v>-106.4760585339</v>
      </c>
      <c r="F20" t="s">
        <v>296</v>
      </c>
      <c r="G20">
        <v>34</v>
      </c>
      <c r="H20">
        <v>2</v>
      </c>
      <c r="I20">
        <v>36</v>
      </c>
      <c r="J20" t="s">
        <v>289</v>
      </c>
      <c r="K20">
        <v>24</v>
      </c>
      <c r="L20">
        <v>1.41</v>
      </c>
      <c r="M20">
        <v>0</v>
      </c>
      <c r="N20" s="5">
        <v>45200</v>
      </c>
    </row>
    <row r="21" spans="1:14">
      <c r="A21" t="s">
        <v>47</v>
      </c>
      <c r="B21" t="s">
        <v>48</v>
      </c>
      <c r="C21" t="s">
        <v>439</v>
      </c>
      <c r="D21">
        <v>23.274924027888101</v>
      </c>
      <c r="E21">
        <v>-106.397050003578</v>
      </c>
      <c r="F21" t="s">
        <v>299</v>
      </c>
      <c r="G21">
        <v>121</v>
      </c>
      <c r="H21">
        <v>7</v>
      </c>
      <c r="I21">
        <v>128</v>
      </c>
      <c r="J21" t="s">
        <v>298</v>
      </c>
      <c r="K21">
        <v>41</v>
      </c>
      <c r="L21">
        <v>2.95</v>
      </c>
      <c r="M21">
        <v>6.333333333333333</v>
      </c>
      <c r="N21" s="5">
        <v>45200</v>
      </c>
    </row>
    <row r="22" spans="1:14">
      <c r="A22" t="s">
        <v>49</v>
      </c>
      <c r="B22" t="s">
        <v>50</v>
      </c>
      <c r="C22" t="s">
        <v>440</v>
      </c>
      <c r="D22">
        <v>23.265670606184301</v>
      </c>
      <c r="E22">
        <v>-106.463873920344</v>
      </c>
      <c r="F22" t="s">
        <v>295</v>
      </c>
      <c r="G22">
        <v>18</v>
      </c>
      <c r="H22">
        <v>10</v>
      </c>
      <c r="I22">
        <v>28</v>
      </c>
      <c r="J22" t="s">
        <v>289</v>
      </c>
      <c r="K22">
        <v>17</v>
      </c>
      <c r="L22">
        <v>1.05</v>
      </c>
      <c r="M22">
        <v>0.66666666666666663</v>
      </c>
      <c r="N22" s="5">
        <v>45200</v>
      </c>
    </row>
    <row r="23" spans="1:14">
      <c r="A23" t="s">
        <v>51</v>
      </c>
      <c r="B23" t="s">
        <v>26</v>
      </c>
      <c r="C23" t="s">
        <v>441</v>
      </c>
      <c r="D23">
        <v>23.305548587729199</v>
      </c>
      <c r="E23">
        <v>-106.425172874743</v>
      </c>
      <c r="F23" t="s">
        <v>297</v>
      </c>
      <c r="G23">
        <v>188</v>
      </c>
      <c r="H23">
        <v>29</v>
      </c>
      <c r="I23">
        <v>217</v>
      </c>
      <c r="J23" t="s">
        <v>294</v>
      </c>
      <c r="K23">
        <v>26</v>
      </c>
      <c r="L23">
        <v>7.23</v>
      </c>
      <c r="M23">
        <v>0.33333333333333331</v>
      </c>
      <c r="N23" s="5">
        <v>45200</v>
      </c>
    </row>
    <row r="24" spans="1:14">
      <c r="A24" t="s">
        <v>52</v>
      </c>
      <c r="B24" t="s">
        <v>26</v>
      </c>
      <c r="C24" t="s">
        <v>442</v>
      </c>
      <c r="D24">
        <v>23.247377576479099</v>
      </c>
      <c r="E24">
        <v>-106.450518705425</v>
      </c>
      <c r="F24" t="s">
        <v>295</v>
      </c>
      <c r="G24">
        <v>5</v>
      </c>
      <c r="H24">
        <v>5</v>
      </c>
      <c r="I24">
        <v>10</v>
      </c>
      <c r="J24" t="s">
        <v>289</v>
      </c>
      <c r="K24">
        <v>12</v>
      </c>
      <c r="L24">
        <v>0.41</v>
      </c>
      <c r="M24">
        <v>0</v>
      </c>
      <c r="N24" s="5">
        <v>45200</v>
      </c>
    </row>
    <row r="25" spans="1:14">
      <c r="A25" t="s">
        <v>443</v>
      </c>
      <c r="B25" t="s">
        <v>444</v>
      </c>
      <c r="C25" t="s">
        <v>445</v>
      </c>
      <c r="D25">
        <v>23.295852699944799</v>
      </c>
      <c r="E25">
        <v>-106.435286430567</v>
      </c>
      <c r="F25" t="s">
        <v>297</v>
      </c>
      <c r="G25">
        <v>26</v>
      </c>
      <c r="H25">
        <v>16</v>
      </c>
      <c r="I25">
        <v>42</v>
      </c>
      <c r="J25" t="s">
        <v>298</v>
      </c>
      <c r="K25">
        <v>20</v>
      </c>
      <c r="L25">
        <v>1.3</v>
      </c>
      <c r="M25">
        <v>0</v>
      </c>
      <c r="N25" s="5">
        <v>45200</v>
      </c>
    </row>
    <row r="26" spans="1:14">
      <c r="A26" t="s">
        <v>446</v>
      </c>
      <c r="B26" t="s">
        <v>444</v>
      </c>
      <c r="C26" t="s">
        <v>447</v>
      </c>
      <c r="D26">
        <v>23.295707767002401</v>
      </c>
      <c r="E26">
        <v>-106.43534177272799</v>
      </c>
      <c r="F26" t="s">
        <v>297</v>
      </c>
      <c r="G26">
        <v>68</v>
      </c>
      <c r="H26">
        <v>36</v>
      </c>
      <c r="I26">
        <v>104</v>
      </c>
      <c r="J26" t="s">
        <v>289</v>
      </c>
      <c r="K26">
        <v>20</v>
      </c>
      <c r="L26">
        <v>3.4</v>
      </c>
      <c r="M26">
        <v>0</v>
      </c>
      <c r="N26" s="5">
        <v>45200</v>
      </c>
    </row>
    <row r="27" spans="1:14">
      <c r="A27" t="s">
        <v>53</v>
      </c>
      <c r="B27" t="s">
        <v>54</v>
      </c>
      <c r="C27" t="s">
        <v>448</v>
      </c>
      <c r="D27">
        <v>23.289822780680801</v>
      </c>
      <c r="E27">
        <v>-106.442453799886</v>
      </c>
      <c r="F27" t="s">
        <v>300</v>
      </c>
      <c r="G27">
        <v>208</v>
      </c>
      <c r="H27">
        <v>77</v>
      </c>
      <c r="I27">
        <v>285</v>
      </c>
      <c r="J27" t="s">
        <v>289</v>
      </c>
      <c r="K27">
        <v>66</v>
      </c>
      <c r="L27">
        <v>3.15</v>
      </c>
      <c r="M27">
        <v>5</v>
      </c>
      <c r="N27" s="5">
        <v>45200</v>
      </c>
    </row>
    <row r="28" spans="1:14">
      <c r="A28" t="s">
        <v>55</v>
      </c>
      <c r="B28" t="s">
        <v>26</v>
      </c>
      <c r="C28" t="s">
        <v>449</v>
      </c>
      <c r="D28">
        <v>23.201083244902701</v>
      </c>
      <c r="E28">
        <v>-106.427027962792</v>
      </c>
      <c r="F28" t="s">
        <v>301</v>
      </c>
      <c r="G28">
        <v>16</v>
      </c>
      <c r="H28">
        <v>4</v>
      </c>
      <c r="I28">
        <v>20</v>
      </c>
      <c r="J28" t="s">
        <v>289</v>
      </c>
      <c r="K28">
        <v>33</v>
      </c>
      <c r="L28">
        <v>0.48</v>
      </c>
      <c r="M28">
        <v>0.33333333333333331</v>
      </c>
      <c r="N28" s="5">
        <v>45200</v>
      </c>
    </row>
    <row r="29" spans="1:14">
      <c r="A29" t="s">
        <v>56</v>
      </c>
      <c r="B29" t="s">
        <v>57</v>
      </c>
      <c r="C29" t="s">
        <v>450</v>
      </c>
      <c r="D29">
        <v>23.206631648971499</v>
      </c>
      <c r="E29">
        <v>-106.428386900627</v>
      </c>
      <c r="F29" t="s">
        <v>290</v>
      </c>
      <c r="G29">
        <v>38</v>
      </c>
      <c r="H29">
        <v>17</v>
      </c>
      <c r="I29">
        <v>55</v>
      </c>
      <c r="J29" t="s">
        <v>289</v>
      </c>
      <c r="K29">
        <v>36</v>
      </c>
      <c r="L29">
        <v>1.05</v>
      </c>
      <c r="M29">
        <v>1.3333333333333333</v>
      </c>
      <c r="N29" s="5">
        <v>45200</v>
      </c>
    </row>
    <row r="30" spans="1:14">
      <c r="A30" t="s">
        <v>451</v>
      </c>
      <c r="B30" t="s">
        <v>26</v>
      </c>
      <c r="C30" t="s">
        <v>452</v>
      </c>
      <c r="D30">
        <v>23.188971384985798</v>
      </c>
      <c r="E30">
        <v>-106.42622809543001</v>
      </c>
      <c r="F30" t="s">
        <v>453</v>
      </c>
      <c r="G30">
        <v>8</v>
      </c>
      <c r="H30">
        <v>1</v>
      </c>
      <c r="I30">
        <v>9</v>
      </c>
      <c r="J30" t="s">
        <v>289</v>
      </c>
      <c r="K30">
        <v>18</v>
      </c>
      <c r="L30">
        <v>0.44</v>
      </c>
      <c r="M30">
        <v>0</v>
      </c>
      <c r="N30" s="5">
        <v>45200</v>
      </c>
    </row>
    <row r="31" spans="1:14">
      <c r="A31" t="s">
        <v>454</v>
      </c>
      <c r="B31" t="s">
        <v>455</v>
      </c>
      <c r="C31" t="s">
        <v>456</v>
      </c>
      <c r="D31">
        <v>23.279712344032902</v>
      </c>
      <c r="E31">
        <v>-106.442106226589</v>
      </c>
      <c r="F31" t="s">
        <v>303</v>
      </c>
      <c r="G31">
        <v>100</v>
      </c>
      <c r="H31">
        <v>12</v>
      </c>
      <c r="I31">
        <v>112</v>
      </c>
      <c r="J31" t="s">
        <v>289</v>
      </c>
      <c r="K31">
        <v>40</v>
      </c>
      <c r="L31">
        <v>2.5</v>
      </c>
      <c r="M31">
        <v>0.66666666666666663</v>
      </c>
      <c r="N31" s="5">
        <v>45200</v>
      </c>
    </row>
    <row r="32" spans="1:14">
      <c r="A32" t="s">
        <v>457</v>
      </c>
      <c r="B32" t="s">
        <v>458</v>
      </c>
      <c r="C32" t="s">
        <v>459</v>
      </c>
      <c r="D32">
        <v>23.196461297774501</v>
      </c>
      <c r="E32">
        <v>-106.422537344368</v>
      </c>
      <c r="F32" t="s">
        <v>302</v>
      </c>
      <c r="G32">
        <v>8</v>
      </c>
      <c r="H32">
        <v>2</v>
      </c>
      <c r="I32">
        <v>10</v>
      </c>
      <c r="J32" t="s">
        <v>289</v>
      </c>
      <c r="K32">
        <v>21</v>
      </c>
      <c r="L32">
        <v>0.38</v>
      </c>
      <c r="M32">
        <v>0.33333333333333331</v>
      </c>
      <c r="N32" s="5">
        <v>45200</v>
      </c>
    </row>
    <row r="33" spans="1:14">
      <c r="A33" t="s">
        <v>58</v>
      </c>
      <c r="B33" t="s">
        <v>26</v>
      </c>
      <c r="C33" t="s">
        <v>460</v>
      </c>
      <c r="D33">
        <v>23.205291252934899</v>
      </c>
      <c r="E33">
        <v>-106.42366234775599</v>
      </c>
      <c r="F33" t="s">
        <v>302</v>
      </c>
      <c r="G33">
        <v>6</v>
      </c>
      <c r="H33">
        <v>8</v>
      </c>
      <c r="I33">
        <v>14</v>
      </c>
      <c r="J33" t="s">
        <v>289</v>
      </c>
      <c r="K33">
        <v>22</v>
      </c>
      <c r="L33">
        <v>0.27</v>
      </c>
      <c r="M33">
        <v>0.33333333333333331</v>
      </c>
      <c r="N33" s="5">
        <v>45200</v>
      </c>
    </row>
    <row r="34" spans="1:14">
      <c r="A34" t="s">
        <v>59</v>
      </c>
      <c r="B34" t="s">
        <v>23</v>
      </c>
      <c r="C34" t="s">
        <v>461</v>
      </c>
      <c r="D34">
        <v>23.2765959549439</v>
      </c>
      <c r="E34">
        <v>-106.425296260972</v>
      </c>
      <c r="F34" t="s">
        <v>303</v>
      </c>
      <c r="G34">
        <v>114</v>
      </c>
      <c r="H34">
        <v>181</v>
      </c>
      <c r="I34">
        <v>295</v>
      </c>
      <c r="J34" t="s">
        <v>298</v>
      </c>
      <c r="K34">
        <v>35</v>
      </c>
      <c r="L34">
        <v>3.25</v>
      </c>
      <c r="M34">
        <v>0.66666666666666663</v>
      </c>
      <c r="N34" s="5">
        <v>45200</v>
      </c>
    </row>
    <row r="35" spans="1:14">
      <c r="A35" t="s">
        <v>462</v>
      </c>
      <c r="B35" t="s">
        <v>463</v>
      </c>
      <c r="C35" t="s">
        <v>464</v>
      </c>
      <c r="D35">
        <v>23.2923282982537</v>
      </c>
      <c r="E35">
        <v>-106.390157790705</v>
      </c>
      <c r="F35" t="s">
        <v>299</v>
      </c>
      <c r="G35">
        <v>142</v>
      </c>
      <c r="H35">
        <v>15</v>
      </c>
      <c r="I35">
        <v>157</v>
      </c>
      <c r="J35" t="s">
        <v>298</v>
      </c>
      <c r="K35">
        <v>18</v>
      </c>
      <c r="L35">
        <v>7.88</v>
      </c>
      <c r="M35">
        <v>2.6666666666666665</v>
      </c>
      <c r="N35" s="5">
        <v>45200</v>
      </c>
    </row>
    <row r="36" spans="1:14">
      <c r="A36" t="s">
        <v>465</v>
      </c>
      <c r="B36" t="s">
        <v>463</v>
      </c>
      <c r="C36" t="s">
        <v>466</v>
      </c>
      <c r="D36">
        <v>23.291774969990399</v>
      </c>
      <c r="E36">
        <v>-106.390197454559</v>
      </c>
      <c r="F36" t="s">
        <v>299</v>
      </c>
      <c r="G36">
        <v>93</v>
      </c>
      <c r="H36">
        <v>67</v>
      </c>
      <c r="I36">
        <v>160</v>
      </c>
      <c r="J36" t="s">
        <v>289</v>
      </c>
      <c r="K36">
        <v>18</v>
      </c>
      <c r="L36">
        <v>5.16</v>
      </c>
      <c r="M36">
        <v>7</v>
      </c>
      <c r="N36" s="5">
        <v>45200</v>
      </c>
    </row>
    <row r="37" spans="1:14">
      <c r="A37" t="s">
        <v>60</v>
      </c>
      <c r="B37" t="s">
        <v>50</v>
      </c>
      <c r="C37" t="s">
        <v>467</v>
      </c>
      <c r="D37">
        <v>23.310648399457399</v>
      </c>
      <c r="E37">
        <v>-106.472629438567</v>
      </c>
      <c r="F37" t="s">
        <v>304</v>
      </c>
      <c r="G37">
        <v>101</v>
      </c>
      <c r="H37">
        <v>158</v>
      </c>
      <c r="I37">
        <v>259</v>
      </c>
      <c r="J37" t="s">
        <v>294</v>
      </c>
      <c r="K37">
        <v>23</v>
      </c>
      <c r="L37">
        <v>4.3899999999999997</v>
      </c>
      <c r="M37">
        <v>0</v>
      </c>
      <c r="N37" s="5">
        <v>45200</v>
      </c>
    </row>
    <row r="38" spans="1:14">
      <c r="A38" t="s">
        <v>468</v>
      </c>
      <c r="B38" t="s">
        <v>469</v>
      </c>
      <c r="C38" t="s">
        <v>470</v>
      </c>
      <c r="D38">
        <v>23.2873166986092</v>
      </c>
      <c r="E38">
        <v>-106.416292720968</v>
      </c>
      <c r="F38" t="s">
        <v>303</v>
      </c>
      <c r="G38">
        <v>8</v>
      </c>
      <c r="H38">
        <v>5</v>
      </c>
      <c r="I38">
        <v>13</v>
      </c>
      <c r="J38" t="s">
        <v>298</v>
      </c>
      <c r="K38">
        <v>36</v>
      </c>
      <c r="L38">
        <v>0.22</v>
      </c>
      <c r="M38">
        <v>0.33333333333333331</v>
      </c>
      <c r="N38" s="5">
        <v>45200</v>
      </c>
    </row>
    <row r="39" spans="1:14">
      <c r="A39" t="s">
        <v>471</v>
      </c>
      <c r="B39" t="s">
        <v>469</v>
      </c>
      <c r="C39" t="s">
        <v>472</v>
      </c>
      <c r="D39">
        <v>23.287046241844401</v>
      </c>
      <c r="E39">
        <v>-106.41623571063499</v>
      </c>
      <c r="F39" t="s">
        <v>303</v>
      </c>
      <c r="G39">
        <v>25</v>
      </c>
      <c r="H39">
        <v>16</v>
      </c>
      <c r="I39">
        <v>41</v>
      </c>
      <c r="J39" t="s">
        <v>289</v>
      </c>
      <c r="K39">
        <v>36</v>
      </c>
      <c r="L39">
        <v>0.69</v>
      </c>
      <c r="M39">
        <v>0.33333333333333331</v>
      </c>
      <c r="N39" s="5">
        <v>45200</v>
      </c>
    </row>
    <row r="40" spans="1:14">
      <c r="A40" t="s">
        <v>473</v>
      </c>
      <c r="B40" t="s">
        <v>26</v>
      </c>
      <c r="C40" t="s">
        <v>474</v>
      </c>
      <c r="D40">
        <v>23.2197427069326</v>
      </c>
      <c r="E40">
        <v>-106.419756232415</v>
      </c>
      <c r="F40" t="s">
        <v>309</v>
      </c>
      <c r="G40">
        <v>20</v>
      </c>
      <c r="H40">
        <v>4</v>
      </c>
      <c r="I40">
        <v>24</v>
      </c>
      <c r="J40" t="s">
        <v>289</v>
      </c>
      <c r="K40">
        <v>15</v>
      </c>
      <c r="L40">
        <v>1.33</v>
      </c>
      <c r="M40">
        <v>1</v>
      </c>
      <c r="N40" s="5">
        <v>45200</v>
      </c>
    </row>
    <row r="41" spans="1:14">
      <c r="A41" t="s">
        <v>475</v>
      </c>
      <c r="B41" t="s">
        <v>476</v>
      </c>
      <c r="C41" t="s">
        <v>477</v>
      </c>
      <c r="D41">
        <v>23.237088849393398</v>
      </c>
      <c r="E41">
        <v>-106.437419337178</v>
      </c>
      <c r="F41" t="s">
        <v>291</v>
      </c>
      <c r="G41">
        <v>23</v>
      </c>
      <c r="H41">
        <v>27</v>
      </c>
      <c r="I41">
        <v>50</v>
      </c>
      <c r="J41" t="s">
        <v>289</v>
      </c>
      <c r="K41">
        <v>34</v>
      </c>
      <c r="L41">
        <v>0.67</v>
      </c>
      <c r="M41">
        <v>0</v>
      </c>
      <c r="N41" s="5">
        <v>45200</v>
      </c>
    </row>
    <row r="42" spans="1:14">
      <c r="A42" t="s">
        <v>61</v>
      </c>
      <c r="B42" t="s">
        <v>50</v>
      </c>
      <c r="C42" t="s">
        <v>478</v>
      </c>
      <c r="D42">
        <v>23.2646455262514</v>
      </c>
      <c r="E42">
        <v>-106.39100977659</v>
      </c>
      <c r="F42" t="s">
        <v>299</v>
      </c>
      <c r="G42">
        <v>18</v>
      </c>
      <c r="H42">
        <v>52</v>
      </c>
      <c r="I42">
        <v>70</v>
      </c>
      <c r="J42" t="s">
        <v>298</v>
      </c>
      <c r="K42">
        <v>7</v>
      </c>
      <c r="L42">
        <v>2.57</v>
      </c>
      <c r="M42">
        <v>2.3333333333333335</v>
      </c>
      <c r="N42" s="5">
        <v>45200</v>
      </c>
    </row>
    <row r="43" spans="1:14">
      <c r="A43" t="s">
        <v>479</v>
      </c>
      <c r="B43" t="s">
        <v>480</v>
      </c>
      <c r="C43" t="s">
        <v>481</v>
      </c>
      <c r="D43">
        <v>23.275796900408501</v>
      </c>
      <c r="E43">
        <v>-106.430208292277</v>
      </c>
      <c r="F43" t="s">
        <v>303</v>
      </c>
      <c r="G43">
        <v>119</v>
      </c>
      <c r="H43">
        <v>1</v>
      </c>
      <c r="I43">
        <v>120</v>
      </c>
      <c r="J43" t="s">
        <v>298</v>
      </c>
      <c r="K43">
        <v>46</v>
      </c>
      <c r="L43">
        <v>2.58</v>
      </c>
      <c r="M43">
        <v>0</v>
      </c>
      <c r="N43" s="5">
        <v>45200</v>
      </c>
    </row>
    <row r="44" spans="1:14">
      <c r="A44" t="s">
        <v>62</v>
      </c>
      <c r="B44" t="s">
        <v>26</v>
      </c>
      <c r="C44" t="s">
        <v>482</v>
      </c>
      <c r="D44">
        <v>23.3264402598878</v>
      </c>
      <c r="E44">
        <v>-106.391395598587</v>
      </c>
      <c r="F44" t="s">
        <v>299</v>
      </c>
      <c r="G44">
        <v>1574</v>
      </c>
      <c r="H44">
        <v>264</v>
      </c>
      <c r="I44">
        <v>1838</v>
      </c>
      <c r="J44" t="s">
        <v>294</v>
      </c>
      <c r="K44">
        <v>29</v>
      </c>
      <c r="L44">
        <v>54.27</v>
      </c>
      <c r="M44">
        <v>28</v>
      </c>
      <c r="N44" s="5">
        <v>45200</v>
      </c>
    </row>
    <row r="45" spans="1:14">
      <c r="A45" t="s">
        <v>63</v>
      </c>
      <c r="B45" t="s">
        <v>64</v>
      </c>
      <c r="C45" t="s">
        <v>483</v>
      </c>
      <c r="D45">
        <v>23.297287619638599</v>
      </c>
      <c r="E45">
        <v>-106.478820776589</v>
      </c>
      <c r="F45" t="s">
        <v>296</v>
      </c>
      <c r="G45">
        <v>113</v>
      </c>
      <c r="H45">
        <v>28</v>
      </c>
      <c r="I45">
        <v>141</v>
      </c>
      <c r="J45" t="s">
        <v>294</v>
      </c>
      <c r="K45">
        <v>37</v>
      </c>
      <c r="L45">
        <v>3.05</v>
      </c>
      <c r="M45">
        <v>2</v>
      </c>
      <c r="N45" s="5">
        <v>45200</v>
      </c>
    </row>
    <row r="46" spans="1:14">
      <c r="A46" t="s">
        <v>65</v>
      </c>
      <c r="B46" t="s">
        <v>66</v>
      </c>
      <c r="C46" t="s">
        <v>484</v>
      </c>
      <c r="D46">
        <v>23.293062877631101</v>
      </c>
      <c r="E46">
        <v>-106.456444755935</v>
      </c>
      <c r="F46" t="s">
        <v>292</v>
      </c>
      <c r="G46">
        <v>25</v>
      </c>
      <c r="H46">
        <v>10</v>
      </c>
      <c r="I46">
        <v>35</v>
      </c>
      <c r="J46" t="s">
        <v>294</v>
      </c>
      <c r="K46">
        <v>20</v>
      </c>
      <c r="L46">
        <v>1.25</v>
      </c>
      <c r="M46">
        <v>1</v>
      </c>
      <c r="N46" s="5">
        <v>45200</v>
      </c>
    </row>
    <row r="47" spans="1:14">
      <c r="A47" t="s">
        <v>67</v>
      </c>
      <c r="B47" t="s">
        <v>68</v>
      </c>
      <c r="C47" t="s">
        <v>485</v>
      </c>
      <c r="D47">
        <v>23.345913358378699</v>
      </c>
      <c r="E47">
        <v>-106.441874720946</v>
      </c>
      <c r="F47" t="s">
        <v>304</v>
      </c>
      <c r="G47">
        <v>47</v>
      </c>
      <c r="H47">
        <v>18</v>
      </c>
      <c r="I47">
        <v>65</v>
      </c>
      <c r="J47" t="s">
        <v>294</v>
      </c>
      <c r="K47">
        <v>23</v>
      </c>
      <c r="L47">
        <v>2.04</v>
      </c>
      <c r="M47">
        <v>0</v>
      </c>
      <c r="N47" s="5">
        <v>45200</v>
      </c>
    </row>
    <row r="48" spans="1:14">
      <c r="A48" t="s">
        <v>486</v>
      </c>
      <c r="B48" t="s">
        <v>263</v>
      </c>
      <c r="C48" t="s">
        <v>487</v>
      </c>
      <c r="D48">
        <v>23.214845862123699</v>
      </c>
      <c r="E48">
        <v>-106.419652058309</v>
      </c>
      <c r="F48" t="s">
        <v>291</v>
      </c>
      <c r="G48">
        <v>24</v>
      </c>
      <c r="H48">
        <v>1</v>
      </c>
      <c r="I48">
        <v>25</v>
      </c>
      <c r="J48" t="s">
        <v>289</v>
      </c>
      <c r="K48">
        <v>18</v>
      </c>
      <c r="L48">
        <v>1.33</v>
      </c>
      <c r="M48">
        <v>2</v>
      </c>
      <c r="N48" s="5">
        <v>45200</v>
      </c>
    </row>
    <row r="49" spans="1:14">
      <c r="A49" t="s">
        <v>488</v>
      </c>
      <c r="B49" t="s">
        <v>263</v>
      </c>
      <c r="C49" t="s">
        <v>489</v>
      </c>
      <c r="D49">
        <v>23.245577910771001</v>
      </c>
      <c r="E49">
        <v>-106.438384022044</v>
      </c>
      <c r="F49" t="s">
        <v>291</v>
      </c>
      <c r="G49">
        <v>56</v>
      </c>
      <c r="H49">
        <v>6</v>
      </c>
      <c r="I49">
        <v>62</v>
      </c>
      <c r="J49" t="s">
        <v>289</v>
      </c>
      <c r="K49">
        <v>18</v>
      </c>
      <c r="L49">
        <v>3.11</v>
      </c>
      <c r="M49">
        <v>1</v>
      </c>
      <c r="N49" s="5">
        <v>45200</v>
      </c>
    </row>
    <row r="50" spans="1:14">
      <c r="A50" t="s">
        <v>490</v>
      </c>
      <c r="B50" t="s">
        <v>26</v>
      </c>
      <c r="C50" t="s">
        <v>491</v>
      </c>
      <c r="D50">
        <v>23.286362209766899</v>
      </c>
      <c r="E50">
        <v>-106.471804412484</v>
      </c>
      <c r="F50" t="s">
        <v>306</v>
      </c>
      <c r="G50">
        <v>63</v>
      </c>
      <c r="H50">
        <v>6</v>
      </c>
      <c r="I50">
        <v>69</v>
      </c>
      <c r="J50" t="s">
        <v>289</v>
      </c>
      <c r="K50">
        <v>172</v>
      </c>
      <c r="L50">
        <v>0.36</v>
      </c>
      <c r="M50">
        <v>0</v>
      </c>
      <c r="N50" s="5">
        <v>45200</v>
      </c>
    </row>
    <row r="51" spans="1:14">
      <c r="A51" t="s">
        <v>69</v>
      </c>
      <c r="B51" t="s">
        <v>70</v>
      </c>
      <c r="C51" t="s">
        <v>492</v>
      </c>
      <c r="D51">
        <v>23.266316592177699</v>
      </c>
      <c r="E51">
        <v>-106.46187573361</v>
      </c>
      <c r="F51" t="s">
        <v>292</v>
      </c>
      <c r="G51">
        <v>52</v>
      </c>
      <c r="H51">
        <v>11</v>
      </c>
      <c r="I51">
        <v>63</v>
      </c>
      <c r="J51" t="s">
        <v>289</v>
      </c>
      <c r="K51">
        <v>38</v>
      </c>
      <c r="L51">
        <v>1.36</v>
      </c>
      <c r="M51">
        <v>2</v>
      </c>
      <c r="N51" s="5">
        <v>45200</v>
      </c>
    </row>
    <row r="52" spans="1:14">
      <c r="A52" t="s">
        <v>493</v>
      </c>
      <c r="B52" t="s">
        <v>162</v>
      </c>
      <c r="C52" t="s">
        <v>494</v>
      </c>
      <c r="D52">
        <v>23.224827083153201</v>
      </c>
      <c r="E52">
        <v>-106.42127447544701</v>
      </c>
      <c r="F52" t="s">
        <v>291</v>
      </c>
      <c r="G52">
        <v>29</v>
      </c>
      <c r="H52">
        <v>31</v>
      </c>
      <c r="I52">
        <v>60</v>
      </c>
      <c r="J52" t="s">
        <v>289</v>
      </c>
      <c r="K52">
        <v>17</v>
      </c>
      <c r="L52">
        <v>1.7</v>
      </c>
      <c r="M52">
        <v>1.6666666666666667</v>
      </c>
      <c r="N52" s="5">
        <v>45200</v>
      </c>
    </row>
    <row r="53" spans="1:14">
      <c r="A53" t="s">
        <v>204</v>
      </c>
      <c r="B53" t="s">
        <v>162</v>
      </c>
      <c r="C53" t="s">
        <v>495</v>
      </c>
      <c r="D53">
        <v>23.225125926552501</v>
      </c>
      <c r="E53">
        <v>-106.421256988073</v>
      </c>
      <c r="F53" t="s">
        <v>309</v>
      </c>
      <c r="G53">
        <v>4</v>
      </c>
      <c r="H53">
        <v>26</v>
      </c>
      <c r="I53">
        <v>30</v>
      </c>
      <c r="J53" t="s">
        <v>289</v>
      </c>
      <c r="K53">
        <v>4</v>
      </c>
      <c r="L53">
        <v>1</v>
      </c>
      <c r="M53">
        <v>1</v>
      </c>
      <c r="N53" s="5">
        <v>45200</v>
      </c>
    </row>
    <row r="54" spans="1:14">
      <c r="A54" t="s">
        <v>71</v>
      </c>
      <c r="B54" t="s">
        <v>26</v>
      </c>
      <c r="C54" t="s">
        <v>496</v>
      </c>
      <c r="D54">
        <v>23.285451942756598</v>
      </c>
      <c r="E54">
        <v>-106.41742555940201</v>
      </c>
      <c r="F54" t="s">
        <v>303</v>
      </c>
      <c r="G54">
        <v>318</v>
      </c>
      <c r="H54">
        <v>92</v>
      </c>
      <c r="I54">
        <v>410</v>
      </c>
      <c r="J54" t="s">
        <v>294</v>
      </c>
      <c r="K54">
        <v>29</v>
      </c>
      <c r="L54">
        <v>10.96</v>
      </c>
      <c r="M54">
        <v>2</v>
      </c>
      <c r="N54" s="5">
        <v>45200</v>
      </c>
    </row>
    <row r="55" spans="1:14">
      <c r="A55" t="s">
        <v>72</v>
      </c>
      <c r="B55" t="s">
        <v>73</v>
      </c>
      <c r="C55" t="s">
        <v>497</v>
      </c>
      <c r="D55">
        <v>23.2499082335924</v>
      </c>
      <c r="E55">
        <v>-106.45502880173299</v>
      </c>
      <c r="F55" t="s">
        <v>305</v>
      </c>
      <c r="G55">
        <v>59</v>
      </c>
      <c r="H55">
        <v>31</v>
      </c>
      <c r="I55">
        <v>90</v>
      </c>
      <c r="J55" t="s">
        <v>289</v>
      </c>
      <c r="K55">
        <v>34</v>
      </c>
      <c r="L55">
        <v>1.73</v>
      </c>
      <c r="M55">
        <v>0.66666666666666663</v>
      </c>
      <c r="N55" s="5">
        <v>45200</v>
      </c>
    </row>
    <row r="56" spans="1:14">
      <c r="A56" t="s">
        <v>74</v>
      </c>
      <c r="B56" t="s">
        <v>26</v>
      </c>
      <c r="C56" t="s">
        <v>498</v>
      </c>
      <c r="D56">
        <v>23.287654858175699</v>
      </c>
      <c r="E56">
        <v>-106.46378630542399</v>
      </c>
      <c r="F56" t="s">
        <v>292</v>
      </c>
      <c r="G56">
        <v>28</v>
      </c>
      <c r="H56">
        <v>2</v>
      </c>
      <c r="I56">
        <v>30</v>
      </c>
      <c r="J56" t="s">
        <v>289</v>
      </c>
      <c r="K56">
        <v>19</v>
      </c>
      <c r="L56">
        <v>1.47</v>
      </c>
      <c r="M56">
        <v>0.66666666666666663</v>
      </c>
      <c r="N56" s="5">
        <v>45200</v>
      </c>
    </row>
    <row r="57" spans="1:14">
      <c r="A57" t="s">
        <v>75</v>
      </c>
      <c r="B57" t="s">
        <v>26</v>
      </c>
      <c r="C57" t="s">
        <v>499</v>
      </c>
      <c r="D57">
        <v>23.325654823538599</v>
      </c>
      <c r="E57">
        <v>-106.413029862697</v>
      </c>
      <c r="F57" t="s">
        <v>299</v>
      </c>
      <c r="G57">
        <v>292</v>
      </c>
      <c r="H57">
        <v>147</v>
      </c>
      <c r="I57">
        <v>439</v>
      </c>
      <c r="J57" t="s">
        <v>294</v>
      </c>
      <c r="K57">
        <v>28</v>
      </c>
      <c r="L57">
        <v>10.42</v>
      </c>
      <c r="M57">
        <v>9</v>
      </c>
      <c r="N57" s="5">
        <v>45200</v>
      </c>
    </row>
    <row r="58" spans="1:14">
      <c r="A58" t="s">
        <v>76</v>
      </c>
      <c r="B58" t="s">
        <v>39</v>
      </c>
      <c r="C58" t="s">
        <v>500</v>
      </c>
      <c r="D58">
        <v>23.285222223267901</v>
      </c>
      <c r="E58">
        <v>-106.42143586124899</v>
      </c>
      <c r="F58" t="s">
        <v>303</v>
      </c>
      <c r="G58">
        <v>137</v>
      </c>
      <c r="H58">
        <v>5</v>
      </c>
      <c r="I58">
        <v>142</v>
      </c>
      <c r="J58" t="s">
        <v>298</v>
      </c>
      <c r="K58">
        <v>22</v>
      </c>
      <c r="L58">
        <v>6.22</v>
      </c>
      <c r="M58">
        <v>3.3333333333333335</v>
      </c>
      <c r="N58" s="5">
        <v>45200</v>
      </c>
    </row>
    <row r="59" spans="1:14">
      <c r="A59" t="s">
        <v>77</v>
      </c>
      <c r="B59" t="s">
        <v>39</v>
      </c>
      <c r="C59" t="s">
        <v>500</v>
      </c>
      <c r="D59">
        <v>23.285222223267901</v>
      </c>
      <c r="E59">
        <v>-106.42143586124899</v>
      </c>
      <c r="F59" t="s">
        <v>303</v>
      </c>
      <c r="G59">
        <v>96</v>
      </c>
      <c r="H59">
        <v>17</v>
      </c>
      <c r="I59">
        <v>113</v>
      </c>
      <c r="J59" t="s">
        <v>298</v>
      </c>
      <c r="K59">
        <v>28</v>
      </c>
      <c r="L59">
        <v>3.42</v>
      </c>
      <c r="M59">
        <v>1</v>
      </c>
      <c r="N59" s="5">
        <v>45200</v>
      </c>
    </row>
    <row r="60" spans="1:14">
      <c r="A60" t="s">
        <v>501</v>
      </c>
      <c r="B60" t="s">
        <v>39</v>
      </c>
      <c r="C60" t="s">
        <v>502</v>
      </c>
      <c r="D60">
        <v>23.2930063247607</v>
      </c>
      <c r="E60">
        <v>-106.418503739298</v>
      </c>
      <c r="F60" t="s">
        <v>303</v>
      </c>
      <c r="G60">
        <v>112</v>
      </c>
      <c r="H60">
        <v>3</v>
      </c>
      <c r="I60">
        <v>115</v>
      </c>
      <c r="J60" t="s">
        <v>298</v>
      </c>
      <c r="K60">
        <v>21</v>
      </c>
      <c r="L60">
        <v>5.33</v>
      </c>
      <c r="M60">
        <v>0</v>
      </c>
      <c r="N60" s="5">
        <v>45200</v>
      </c>
    </row>
    <row r="61" spans="1:14">
      <c r="A61" t="s">
        <v>78</v>
      </c>
      <c r="B61" t="s">
        <v>39</v>
      </c>
      <c r="C61" t="s">
        <v>500</v>
      </c>
      <c r="D61">
        <v>23.285222223267901</v>
      </c>
      <c r="E61">
        <v>-106.42143586124899</v>
      </c>
      <c r="F61" t="s">
        <v>303</v>
      </c>
      <c r="G61">
        <v>95</v>
      </c>
      <c r="H61">
        <v>49</v>
      </c>
      <c r="I61">
        <v>144</v>
      </c>
      <c r="J61" t="s">
        <v>289</v>
      </c>
      <c r="K61">
        <v>37</v>
      </c>
      <c r="L61">
        <v>2.56</v>
      </c>
      <c r="M61">
        <v>0</v>
      </c>
      <c r="N61" s="5">
        <v>45200</v>
      </c>
    </row>
    <row r="62" spans="1:14">
      <c r="A62" t="s">
        <v>79</v>
      </c>
      <c r="B62" t="s">
        <v>80</v>
      </c>
      <c r="C62" t="s">
        <v>503</v>
      </c>
      <c r="D62">
        <v>23.229677969688002</v>
      </c>
      <c r="E62">
        <v>-106.431625445745</v>
      </c>
      <c r="F62" t="s">
        <v>290</v>
      </c>
      <c r="G62">
        <v>138</v>
      </c>
      <c r="H62">
        <v>40</v>
      </c>
      <c r="I62">
        <v>178</v>
      </c>
      <c r="J62" t="s">
        <v>289</v>
      </c>
      <c r="K62">
        <v>44</v>
      </c>
      <c r="L62">
        <v>3.13</v>
      </c>
      <c r="M62">
        <v>0.33333333333333331</v>
      </c>
      <c r="N62" s="5">
        <v>45200</v>
      </c>
    </row>
    <row r="63" spans="1:14">
      <c r="A63" t="s">
        <v>81</v>
      </c>
      <c r="B63" t="s">
        <v>82</v>
      </c>
      <c r="C63" t="s">
        <v>504</v>
      </c>
      <c r="D63">
        <v>23.237784790611201</v>
      </c>
      <c r="E63">
        <v>-106.441289622482</v>
      </c>
      <c r="F63" t="s">
        <v>290</v>
      </c>
      <c r="G63">
        <v>59</v>
      </c>
      <c r="H63">
        <v>9</v>
      </c>
      <c r="I63">
        <v>68</v>
      </c>
      <c r="J63" t="s">
        <v>289</v>
      </c>
      <c r="K63">
        <v>36</v>
      </c>
      <c r="L63">
        <v>1.63</v>
      </c>
      <c r="M63">
        <v>0.33333333333333331</v>
      </c>
      <c r="N63" s="5">
        <v>45200</v>
      </c>
    </row>
    <row r="64" spans="1:14">
      <c r="A64" t="s">
        <v>83</v>
      </c>
      <c r="B64" t="s">
        <v>84</v>
      </c>
      <c r="C64" t="s">
        <v>505</v>
      </c>
      <c r="D64">
        <v>23.272707741198399</v>
      </c>
      <c r="E64">
        <v>-106.455502913952</v>
      </c>
      <c r="F64" t="s">
        <v>292</v>
      </c>
      <c r="G64">
        <v>42</v>
      </c>
      <c r="H64">
        <v>8</v>
      </c>
      <c r="I64">
        <v>50</v>
      </c>
      <c r="J64" t="s">
        <v>289</v>
      </c>
      <c r="K64">
        <v>22</v>
      </c>
      <c r="L64">
        <v>1.9</v>
      </c>
      <c r="M64">
        <v>0.66666666666666663</v>
      </c>
      <c r="N64" s="5">
        <v>45200</v>
      </c>
    </row>
    <row r="65" spans="1:14">
      <c r="A65" t="s">
        <v>85</v>
      </c>
      <c r="B65" t="s">
        <v>86</v>
      </c>
      <c r="C65" t="s">
        <v>506</v>
      </c>
      <c r="D65">
        <v>23.281730017728901</v>
      </c>
      <c r="E65">
        <v>-106.462833961087</v>
      </c>
      <c r="F65" t="s">
        <v>292</v>
      </c>
      <c r="G65">
        <v>14</v>
      </c>
      <c r="H65">
        <v>10</v>
      </c>
      <c r="I65">
        <v>24</v>
      </c>
      <c r="J65" t="s">
        <v>298</v>
      </c>
      <c r="K65">
        <v>12</v>
      </c>
      <c r="L65">
        <v>1.1599999999999999</v>
      </c>
      <c r="M65">
        <v>0</v>
      </c>
      <c r="N65" s="5">
        <v>45200</v>
      </c>
    </row>
    <row r="66" spans="1:14">
      <c r="A66" t="s">
        <v>87</v>
      </c>
      <c r="B66" t="s">
        <v>86</v>
      </c>
      <c r="C66" t="s">
        <v>506</v>
      </c>
      <c r="D66">
        <v>23.281730017728901</v>
      </c>
      <c r="E66">
        <v>-106.462833961087</v>
      </c>
      <c r="F66" t="s">
        <v>292</v>
      </c>
      <c r="G66">
        <v>40</v>
      </c>
      <c r="H66">
        <v>28</v>
      </c>
      <c r="I66">
        <v>68</v>
      </c>
      <c r="J66" t="s">
        <v>289</v>
      </c>
      <c r="K66">
        <v>12</v>
      </c>
      <c r="L66">
        <v>3.33</v>
      </c>
      <c r="M66">
        <v>1.3333333333333333</v>
      </c>
      <c r="N66" s="5">
        <v>45200</v>
      </c>
    </row>
    <row r="67" spans="1:14">
      <c r="A67" t="s">
        <v>88</v>
      </c>
      <c r="B67" t="s">
        <v>89</v>
      </c>
      <c r="C67" t="s">
        <v>507</v>
      </c>
      <c r="D67">
        <v>23.335781959397099</v>
      </c>
      <c r="E67">
        <v>-106.486137461086</v>
      </c>
      <c r="F67" t="s">
        <v>293</v>
      </c>
      <c r="G67">
        <v>12</v>
      </c>
      <c r="H67">
        <v>11</v>
      </c>
      <c r="I67">
        <v>23</v>
      </c>
      <c r="J67" t="s">
        <v>289</v>
      </c>
      <c r="K67">
        <v>22</v>
      </c>
      <c r="L67">
        <v>0.54</v>
      </c>
      <c r="M67">
        <v>0</v>
      </c>
      <c r="N67" s="5">
        <v>45200</v>
      </c>
    </row>
    <row r="68" spans="1:14">
      <c r="A68" t="s">
        <v>508</v>
      </c>
      <c r="B68" t="s">
        <v>32</v>
      </c>
      <c r="C68" t="s">
        <v>509</v>
      </c>
      <c r="D68">
        <v>23.255004449367799</v>
      </c>
      <c r="E68">
        <v>-106.451954167746</v>
      </c>
      <c r="F68" t="s">
        <v>295</v>
      </c>
      <c r="G68">
        <v>55</v>
      </c>
      <c r="H68">
        <v>1</v>
      </c>
      <c r="I68">
        <v>56</v>
      </c>
      <c r="J68" t="s">
        <v>294</v>
      </c>
      <c r="K68">
        <v>46</v>
      </c>
      <c r="L68">
        <v>1.19</v>
      </c>
      <c r="M68">
        <v>0</v>
      </c>
      <c r="N68" s="5">
        <v>45200</v>
      </c>
    </row>
    <row r="69" spans="1:14">
      <c r="A69" t="s">
        <v>90</v>
      </c>
      <c r="B69" t="s">
        <v>91</v>
      </c>
      <c r="C69" t="s">
        <v>510</v>
      </c>
      <c r="D69">
        <v>23.285770796315099</v>
      </c>
      <c r="E69">
        <v>-106.431514602717</v>
      </c>
      <c r="F69" t="s">
        <v>303</v>
      </c>
      <c r="G69">
        <v>5</v>
      </c>
      <c r="H69">
        <v>4</v>
      </c>
      <c r="I69">
        <v>9</v>
      </c>
      <c r="J69" t="s">
        <v>289</v>
      </c>
      <c r="K69">
        <v>11</v>
      </c>
      <c r="L69">
        <v>0.45</v>
      </c>
      <c r="M69">
        <v>0</v>
      </c>
      <c r="N69" s="5">
        <v>45200</v>
      </c>
    </row>
    <row r="70" spans="1:14">
      <c r="A70" t="s">
        <v>92</v>
      </c>
      <c r="B70" t="s">
        <v>93</v>
      </c>
      <c r="C70" t="s">
        <v>511</v>
      </c>
      <c r="D70">
        <v>23.238758605397098</v>
      </c>
      <c r="E70">
        <v>-106.42147034574501</v>
      </c>
      <c r="F70" t="s">
        <v>303</v>
      </c>
      <c r="G70">
        <v>14</v>
      </c>
      <c r="H70">
        <v>18</v>
      </c>
      <c r="I70">
        <v>32</v>
      </c>
      <c r="J70" t="s">
        <v>298</v>
      </c>
      <c r="K70">
        <v>25</v>
      </c>
      <c r="L70">
        <v>0.56000000000000005</v>
      </c>
      <c r="M70">
        <v>1</v>
      </c>
      <c r="N70" s="5">
        <v>45200</v>
      </c>
    </row>
    <row r="71" spans="1:14">
      <c r="A71" t="s">
        <v>94</v>
      </c>
      <c r="B71" t="s">
        <v>95</v>
      </c>
      <c r="C71" t="s">
        <v>512</v>
      </c>
      <c r="D71">
        <v>23.287800099374</v>
      </c>
      <c r="E71">
        <v>-106.433421701852</v>
      </c>
      <c r="F71" t="s">
        <v>303</v>
      </c>
      <c r="G71">
        <v>38</v>
      </c>
      <c r="H71">
        <v>3</v>
      </c>
      <c r="I71">
        <v>41</v>
      </c>
      <c r="J71" t="s">
        <v>294</v>
      </c>
      <c r="K71">
        <v>13</v>
      </c>
      <c r="L71">
        <v>4.22</v>
      </c>
      <c r="M71">
        <v>0.33333333333333331</v>
      </c>
      <c r="N71" s="5">
        <v>45200</v>
      </c>
    </row>
    <row r="72" spans="1:14">
      <c r="A72" t="s">
        <v>205</v>
      </c>
      <c r="B72" t="s">
        <v>93</v>
      </c>
      <c r="C72" t="s">
        <v>513</v>
      </c>
      <c r="D72">
        <v>23.2879145004081</v>
      </c>
      <c r="E72">
        <v>-106.43336963039999</v>
      </c>
      <c r="F72" t="s">
        <v>303</v>
      </c>
      <c r="G72">
        <v>5</v>
      </c>
      <c r="H72">
        <v>46</v>
      </c>
      <c r="I72">
        <v>51</v>
      </c>
      <c r="J72" t="s">
        <v>298</v>
      </c>
      <c r="K72">
        <v>5</v>
      </c>
      <c r="L72">
        <v>1</v>
      </c>
      <c r="M72">
        <v>0.66666666666666663</v>
      </c>
      <c r="N72" s="5">
        <v>45200</v>
      </c>
    </row>
    <row r="73" spans="1:14">
      <c r="A73" t="s">
        <v>514</v>
      </c>
      <c r="B73" t="s">
        <v>93</v>
      </c>
      <c r="C73" t="s">
        <v>515</v>
      </c>
      <c r="D73">
        <v>23.287562278152301</v>
      </c>
      <c r="E73">
        <v>-106.43426227535799</v>
      </c>
      <c r="F73" t="s">
        <v>303</v>
      </c>
      <c r="G73">
        <v>8</v>
      </c>
      <c r="H73">
        <v>4</v>
      </c>
      <c r="I73">
        <v>12</v>
      </c>
      <c r="J73" t="s">
        <v>289</v>
      </c>
      <c r="K73">
        <v>6</v>
      </c>
      <c r="L73">
        <v>1.33</v>
      </c>
      <c r="M73">
        <v>1</v>
      </c>
      <c r="N73" s="5">
        <v>45200</v>
      </c>
    </row>
    <row r="74" spans="1:14">
      <c r="A74" t="s">
        <v>96</v>
      </c>
      <c r="B74" t="s">
        <v>97</v>
      </c>
      <c r="C74" t="s">
        <v>516</v>
      </c>
      <c r="D74">
        <v>23.277843977106301</v>
      </c>
      <c r="E74">
        <v>-106.406436730417</v>
      </c>
      <c r="F74" t="s">
        <v>299</v>
      </c>
      <c r="G74">
        <v>16</v>
      </c>
      <c r="H74">
        <v>5</v>
      </c>
      <c r="I74">
        <v>21</v>
      </c>
      <c r="J74" t="s">
        <v>298</v>
      </c>
      <c r="K74">
        <v>24</v>
      </c>
      <c r="L74">
        <v>0.66</v>
      </c>
      <c r="M74">
        <v>0</v>
      </c>
      <c r="N74" s="5">
        <v>45200</v>
      </c>
    </row>
    <row r="75" spans="1:14">
      <c r="A75" t="s">
        <v>98</v>
      </c>
      <c r="B75" t="s">
        <v>26</v>
      </c>
      <c r="C75" t="s">
        <v>517</v>
      </c>
      <c r="D75">
        <v>23.298637322852802</v>
      </c>
      <c r="E75">
        <v>-106.470468770626</v>
      </c>
      <c r="F75" t="s">
        <v>296</v>
      </c>
      <c r="G75">
        <v>51</v>
      </c>
      <c r="H75">
        <v>18</v>
      </c>
      <c r="I75">
        <v>69</v>
      </c>
      <c r="J75" t="s">
        <v>294</v>
      </c>
      <c r="K75">
        <v>22</v>
      </c>
      <c r="L75">
        <v>2.31</v>
      </c>
      <c r="M75">
        <v>1.6666666666666667</v>
      </c>
      <c r="N75" s="5">
        <v>45200</v>
      </c>
    </row>
    <row r="76" spans="1:14">
      <c r="A76" t="s">
        <v>99</v>
      </c>
      <c r="B76" t="s">
        <v>100</v>
      </c>
      <c r="C76" t="s">
        <v>518</v>
      </c>
      <c r="D76">
        <v>23.277707811472599</v>
      </c>
      <c r="E76">
        <v>-106.467084116908</v>
      </c>
      <c r="F76" t="s">
        <v>306</v>
      </c>
      <c r="G76">
        <v>135</v>
      </c>
      <c r="H76">
        <v>3</v>
      </c>
      <c r="I76">
        <v>138</v>
      </c>
      <c r="J76" t="s">
        <v>289</v>
      </c>
      <c r="K76">
        <v>83</v>
      </c>
      <c r="L76">
        <v>1.62</v>
      </c>
      <c r="M76">
        <v>0</v>
      </c>
      <c r="N76" s="5">
        <v>45200</v>
      </c>
    </row>
    <row r="77" spans="1:14">
      <c r="A77" t="s">
        <v>101</v>
      </c>
      <c r="B77" t="s">
        <v>26</v>
      </c>
      <c r="C77" t="s">
        <v>519</v>
      </c>
      <c r="D77">
        <v>23.3643244644745</v>
      </c>
      <c r="E77">
        <v>-106.48577753039901</v>
      </c>
      <c r="F77" t="s">
        <v>307</v>
      </c>
      <c r="G77">
        <v>1791</v>
      </c>
      <c r="H77">
        <v>709</v>
      </c>
      <c r="I77">
        <v>2500</v>
      </c>
      <c r="J77" t="s">
        <v>294</v>
      </c>
      <c r="K77">
        <v>142</v>
      </c>
      <c r="L77">
        <v>12.61</v>
      </c>
      <c r="M77">
        <v>0</v>
      </c>
      <c r="N77" s="5">
        <v>45200</v>
      </c>
    </row>
    <row r="78" spans="1:14">
      <c r="A78" t="s">
        <v>102</v>
      </c>
      <c r="B78" t="s">
        <v>103</v>
      </c>
      <c r="C78" t="s">
        <v>520</v>
      </c>
      <c r="D78">
        <v>23.206334408522299</v>
      </c>
      <c r="E78">
        <v>-106.428329316909</v>
      </c>
      <c r="F78" t="s">
        <v>290</v>
      </c>
      <c r="G78">
        <v>17</v>
      </c>
      <c r="H78">
        <v>15</v>
      </c>
      <c r="I78">
        <v>32</v>
      </c>
      <c r="J78" t="s">
        <v>289</v>
      </c>
      <c r="K78">
        <v>25</v>
      </c>
      <c r="L78">
        <v>0.68</v>
      </c>
      <c r="M78">
        <v>1</v>
      </c>
      <c r="N78" s="5">
        <v>45200</v>
      </c>
    </row>
    <row r="79" spans="1:14">
      <c r="A79" t="s">
        <v>104</v>
      </c>
      <c r="B79" t="s">
        <v>105</v>
      </c>
      <c r="C79" t="s">
        <v>521</v>
      </c>
      <c r="D79">
        <v>23.2635990839789</v>
      </c>
      <c r="E79">
        <v>-106.460993976431</v>
      </c>
      <c r="F79" t="s">
        <v>295</v>
      </c>
      <c r="G79">
        <v>42</v>
      </c>
      <c r="H79">
        <v>6</v>
      </c>
      <c r="I79">
        <v>48</v>
      </c>
      <c r="J79" t="s">
        <v>289</v>
      </c>
      <c r="K79">
        <v>37</v>
      </c>
      <c r="L79">
        <v>1.1299999999999999</v>
      </c>
      <c r="M79">
        <v>0</v>
      </c>
      <c r="N79" s="5">
        <v>45200</v>
      </c>
    </row>
    <row r="80" spans="1:14">
      <c r="A80" t="s">
        <v>106</v>
      </c>
      <c r="B80" t="s">
        <v>107</v>
      </c>
      <c r="C80" t="s">
        <v>522</v>
      </c>
      <c r="D80">
        <v>23.2790071983008</v>
      </c>
      <c r="E80">
        <v>-106.458708559236</v>
      </c>
      <c r="F80" t="s">
        <v>292</v>
      </c>
      <c r="G80">
        <v>16</v>
      </c>
      <c r="H80">
        <v>9</v>
      </c>
      <c r="I80">
        <v>25</v>
      </c>
      <c r="J80" t="s">
        <v>289</v>
      </c>
      <c r="K80">
        <v>12</v>
      </c>
      <c r="L80">
        <v>1.33</v>
      </c>
      <c r="M80">
        <v>2.6666666666666665</v>
      </c>
      <c r="N80" s="5">
        <v>45200</v>
      </c>
    </row>
    <row r="81" spans="1:14">
      <c r="A81" t="s">
        <v>108</v>
      </c>
      <c r="B81" t="s">
        <v>107</v>
      </c>
      <c r="C81" t="s">
        <v>523</v>
      </c>
      <c r="D81">
        <v>23.279036764541601</v>
      </c>
      <c r="E81">
        <v>-106.45875147458</v>
      </c>
      <c r="F81" t="s">
        <v>292</v>
      </c>
      <c r="G81">
        <v>18</v>
      </c>
      <c r="H81">
        <v>2</v>
      </c>
      <c r="I81">
        <v>20</v>
      </c>
      <c r="J81" t="s">
        <v>298</v>
      </c>
      <c r="K81">
        <v>12</v>
      </c>
      <c r="L81">
        <v>1.5</v>
      </c>
      <c r="M81">
        <v>1.3333333333333333</v>
      </c>
      <c r="N81" s="5">
        <v>45200</v>
      </c>
    </row>
    <row r="82" spans="1:14">
      <c r="A82" t="s">
        <v>109</v>
      </c>
      <c r="B82" t="s">
        <v>110</v>
      </c>
      <c r="C82" t="s">
        <v>524</v>
      </c>
      <c r="D82">
        <v>23.2808805293765</v>
      </c>
      <c r="E82">
        <v>-106.46796423225101</v>
      </c>
      <c r="F82" t="s">
        <v>296</v>
      </c>
      <c r="G82">
        <v>0</v>
      </c>
      <c r="H82">
        <v>21</v>
      </c>
      <c r="I82">
        <v>21</v>
      </c>
      <c r="J82" t="s">
        <v>289</v>
      </c>
      <c r="K82">
        <v>13</v>
      </c>
      <c r="L82">
        <v>0</v>
      </c>
      <c r="M82">
        <v>0</v>
      </c>
      <c r="N82" s="5">
        <v>45200</v>
      </c>
    </row>
    <row r="83" spans="1:14">
      <c r="A83" t="s">
        <v>111</v>
      </c>
      <c r="B83" t="s">
        <v>110</v>
      </c>
      <c r="C83" t="s">
        <v>525</v>
      </c>
      <c r="D83">
        <v>23.2808411082666</v>
      </c>
      <c r="E83">
        <v>-106.467899859236</v>
      </c>
      <c r="F83" t="s">
        <v>296</v>
      </c>
      <c r="G83">
        <v>20</v>
      </c>
      <c r="H83">
        <v>3</v>
      </c>
      <c r="I83">
        <v>23</v>
      </c>
      <c r="J83" t="s">
        <v>289</v>
      </c>
      <c r="K83">
        <v>55</v>
      </c>
      <c r="L83">
        <v>0.36</v>
      </c>
      <c r="M83">
        <v>0</v>
      </c>
      <c r="N83" s="5">
        <v>45200</v>
      </c>
    </row>
    <row r="84" spans="1:14">
      <c r="A84" t="s">
        <v>112</v>
      </c>
      <c r="B84" t="s">
        <v>113</v>
      </c>
      <c r="C84" t="s">
        <v>526</v>
      </c>
      <c r="D84">
        <v>23.260409560854701</v>
      </c>
      <c r="E84">
        <v>-106.456479373015</v>
      </c>
      <c r="F84" t="s">
        <v>295</v>
      </c>
      <c r="G84">
        <v>26</v>
      </c>
      <c r="H84">
        <v>16</v>
      </c>
      <c r="I84">
        <v>42</v>
      </c>
      <c r="J84" t="s">
        <v>289</v>
      </c>
      <c r="K84">
        <v>18</v>
      </c>
      <c r="L84">
        <v>1.44</v>
      </c>
      <c r="M84">
        <v>0.66666666666666663</v>
      </c>
      <c r="N84" s="5">
        <v>45200</v>
      </c>
    </row>
    <row r="85" spans="1:14">
      <c r="A85" t="s">
        <v>114</v>
      </c>
      <c r="B85" t="s">
        <v>115</v>
      </c>
      <c r="C85" t="s">
        <v>527</v>
      </c>
      <c r="D85">
        <v>23.282915077943802</v>
      </c>
      <c r="E85">
        <v>-106.443063459236</v>
      </c>
      <c r="F85" t="s">
        <v>297</v>
      </c>
      <c r="G85">
        <v>14</v>
      </c>
      <c r="H85">
        <v>17</v>
      </c>
      <c r="I85">
        <v>31</v>
      </c>
      <c r="J85" t="s">
        <v>298</v>
      </c>
      <c r="K85">
        <v>69</v>
      </c>
      <c r="L85">
        <v>0.2</v>
      </c>
      <c r="M85">
        <v>0</v>
      </c>
      <c r="N85" s="5">
        <v>45200</v>
      </c>
    </row>
    <row r="86" spans="1:14">
      <c r="A86" t="s">
        <v>116</v>
      </c>
      <c r="B86" t="s">
        <v>115</v>
      </c>
      <c r="C86" t="s">
        <v>527</v>
      </c>
      <c r="D86">
        <v>23.282915077943802</v>
      </c>
      <c r="E86">
        <v>-106.443063459236</v>
      </c>
      <c r="F86" t="s">
        <v>297</v>
      </c>
      <c r="G86">
        <v>14</v>
      </c>
      <c r="H86">
        <v>28</v>
      </c>
      <c r="I86">
        <v>42</v>
      </c>
      <c r="J86" t="s">
        <v>289</v>
      </c>
      <c r="K86">
        <v>69</v>
      </c>
      <c r="L86">
        <v>0.2</v>
      </c>
      <c r="M86">
        <v>0</v>
      </c>
      <c r="N86" s="5">
        <v>45200</v>
      </c>
    </row>
    <row r="87" spans="1:14">
      <c r="A87" t="s">
        <v>117</v>
      </c>
      <c r="B87" t="s">
        <v>118</v>
      </c>
      <c r="C87" t="s">
        <v>528</v>
      </c>
      <c r="D87">
        <v>23.291897287040701</v>
      </c>
      <c r="E87">
        <v>-106.467266289923</v>
      </c>
      <c r="F87" t="s">
        <v>296</v>
      </c>
      <c r="G87">
        <v>315</v>
      </c>
      <c r="H87">
        <v>35</v>
      </c>
      <c r="I87">
        <v>350</v>
      </c>
      <c r="J87" t="s">
        <v>289</v>
      </c>
      <c r="K87">
        <v>29</v>
      </c>
      <c r="L87">
        <v>10.86</v>
      </c>
      <c r="M87">
        <v>2</v>
      </c>
      <c r="N87" s="5">
        <v>45200</v>
      </c>
    </row>
    <row r="88" spans="1:14">
      <c r="A88" t="s">
        <v>119</v>
      </c>
      <c r="B88" t="s">
        <v>66</v>
      </c>
      <c r="C88" t="s">
        <v>529</v>
      </c>
      <c r="D88">
        <v>23.286059841721201</v>
      </c>
      <c r="E88">
        <v>-106.459254145744</v>
      </c>
      <c r="F88" t="s">
        <v>292</v>
      </c>
      <c r="G88">
        <v>353</v>
      </c>
      <c r="H88">
        <v>206</v>
      </c>
      <c r="I88">
        <v>559</v>
      </c>
      <c r="J88" t="s">
        <v>294</v>
      </c>
      <c r="K88">
        <v>190</v>
      </c>
      <c r="L88">
        <v>1.85</v>
      </c>
      <c r="M88">
        <v>1.6666666666666667</v>
      </c>
      <c r="N88" s="5">
        <v>45200</v>
      </c>
    </row>
    <row r="89" spans="1:14">
      <c r="A89" t="s">
        <v>530</v>
      </c>
      <c r="B89" t="s">
        <v>26</v>
      </c>
      <c r="C89" t="s">
        <v>531</v>
      </c>
      <c r="D89">
        <v>23.254304307146199</v>
      </c>
      <c r="E89">
        <v>-106.45422993597199</v>
      </c>
      <c r="F89" t="s">
        <v>295</v>
      </c>
      <c r="G89">
        <v>8</v>
      </c>
      <c r="H89">
        <v>12</v>
      </c>
      <c r="I89">
        <v>20</v>
      </c>
      <c r="J89" t="s">
        <v>298</v>
      </c>
      <c r="K89">
        <v>152</v>
      </c>
      <c r="L89">
        <v>0.05</v>
      </c>
      <c r="M89">
        <v>0</v>
      </c>
      <c r="N89" s="5">
        <v>45200</v>
      </c>
    </row>
    <row r="90" spans="1:14">
      <c r="A90" t="s">
        <v>120</v>
      </c>
      <c r="B90" t="s">
        <v>26</v>
      </c>
      <c r="C90" t="s">
        <v>532</v>
      </c>
      <c r="D90">
        <v>23.245611289478202</v>
      </c>
      <c r="E90">
        <v>-106.45277420156501</v>
      </c>
      <c r="F90" t="s">
        <v>295</v>
      </c>
      <c r="G90">
        <v>27</v>
      </c>
      <c r="H90">
        <v>69</v>
      </c>
      <c r="I90">
        <v>96</v>
      </c>
      <c r="J90" t="s">
        <v>289</v>
      </c>
      <c r="K90">
        <v>13</v>
      </c>
      <c r="L90">
        <v>2.0699999999999998</v>
      </c>
      <c r="M90">
        <v>0</v>
      </c>
      <c r="N90" s="5">
        <v>45200</v>
      </c>
    </row>
    <row r="91" spans="1:14">
      <c r="A91" t="s">
        <v>533</v>
      </c>
      <c r="B91" t="s">
        <v>26</v>
      </c>
      <c r="C91" t="s">
        <v>534</v>
      </c>
      <c r="D91">
        <v>23.348352198438999</v>
      </c>
      <c r="E91">
        <v>-106.44443456416001</v>
      </c>
      <c r="F91" t="s">
        <v>304</v>
      </c>
      <c r="G91">
        <v>785</v>
      </c>
      <c r="H91">
        <v>34</v>
      </c>
      <c r="I91">
        <v>819</v>
      </c>
      <c r="J91" t="s">
        <v>294</v>
      </c>
      <c r="K91">
        <v>29</v>
      </c>
      <c r="L91">
        <v>27.06</v>
      </c>
      <c r="M91">
        <v>18.333333333333332</v>
      </c>
      <c r="N91" s="5">
        <v>45200</v>
      </c>
    </row>
    <row r="92" spans="1:14">
      <c r="A92" t="s">
        <v>217</v>
      </c>
      <c r="B92" t="s">
        <v>26</v>
      </c>
      <c r="C92" t="s">
        <v>534</v>
      </c>
      <c r="D92">
        <v>23.348352198438999</v>
      </c>
      <c r="E92">
        <v>-106.44443456416001</v>
      </c>
      <c r="F92" t="s">
        <v>304</v>
      </c>
      <c r="G92">
        <v>9</v>
      </c>
      <c r="H92">
        <v>483</v>
      </c>
      <c r="I92">
        <v>492</v>
      </c>
      <c r="J92" t="s">
        <v>294</v>
      </c>
      <c r="K92">
        <v>2</v>
      </c>
      <c r="L92">
        <v>4.5</v>
      </c>
      <c r="M92">
        <v>4.5</v>
      </c>
      <c r="N92" s="5">
        <v>45200</v>
      </c>
    </row>
    <row r="93" spans="1:14">
      <c r="A93" t="s">
        <v>121</v>
      </c>
      <c r="B93" t="s">
        <v>122</v>
      </c>
      <c r="C93" t="s">
        <v>535</v>
      </c>
      <c r="D93">
        <v>23.190690256031299</v>
      </c>
      <c r="E93">
        <v>-106.420745661089</v>
      </c>
      <c r="F93" t="s">
        <v>308</v>
      </c>
      <c r="G93">
        <v>6</v>
      </c>
      <c r="H93">
        <v>1</v>
      </c>
      <c r="I93">
        <v>7</v>
      </c>
      <c r="J93" t="s">
        <v>289</v>
      </c>
      <c r="K93">
        <v>43</v>
      </c>
      <c r="L93">
        <v>0.13</v>
      </c>
      <c r="M93">
        <v>0</v>
      </c>
      <c r="N93" s="5">
        <v>45200</v>
      </c>
    </row>
    <row r="94" spans="1:14">
      <c r="A94" t="s">
        <v>123</v>
      </c>
      <c r="B94" t="s">
        <v>124</v>
      </c>
      <c r="C94" t="s">
        <v>536</v>
      </c>
      <c r="D94">
        <v>23.274025394817201</v>
      </c>
      <c r="E94">
        <v>-106.461137188072</v>
      </c>
      <c r="F94" t="s">
        <v>292</v>
      </c>
      <c r="G94">
        <v>152</v>
      </c>
      <c r="H94">
        <v>24</v>
      </c>
      <c r="I94">
        <v>176</v>
      </c>
      <c r="J94" t="s">
        <v>289</v>
      </c>
      <c r="K94">
        <v>45</v>
      </c>
      <c r="L94">
        <v>3.37</v>
      </c>
      <c r="M94">
        <v>0.66666666666666663</v>
      </c>
      <c r="N94" s="5">
        <v>45200</v>
      </c>
    </row>
    <row r="95" spans="1:14">
      <c r="A95" t="s">
        <v>125</v>
      </c>
      <c r="B95" t="s">
        <v>126</v>
      </c>
      <c r="C95" t="s">
        <v>537</v>
      </c>
      <c r="D95">
        <v>23.2161562203163</v>
      </c>
      <c r="E95">
        <v>-106.421127359238</v>
      </c>
      <c r="F95" t="s">
        <v>290</v>
      </c>
      <c r="G95">
        <v>88</v>
      </c>
      <c r="H95">
        <v>200</v>
      </c>
      <c r="I95">
        <v>288</v>
      </c>
      <c r="J95" t="s">
        <v>289</v>
      </c>
      <c r="K95">
        <v>25</v>
      </c>
      <c r="L95">
        <v>3.52</v>
      </c>
      <c r="M95">
        <v>0</v>
      </c>
      <c r="N95" s="5">
        <v>45200</v>
      </c>
    </row>
    <row r="96" spans="1:14">
      <c r="A96" t="s">
        <v>279</v>
      </c>
      <c r="B96" t="s">
        <v>128</v>
      </c>
      <c r="C96" t="s">
        <v>538</v>
      </c>
      <c r="D96">
        <v>23.2946228847252</v>
      </c>
      <c r="E96">
        <v>-106.43687501901201</v>
      </c>
      <c r="F96" t="s">
        <v>297</v>
      </c>
      <c r="G96">
        <v>13</v>
      </c>
      <c r="H96">
        <v>12</v>
      </c>
      <c r="I96">
        <v>25</v>
      </c>
      <c r="J96" t="s">
        <v>294</v>
      </c>
      <c r="K96">
        <v>10</v>
      </c>
      <c r="L96">
        <v>1.3</v>
      </c>
      <c r="M96">
        <v>1</v>
      </c>
      <c r="N96" s="5">
        <v>45200</v>
      </c>
    </row>
    <row r="97" spans="1:14">
      <c r="A97" t="s">
        <v>127</v>
      </c>
      <c r="B97" t="s">
        <v>128</v>
      </c>
      <c r="C97" t="s">
        <v>539</v>
      </c>
      <c r="D97">
        <v>23.2945337444195</v>
      </c>
      <c r="E97">
        <v>-106.436091316908</v>
      </c>
      <c r="F97" t="s">
        <v>297</v>
      </c>
      <c r="G97">
        <v>82</v>
      </c>
      <c r="H97">
        <v>21</v>
      </c>
      <c r="I97">
        <v>103</v>
      </c>
      <c r="J97" t="s">
        <v>298</v>
      </c>
      <c r="K97">
        <v>10</v>
      </c>
      <c r="L97">
        <v>8.1999999999999993</v>
      </c>
      <c r="M97">
        <v>2.3333333333333335</v>
      </c>
      <c r="N97" s="5">
        <v>45200</v>
      </c>
    </row>
    <row r="98" spans="1:14">
      <c r="A98" t="s">
        <v>129</v>
      </c>
      <c r="B98" t="s">
        <v>130</v>
      </c>
      <c r="C98" t="s">
        <v>540</v>
      </c>
      <c r="D98">
        <v>23.2210948730953</v>
      </c>
      <c r="E98">
        <v>-106.423238861088</v>
      </c>
      <c r="F98" t="s">
        <v>290</v>
      </c>
      <c r="G98">
        <v>50</v>
      </c>
      <c r="H98">
        <v>10</v>
      </c>
      <c r="I98">
        <v>60</v>
      </c>
      <c r="J98" t="s">
        <v>289</v>
      </c>
      <c r="K98">
        <v>43</v>
      </c>
      <c r="L98">
        <v>1.1599999999999999</v>
      </c>
      <c r="M98">
        <v>0.66666666666666663</v>
      </c>
      <c r="N98" s="5">
        <v>45200</v>
      </c>
    </row>
    <row r="99" spans="1:14">
      <c r="A99" t="s">
        <v>131</v>
      </c>
      <c r="B99" t="s">
        <v>66</v>
      </c>
      <c r="C99" t="s">
        <v>541</v>
      </c>
      <c r="D99">
        <v>23.285416987859499</v>
      </c>
      <c r="E99">
        <v>-106.45760093040001</v>
      </c>
      <c r="F99" t="s">
        <v>292</v>
      </c>
      <c r="G99">
        <v>22</v>
      </c>
      <c r="H99">
        <v>10</v>
      </c>
      <c r="I99">
        <v>32</v>
      </c>
      <c r="J99" t="s">
        <v>294</v>
      </c>
      <c r="K99">
        <v>23</v>
      </c>
      <c r="L99">
        <v>0.95</v>
      </c>
      <c r="M99">
        <v>0.33333333333333331</v>
      </c>
      <c r="N99" s="5">
        <v>45200</v>
      </c>
    </row>
    <row r="100" spans="1:14">
      <c r="A100" t="s">
        <v>132</v>
      </c>
      <c r="B100" t="s">
        <v>133</v>
      </c>
      <c r="C100" t="s">
        <v>542</v>
      </c>
      <c r="D100">
        <v>23.283708220307101</v>
      </c>
      <c r="E100">
        <v>-106.431346494631</v>
      </c>
      <c r="F100" t="s">
        <v>303</v>
      </c>
      <c r="G100">
        <v>4</v>
      </c>
      <c r="H100">
        <v>24</v>
      </c>
      <c r="I100">
        <v>28</v>
      </c>
      <c r="J100" t="s">
        <v>289</v>
      </c>
      <c r="K100">
        <v>12</v>
      </c>
      <c r="L100">
        <v>0.33</v>
      </c>
      <c r="M100">
        <v>0</v>
      </c>
      <c r="N100" s="5">
        <v>45200</v>
      </c>
    </row>
    <row r="101" spans="1:14">
      <c r="A101" t="s">
        <v>134</v>
      </c>
      <c r="B101" t="s">
        <v>135</v>
      </c>
      <c r="C101" t="s">
        <v>543</v>
      </c>
      <c r="D101">
        <v>23.297446260502099</v>
      </c>
      <c r="E101">
        <v>-106.482262189742</v>
      </c>
      <c r="F101" t="s">
        <v>306</v>
      </c>
      <c r="G101">
        <v>124</v>
      </c>
      <c r="H101">
        <v>119</v>
      </c>
      <c r="I101">
        <v>243</v>
      </c>
      <c r="J101" t="s">
        <v>289</v>
      </c>
      <c r="K101">
        <v>20</v>
      </c>
      <c r="L101">
        <v>6.2</v>
      </c>
      <c r="M101">
        <v>0</v>
      </c>
      <c r="N101" s="5">
        <v>45200</v>
      </c>
    </row>
    <row r="102" spans="1:14">
      <c r="A102" t="s">
        <v>544</v>
      </c>
      <c r="B102" t="s">
        <v>158</v>
      </c>
      <c r="C102" t="s">
        <v>545</v>
      </c>
      <c r="D102">
        <v>23.264367069476801</v>
      </c>
      <c r="E102">
        <v>-106.4619126019</v>
      </c>
      <c r="F102" t="s">
        <v>295</v>
      </c>
      <c r="G102">
        <v>30</v>
      </c>
      <c r="H102">
        <v>2</v>
      </c>
      <c r="I102">
        <v>32</v>
      </c>
      <c r="J102" t="s">
        <v>289</v>
      </c>
      <c r="K102">
        <v>17</v>
      </c>
      <c r="L102">
        <v>1.76</v>
      </c>
      <c r="M102">
        <v>0</v>
      </c>
      <c r="N102" s="5">
        <v>45200</v>
      </c>
    </row>
    <row r="103" spans="1:14">
      <c r="A103" t="s">
        <v>136</v>
      </c>
      <c r="B103" t="s">
        <v>82</v>
      </c>
      <c r="C103" t="s">
        <v>546</v>
      </c>
      <c r="D103">
        <v>23.2635581146154</v>
      </c>
      <c r="E103">
        <v>-106.46365791536</v>
      </c>
      <c r="F103" t="s">
        <v>290</v>
      </c>
      <c r="G103">
        <v>33</v>
      </c>
      <c r="H103">
        <v>11</v>
      </c>
      <c r="I103">
        <v>44</v>
      </c>
      <c r="J103" t="s">
        <v>289</v>
      </c>
      <c r="K103">
        <v>14</v>
      </c>
      <c r="L103">
        <v>2.35</v>
      </c>
      <c r="M103">
        <v>4.333333333333333</v>
      </c>
      <c r="N103" s="5">
        <v>45200</v>
      </c>
    </row>
    <row r="104" spans="1:14">
      <c r="A104" t="s">
        <v>137</v>
      </c>
      <c r="B104" t="s">
        <v>46</v>
      </c>
      <c r="C104" t="s">
        <v>547</v>
      </c>
      <c r="D104">
        <v>23.2625706988098</v>
      </c>
      <c r="E104">
        <v>-106.409790938664</v>
      </c>
      <c r="F104" t="s">
        <v>299</v>
      </c>
      <c r="G104">
        <v>11</v>
      </c>
      <c r="H104">
        <v>5</v>
      </c>
      <c r="I104">
        <v>16</v>
      </c>
      <c r="J104" t="s">
        <v>289</v>
      </c>
      <c r="K104">
        <v>22</v>
      </c>
      <c r="L104">
        <v>0.5</v>
      </c>
      <c r="M104">
        <v>0.33333333333333331</v>
      </c>
      <c r="N104" s="5">
        <v>45200</v>
      </c>
    </row>
    <row r="105" spans="1:14">
      <c r="A105" t="s">
        <v>141</v>
      </c>
      <c r="B105" t="s">
        <v>142</v>
      </c>
      <c r="C105" t="s">
        <v>548</v>
      </c>
      <c r="D105">
        <v>23.207995535155099</v>
      </c>
      <c r="E105">
        <v>-106.42751844574499</v>
      </c>
      <c r="F105" t="s">
        <v>290</v>
      </c>
      <c r="G105">
        <v>38</v>
      </c>
      <c r="H105">
        <v>4</v>
      </c>
      <c r="I105">
        <v>42</v>
      </c>
      <c r="J105" t="s">
        <v>289</v>
      </c>
      <c r="K105">
        <v>36</v>
      </c>
      <c r="L105">
        <v>1.05</v>
      </c>
      <c r="M105">
        <v>0</v>
      </c>
      <c r="N105" s="5">
        <v>45200</v>
      </c>
    </row>
    <row r="106" spans="1:14">
      <c r="A106" t="s">
        <v>143</v>
      </c>
      <c r="B106" t="s">
        <v>144</v>
      </c>
      <c r="C106" t="s">
        <v>549</v>
      </c>
      <c r="D106">
        <v>23.3208581254165</v>
      </c>
      <c r="E106">
        <v>-106.47870264759401</v>
      </c>
      <c r="F106" t="s">
        <v>293</v>
      </c>
      <c r="G106">
        <v>16</v>
      </c>
      <c r="H106">
        <v>3</v>
      </c>
      <c r="I106">
        <v>19</v>
      </c>
      <c r="J106" t="s">
        <v>289</v>
      </c>
      <c r="K106">
        <v>14</v>
      </c>
      <c r="L106">
        <v>1.1399999999999999</v>
      </c>
      <c r="M106">
        <v>1</v>
      </c>
      <c r="N106" s="5">
        <v>45200</v>
      </c>
    </row>
    <row r="107" spans="1:14">
      <c r="A107" t="s">
        <v>145</v>
      </c>
      <c r="B107" t="s">
        <v>144</v>
      </c>
      <c r="C107" t="s">
        <v>549</v>
      </c>
      <c r="D107">
        <v>23.3208581254165</v>
      </c>
      <c r="E107">
        <v>-106.47870264759401</v>
      </c>
      <c r="F107" t="s">
        <v>293</v>
      </c>
      <c r="G107">
        <v>9</v>
      </c>
      <c r="H107">
        <v>7</v>
      </c>
      <c r="I107">
        <v>16</v>
      </c>
      <c r="J107" t="s">
        <v>289</v>
      </c>
      <c r="K107">
        <v>14</v>
      </c>
      <c r="L107">
        <v>0.64</v>
      </c>
      <c r="M107">
        <v>0.33333333333333331</v>
      </c>
      <c r="N107" s="5">
        <v>45200</v>
      </c>
    </row>
    <row r="108" spans="1:14">
      <c r="A108" t="s">
        <v>550</v>
      </c>
      <c r="B108" t="s">
        <v>26</v>
      </c>
      <c r="C108" t="s">
        <v>551</v>
      </c>
      <c r="D108">
        <v>23.248207283022001</v>
      </c>
      <c r="E108">
        <v>-106.44949449462</v>
      </c>
      <c r="F108" t="s">
        <v>295</v>
      </c>
      <c r="G108">
        <v>7</v>
      </c>
      <c r="H108">
        <v>5</v>
      </c>
      <c r="I108">
        <v>12</v>
      </c>
      <c r="J108" t="s">
        <v>289</v>
      </c>
      <c r="K108">
        <v>9</v>
      </c>
      <c r="L108">
        <v>0.77</v>
      </c>
      <c r="M108">
        <v>0.66666666666666663</v>
      </c>
      <c r="N108" s="5">
        <v>45200</v>
      </c>
    </row>
    <row r="109" spans="1:14">
      <c r="A109" t="s">
        <v>552</v>
      </c>
      <c r="B109" t="s">
        <v>553</v>
      </c>
      <c r="C109" t="s">
        <v>554</v>
      </c>
      <c r="D109">
        <v>23.237611525877298</v>
      </c>
      <c r="E109">
        <v>-106.437476380536</v>
      </c>
      <c r="F109" t="s">
        <v>309</v>
      </c>
      <c r="G109">
        <v>71</v>
      </c>
      <c r="H109">
        <v>35</v>
      </c>
      <c r="I109">
        <v>106</v>
      </c>
      <c r="J109" t="s">
        <v>289</v>
      </c>
      <c r="K109">
        <v>65</v>
      </c>
      <c r="L109">
        <v>1.0900000000000001</v>
      </c>
      <c r="M109">
        <v>0</v>
      </c>
      <c r="N109" s="5">
        <v>45200</v>
      </c>
    </row>
    <row r="110" spans="1:14">
      <c r="A110" t="s">
        <v>146</v>
      </c>
      <c r="B110" t="s">
        <v>147</v>
      </c>
      <c r="C110" t="s">
        <v>555</v>
      </c>
      <c r="D110">
        <v>23.212240630248701</v>
      </c>
      <c r="E110">
        <v>-106.41924698173899</v>
      </c>
      <c r="F110" t="s">
        <v>309</v>
      </c>
      <c r="G110">
        <v>63</v>
      </c>
      <c r="H110">
        <v>35</v>
      </c>
      <c r="I110">
        <v>98</v>
      </c>
      <c r="J110" t="s">
        <v>289</v>
      </c>
      <c r="K110">
        <v>12</v>
      </c>
      <c r="L110">
        <v>5.25</v>
      </c>
      <c r="M110">
        <v>0</v>
      </c>
      <c r="N110" s="5">
        <v>45200</v>
      </c>
    </row>
    <row r="111" spans="1:14">
      <c r="A111" t="s">
        <v>148</v>
      </c>
      <c r="B111" t="s">
        <v>103</v>
      </c>
      <c r="C111" t="s">
        <v>556</v>
      </c>
      <c r="D111">
        <v>23.248784023458001</v>
      </c>
      <c r="E111">
        <v>-106.452854744501</v>
      </c>
      <c r="F111" t="s">
        <v>295</v>
      </c>
      <c r="G111">
        <v>14</v>
      </c>
      <c r="H111">
        <v>9</v>
      </c>
      <c r="I111">
        <v>23</v>
      </c>
      <c r="J111" t="s">
        <v>289</v>
      </c>
      <c r="K111">
        <v>10</v>
      </c>
      <c r="L111">
        <v>1.4</v>
      </c>
      <c r="M111">
        <v>1</v>
      </c>
      <c r="N111" s="5">
        <v>45200</v>
      </c>
    </row>
    <row r="112" spans="1:14">
      <c r="A112" t="s">
        <v>149</v>
      </c>
      <c r="B112" t="s">
        <v>26</v>
      </c>
      <c r="C112" t="s">
        <v>557</v>
      </c>
      <c r="D112">
        <v>23.269861457087501</v>
      </c>
      <c r="E112">
        <v>-106.35799807458</v>
      </c>
      <c r="F112" t="s">
        <v>299</v>
      </c>
      <c r="G112">
        <v>168</v>
      </c>
      <c r="H112">
        <v>479</v>
      </c>
      <c r="I112">
        <v>647</v>
      </c>
      <c r="J112" t="s">
        <v>294</v>
      </c>
      <c r="K112">
        <v>28</v>
      </c>
      <c r="L112">
        <v>6</v>
      </c>
      <c r="M112">
        <v>5.5</v>
      </c>
      <c r="N112" s="5">
        <v>45200</v>
      </c>
    </row>
    <row r="113" spans="1:14">
      <c r="A113" t="s">
        <v>150</v>
      </c>
      <c r="B113" t="s">
        <v>26</v>
      </c>
      <c r="C113" t="s">
        <v>558</v>
      </c>
      <c r="D113">
        <v>23.275107673922101</v>
      </c>
      <c r="E113">
        <v>-106.45434339478</v>
      </c>
      <c r="F113" t="s">
        <v>295</v>
      </c>
      <c r="G113">
        <v>16</v>
      </c>
      <c r="H113">
        <v>4</v>
      </c>
      <c r="I113">
        <v>20</v>
      </c>
      <c r="J113" t="s">
        <v>289</v>
      </c>
      <c r="K113">
        <v>13</v>
      </c>
      <c r="L113">
        <v>1.23</v>
      </c>
      <c r="M113">
        <v>1.3333333333333333</v>
      </c>
      <c r="N113" s="5">
        <v>45200</v>
      </c>
    </row>
    <row r="114" spans="1:14">
      <c r="A114" t="s">
        <v>151</v>
      </c>
      <c r="B114" t="s">
        <v>152</v>
      </c>
      <c r="C114" t="s">
        <v>559</v>
      </c>
      <c r="D114">
        <v>23.296779893117701</v>
      </c>
      <c r="E114">
        <v>-106.434513783856</v>
      </c>
      <c r="F114" t="s">
        <v>297</v>
      </c>
      <c r="G114">
        <v>801</v>
      </c>
      <c r="H114">
        <v>13</v>
      </c>
      <c r="I114">
        <v>814</v>
      </c>
      <c r="J114" t="s">
        <v>294</v>
      </c>
      <c r="K114">
        <v>23</v>
      </c>
      <c r="L114">
        <v>34.82</v>
      </c>
      <c r="M114">
        <v>1.25</v>
      </c>
      <c r="N114" s="5">
        <v>45200</v>
      </c>
    </row>
    <row r="115" spans="1:14">
      <c r="A115" t="s">
        <v>153</v>
      </c>
      <c r="B115" t="s">
        <v>34</v>
      </c>
      <c r="C115" t="s">
        <v>560</v>
      </c>
      <c r="D115">
        <v>23.284716940786002</v>
      </c>
      <c r="E115">
        <v>-106.44418865952601</v>
      </c>
      <c r="F115" t="s">
        <v>297</v>
      </c>
      <c r="G115">
        <v>57</v>
      </c>
      <c r="H115">
        <v>10</v>
      </c>
      <c r="I115">
        <v>67</v>
      </c>
      <c r="J115" t="s">
        <v>298</v>
      </c>
      <c r="K115">
        <v>12</v>
      </c>
      <c r="L115">
        <v>4.75</v>
      </c>
      <c r="M115">
        <v>9.6666666666666661</v>
      </c>
      <c r="N115" s="5">
        <v>45200</v>
      </c>
    </row>
    <row r="116" spans="1:14">
      <c r="A116" t="s">
        <v>154</v>
      </c>
      <c r="B116" t="s">
        <v>155</v>
      </c>
      <c r="C116" t="s">
        <v>561</v>
      </c>
      <c r="D116">
        <v>23.217494778543699</v>
      </c>
      <c r="E116">
        <v>-106.421538945745</v>
      </c>
      <c r="F116" t="s">
        <v>290</v>
      </c>
      <c r="G116">
        <v>119</v>
      </c>
      <c r="H116">
        <v>75</v>
      </c>
      <c r="I116">
        <v>194</v>
      </c>
      <c r="J116" t="s">
        <v>289</v>
      </c>
      <c r="K116">
        <v>30</v>
      </c>
      <c r="L116">
        <v>3.96</v>
      </c>
      <c r="M116">
        <v>4.666666666666667</v>
      </c>
      <c r="N116" s="5">
        <v>45200</v>
      </c>
    </row>
    <row r="117" spans="1:14">
      <c r="A117" t="s">
        <v>156</v>
      </c>
      <c r="B117" t="s">
        <v>26</v>
      </c>
      <c r="C117" t="s">
        <v>562</v>
      </c>
      <c r="D117">
        <v>23.237162881187501</v>
      </c>
      <c r="E117">
        <v>-106.43549381875999</v>
      </c>
      <c r="F117" t="s">
        <v>309</v>
      </c>
      <c r="G117">
        <v>5</v>
      </c>
      <c r="H117">
        <v>2</v>
      </c>
      <c r="I117">
        <v>7</v>
      </c>
      <c r="J117" t="s">
        <v>289</v>
      </c>
      <c r="K117">
        <v>29</v>
      </c>
      <c r="L117">
        <v>0.17</v>
      </c>
      <c r="M117">
        <v>0</v>
      </c>
      <c r="N117" s="5">
        <v>45200</v>
      </c>
    </row>
    <row r="118" spans="1:14">
      <c r="A118" t="s">
        <v>157</v>
      </c>
      <c r="B118" t="s">
        <v>158</v>
      </c>
      <c r="C118" t="s">
        <v>563</v>
      </c>
      <c r="D118">
        <v>23.235882253020101</v>
      </c>
      <c r="E118">
        <v>-106.439402071633</v>
      </c>
      <c r="F118" t="s">
        <v>290</v>
      </c>
      <c r="G118">
        <v>47</v>
      </c>
      <c r="H118">
        <v>21</v>
      </c>
      <c r="I118">
        <v>68</v>
      </c>
      <c r="J118" t="s">
        <v>289</v>
      </c>
      <c r="K118">
        <v>26</v>
      </c>
      <c r="L118">
        <v>1.8</v>
      </c>
      <c r="M118">
        <v>1</v>
      </c>
      <c r="N118" s="5">
        <v>45200</v>
      </c>
    </row>
    <row r="119" spans="1:14">
      <c r="A119" t="s">
        <v>159</v>
      </c>
      <c r="B119" t="s">
        <v>160</v>
      </c>
      <c r="C119" t="s">
        <v>564</v>
      </c>
      <c r="D119">
        <v>23.293380572067299</v>
      </c>
      <c r="E119">
        <v>-106.437241002015</v>
      </c>
      <c r="F119" t="s">
        <v>297</v>
      </c>
      <c r="G119">
        <v>136</v>
      </c>
      <c r="H119">
        <v>89</v>
      </c>
      <c r="I119">
        <v>225</v>
      </c>
      <c r="J119" t="s">
        <v>289</v>
      </c>
      <c r="K119">
        <v>29</v>
      </c>
      <c r="L119">
        <v>4.68</v>
      </c>
      <c r="M119">
        <v>4.333333333333333</v>
      </c>
      <c r="N119" s="5">
        <v>45200</v>
      </c>
    </row>
    <row r="120" spans="1:14">
      <c r="A120" t="s">
        <v>161</v>
      </c>
      <c r="B120" t="s">
        <v>162</v>
      </c>
      <c r="C120" t="s">
        <v>565</v>
      </c>
      <c r="D120">
        <v>23.223443229162999</v>
      </c>
      <c r="E120">
        <v>-106.42477577458099</v>
      </c>
      <c r="F120" t="s">
        <v>290</v>
      </c>
      <c r="G120">
        <v>25</v>
      </c>
      <c r="H120">
        <v>9</v>
      </c>
      <c r="I120">
        <v>34</v>
      </c>
      <c r="J120" t="s">
        <v>289</v>
      </c>
      <c r="K120">
        <v>22</v>
      </c>
      <c r="L120">
        <v>1.1299999999999999</v>
      </c>
      <c r="M120">
        <v>1</v>
      </c>
      <c r="N120" s="5">
        <v>45200</v>
      </c>
    </row>
    <row r="121" spans="1:14">
      <c r="A121" t="s">
        <v>163</v>
      </c>
      <c r="B121" t="s">
        <v>93</v>
      </c>
      <c r="C121" t="s">
        <v>566</v>
      </c>
      <c r="D121">
        <v>23.287721464967699</v>
      </c>
      <c r="E121">
        <v>-106.434991189923</v>
      </c>
      <c r="F121" t="s">
        <v>303</v>
      </c>
      <c r="G121">
        <v>23</v>
      </c>
      <c r="H121">
        <v>4</v>
      </c>
      <c r="I121">
        <v>27</v>
      </c>
      <c r="J121" t="s">
        <v>289</v>
      </c>
      <c r="K121">
        <v>30</v>
      </c>
      <c r="L121">
        <v>0.76</v>
      </c>
      <c r="M121">
        <v>0</v>
      </c>
      <c r="N121" s="5">
        <v>45200</v>
      </c>
    </row>
    <row r="122" spans="1:14">
      <c r="A122" t="s">
        <v>567</v>
      </c>
      <c r="B122" t="s">
        <v>568</v>
      </c>
      <c r="C122" t="s">
        <v>569</v>
      </c>
      <c r="D122">
        <v>23.2464998771685</v>
      </c>
      <c r="E122">
        <v>-106.44096330960301</v>
      </c>
      <c r="F122" t="s">
        <v>295</v>
      </c>
      <c r="G122">
        <v>35</v>
      </c>
      <c r="H122">
        <v>1</v>
      </c>
      <c r="I122">
        <v>36</v>
      </c>
      <c r="J122" t="s">
        <v>289</v>
      </c>
      <c r="K122">
        <v>22</v>
      </c>
      <c r="L122">
        <v>1.59</v>
      </c>
      <c r="M122">
        <v>2.3333333333333335</v>
      </c>
      <c r="N122" s="5">
        <v>45200</v>
      </c>
    </row>
    <row r="123" spans="1:14">
      <c r="A123" t="s">
        <v>164</v>
      </c>
      <c r="B123" t="s">
        <v>26</v>
      </c>
      <c r="C123" t="s">
        <v>570</v>
      </c>
      <c r="D123">
        <v>23.280290606883401</v>
      </c>
      <c r="E123">
        <v>-106.437933645744</v>
      </c>
      <c r="F123" t="s">
        <v>303</v>
      </c>
      <c r="G123">
        <v>20</v>
      </c>
      <c r="H123">
        <v>20</v>
      </c>
      <c r="I123">
        <v>40</v>
      </c>
      <c r="J123" t="s">
        <v>289</v>
      </c>
      <c r="K123">
        <v>19</v>
      </c>
      <c r="L123">
        <v>1.05</v>
      </c>
      <c r="M123">
        <v>0.66666666666666663</v>
      </c>
      <c r="N123" s="5">
        <v>45200</v>
      </c>
    </row>
    <row r="124" spans="1:14">
      <c r="A124" t="s">
        <v>571</v>
      </c>
      <c r="B124" t="s">
        <v>572</v>
      </c>
      <c r="C124" t="s">
        <v>573</v>
      </c>
      <c r="D124">
        <v>23.222072590928001</v>
      </c>
      <c r="E124">
        <v>-106.422794943894</v>
      </c>
      <c r="F124" t="s">
        <v>309</v>
      </c>
      <c r="G124">
        <v>14</v>
      </c>
      <c r="H124">
        <v>2</v>
      </c>
      <c r="I124">
        <v>16</v>
      </c>
      <c r="J124" t="s">
        <v>289</v>
      </c>
      <c r="K124">
        <v>38</v>
      </c>
      <c r="L124">
        <v>0.36</v>
      </c>
      <c r="M124">
        <v>0</v>
      </c>
      <c r="N124" s="5">
        <v>45200</v>
      </c>
    </row>
    <row r="125" spans="1:14">
      <c r="A125" t="s">
        <v>165</v>
      </c>
      <c r="B125" t="s">
        <v>50</v>
      </c>
      <c r="C125" t="s">
        <v>574</v>
      </c>
      <c r="D125">
        <v>23.207417343288199</v>
      </c>
      <c r="E125">
        <v>-106.42385750612701</v>
      </c>
      <c r="F125" t="s">
        <v>290</v>
      </c>
      <c r="G125">
        <v>67</v>
      </c>
      <c r="H125">
        <v>3</v>
      </c>
      <c r="I125">
        <v>70</v>
      </c>
      <c r="J125" t="s">
        <v>289</v>
      </c>
      <c r="K125">
        <v>80</v>
      </c>
      <c r="L125">
        <v>0.83</v>
      </c>
      <c r="M125">
        <v>0</v>
      </c>
      <c r="N125" s="5">
        <v>45200</v>
      </c>
    </row>
    <row r="126" spans="1:14">
      <c r="A126" t="s">
        <v>575</v>
      </c>
      <c r="B126" t="s">
        <v>26</v>
      </c>
      <c r="C126" t="s">
        <v>565</v>
      </c>
      <c r="D126">
        <v>23.223443229162999</v>
      </c>
      <c r="E126">
        <v>-106.42477577458099</v>
      </c>
      <c r="F126" t="s">
        <v>292</v>
      </c>
      <c r="G126">
        <v>19</v>
      </c>
      <c r="H126">
        <v>9</v>
      </c>
      <c r="I126">
        <v>28</v>
      </c>
      <c r="J126" t="s">
        <v>289</v>
      </c>
      <c r="K126">
        <v>11</v>
      </c>
      <c r="L126">
        <v>1.72</v>
      </c>
      <c r="M126">
        <v>0.33333333333333331</v>
      </c>
      <c r="N126" s="5">
        <v>45200</v>
      </c>
    </row>
    <row r="127" spans="1:14">
      <c r="A127" t="s">
        <v>166</v>
      </c>
      <c r="B127" t="s">
        <v>167</v>
      </c>
      <c r="C127" t="s">
        <v>576</v>
      </c>
      <c r="D127">
        <v>23.284225209985099</v>
      </c>
      <c r="E127">
        <v>-106.44476997458</v>
      </c>
      <c r="F127" t="s">
        <v>297</v>
      </c>
      <c r="G127">
        <v>57</v>
      </c>
      <c r="H127">
        <v>3</v>
      </c>
      <c r="I127">
        <v>60</v>
      </c>
      <c r="J127" t="s">
        <v>289</v>
      </c>
      <c r="K127">
        <v>61</v>
      </c>
      <c r="L127">
        <v>0.93</v>
      </c>
      <c r="M127">
        <v>0</v>
      </c>
      <c r="N127" s="5">
        <v>45200</v>
      </c>
    </row>
    <row r="128" spans="1:14">
      <c r="A128" t="s">
        <v>168</v>
      </c>
      <c r="B128" t="s">
        <v>169</v>
      </c>
      <c r="C128" t="s">
        <v>577</v>
      </c>
      <c r="D128">
        <v>23.253172952311001</v>
      </c>
      <c r="E128">
        <v>-106.429806989924</v>
      </c>
      <c r="F128" t="s">
        <v>303</v>
      </c>
      <c r="G128">
        <v>22</v>
      </c>
      <c r="H128">
        <v>2</v>
      </c>
      <c r="I128">
        <v>24</v>
      </c>
      <c r="J128" t="s">
        <v>289</v>
      </c>
      <c r="K128">
        <v>31</v>
      </c>
      <c r="L128">
        <v>0.7</v>
      </c>
      <c r="M128">
        <v>0.66666666666666663</v>
      </c>
      <c r="N128" s="5">
        <v>45200</v>
      </c>
    </row>
    <row r="129" spans="1:14">
      <c r="A129" t="s">
        <v>170</v>
      </c>
      <c r="B129" t="s">
        <v>46</v>
      </c>
      <c r="C129" t="s">
        <v>578</v>
      </c>
      <c r="D129">
        <v>23.309657463410701</v>
      </c>
      <c r="E129">
        <v>-106.475142670249</v>
      </c>
      <c r="F129" t="s">
        <v>296</v>
      </c>
      <c r="G129">
        <v>72</v>
      </c>
      <c r="H129">
        <v>56</v>
      </c>
      <c r="I129">
        <v>128</v>
      </c>
      <c r="J129" t="s">
        <v>289</v>
      </c>
      <c r="K129">
        <v>23</v>
      </c>
      <c r="L129">
        <v>3.13</v>
      </c>
      <c r="M129">
        <v>2.6666666666666665</v>
      </c>
      <c r="N129" s="5">
        <v>45200</v>
      </c>
    </row>
    <row r="130" spans="1:14">
      <c r="A130" t="s">
        <v>171</v>
      </c>
      <c r="B130" t="s">
        <v>172</v>
      </c>
      <c r="C130" t="s">
        <v>579</v>
      </c>
      <c r="D130">
        <v>23.312467784908598</v>
      </c>
      <c r="E130">
        <v>-106.425176107116</v>
      </c>
      <c r="F130" t="s">
        <v>297</v>
      </c>
      <c r="G130">
        <v>186</v>
      </c>
      <c r="H130">
        <v>6</v>
      </c>
      <c r="I130">
        <v>192</v>
      </c>
      <c r="J130" t="s">
        <v>294</v>
      </c>
      <c r="K130">
        <v>30</v>
      </c>
      <c r="L130">
        <v>6.2</v>
      </c>
      <c r="M130">
        <v>8.3333333333333339</v>
      </c>
      <c r="N130" s="5">
        <v>45200</v>
      </c>
    </row>
    <row r="131" spans="1:14">
      <c r="A131" t="s">
        <v>207</v>
      </c>
      <c r="B131" t="s">
        <v>172</v>
      </c>
      <c r="C131" t="s">
        <v>580</v>
      </c>
      <c r="D131">
        <v>23.312448079033601</v>
      </c>
      <c r="E131">
        <v>-106.425186835952</v>
      </c>
      <c r="F131" t="s">
        <v>297</v>
      </c>
      <c r="G131">
        <v>53</v>
      </c>
      <c r="H131">
        <v>116</v>
      </c>
      <c r="I131">
        <v>169</v>
      </c>
      <c r="J131" t="s">
        <v>294</v>
      </c>
      <c r="K131">
        <v>6</v>
      </c>
      <c r="L131">
        <v>8.83</v>
      </c>
      <c r="M131">
        <v>15.666666666666666</v>
      </c>
      <c r="N131" s="5">
        <v>45200</v>
      </c>
    </row>
    <row r="132" spans="1:14">
      <c r="A132" t="s">
        <v>581</v>
      </c>
      <c r="B132" t="s">
        <v>582</v>
      </c>
      <c r="C132" t="s">
        <v>583</v>
      </c>
      <c r="D132">
        <v>23.2760981886113</v>
      </c>
      <c r="E132">
        <v>-106.42428611582601</v>
      </c>
      <c r="F132" t="s">
        <v>303</v>
      </c>
      <c r="G132">
        <v>138</v>
      </c>
      <c r="H132">
        <v>23</v>
      </c>
      <c r="I132">
        <v>161</v>
      </c>
      <c r="J132" t="s">
        <v>294</v>
      </c>
      <c r="K132">
        <v>19</v>
      </c>
      <c r="L132">
        <v>7.26</v>
      </c>
      <c r="M132">
        <v>4</v>
      </c>
      <c r="N132" s="5">
        <v>45200</v>
      </c>
    </row>
    <row r="133" spans="1:14">
      <c r="A133" t="s">
        <v>173</v>
      </c>
      <c r="B133" t="s">
        <v>174</v>
      </c>
      <c r="C133" t="s">
        <v>584</v>
      </c>
      <c r="D133">
        <v>23.230553418131599</v>
      </c>
      <c r="E133">
        <v>-106.432359432252</v>
      </c>
      <c r="F133" t="s">
        <v>290</v>
      </c>
      <c r="G133">
        <v>27</v>
      </c>
      <c r="H133">
        <v>13</v>
      </c>
      <c r="I133">
        <v>40</v>
      </c>
      <c r="J133" t="s">
        <v>289</v>
      </c>
      <c r="K133">
        <v>18</v>
      </c>
      <c r="L133">
        <v>1.5</v>
      </c>
      <c r="M133">
        <v>0.33333333333333331</v>
      </c>
      <c r="N133" s="5">
        <v>45200</v>
      </c>
    </row>
    <row r="134" spans="1:14">
      <c r="A134" t="s">
        <v>175</v>
      </c>
      <c r="B134" t="s">
        <v>26</v>
      </c>
      <c r="C134" t="s">
        <v>585</v>
      </c>
      <c r="D134">
        <v>23.199498843681699</v>
      </c>
      <c r="E134">
        <v>-106.42554231875999</v>
      </c>
      <c r="F134" t="s">
        <v>302</v>
      </c>
      <c r="G134">
        <v>20</v>
      </c>
      <c r="H134">
        <v>7</v>
      </c>
      <c r="I134">
        <v>27</v>
      </c>
      <c r="J134" t="s">
        <v>289</v>
      </c>
      <c r="K134">
        <v>25</v>
      </c>
      <c r="L134">
        <v>0.8</v>
      </c>
      <c r="M134">
        <v>0</v>
      </c>
      <c r="N134" s="5">
        <v>45200</v>
      </c>
    </row>
    <row r="135" spans="1:14">
      <c r="A135" t="s">
        <v>176</v>
      </c>
      <c r="B135" t="s">
        <v>32</v>
      </c>
      <c r="C135" t="s">
        <v>586</v>
      </c>
      <c r="D135">
        <v>23.255592415937699</v>
      </c>
      <c r="E135">
        <v>-106.450899014322</v>
      </c>
      <c r="F135" t="s">
        <v>295</v>
      </c>
      <c r="G135">
        <v>78</v>
      </c>
      <c r="H135">
        <v>22</v>
      </c>
      <c r="I135">
        <v>100</v>
      </c>
      <c r="J135" t="s">
        <v>294</v>
      </c>
      <c r="K135">
        <v>106</v>
      </c>
      <c r="L135">
        <v>0.73</v>
      </c>
      <c r="M135">
        <v>1.3333333333333333</v>
      </c>
      <c r="N135" s="5">
        <v>45200</v>
      </c>
    </row>
    <row r="136" spans="1:14">
      <c r="A136" t="s">
        <v>177</v>
      </c>
      <c r="B136" t="s">
        <v>26</v>
      </c>
      <c r="C136" t="s">
        <v>587</v>
      </c>
      <c r="D136">
        <v>23.206139516811401</v>
      </c>
      <c r="E136">
        <v>-106.42225354574499</v>
      </c>
      <c r="F136" t="s">
        <v>302</v>
      </c>
      <c r="G136">
        <v>11</v>
      </c>
      <c r="H136">
        <v>1</v>
      </c>
      <c r="I136">
        <v>12</v>
      </c>
      <c r="J136" t="s">
        <v>289</v>
      </c>
      <c r="K136">
        <v>20</v>
      </c>
      <c r="L136">
        <v>0.55000000000000004</v>
      </c>
      <c r="M136">
        <v>0</v>
      </c>
      <c r="N136" s="5">
        <v>45200</v>
      </c>
    </row>
    <row r="137" spans="1:14">
      <c r="A137" t="s">
        <v>178</v>
      </c>
      <c r="B137" t="s">
        <v>54</v>
      </c>
      <c r="C137" t="s">
        <v>588</v>
      </c>
      <c r="D137">
        <v>23.3044519750243</v>
      </c>
      <c r="E137">
        <v>-106.383136033338</v>
      </c>
      <c r="F137" t="s">
        <v>299</v>
      </c>
      <c r="G137">
        <v>53</v>
      </c>
      <c r="H137">
        <v>71</v>
      </c>
      <c r="I137">
        <v>124</v>
      </c>
      <c r="J137" t="s">
        <v>294</v>
      </c>
      <c r="K137">
        <v>9</v>
      </c>
      <c r="L137">
        <v>5.88</v>
      </c>
      <c r="M137">
        <v>6</v>
      </c>
      <c r="N137" s="5">
        <v>45200</v>
      </c>
    </row>
    <row r="138" spans="1:14">
      <c r="A138" t="s">
        <v>179</v>
      </c>
      <c r="B138" t="s">
        <v>82</v>
      </c>
      <c r="C138" t="s">
        <v>589</v>
      </c>
      <c r="D138">
        <v>23.2247495712705</v>
      </c>
      <c r="E138">
        <v>-106.42277611528201</v>
      </c>
      <c r="F138" t="s">
        <v>309</v>
      </c>
      <c r="G138">
        <v>30</v>
      </c>
      <c r="H138">
        <v>6</v>
      </c>
      <c r="I138">
        <v>36</v>
      </c>
      <c r="J138" t="s">
        <v>289</v>
      </c>
      <c r="K138">
        <v>10</v>
      </c>
      <c r="L138">
        <v>3</v>
      </c>
      <c r="M138">
        <v>0.66666666666666663</v>
      </c>
      <c r="N138" s="5">
        <v>45200</v>
      </c>
    </row>
    <row r="139" spans="1:14">
      <c r="A139" t="s">
        <v>590</v>
      </c>
      <c r="B139" t="s">
        <v>591</v>
      </c>
      <c r="C139" t="s">
        <v>592</v>
      </c>
      <c r="D139">
        <v>23.257944790672799</v>
      </c>
      <c r="E139">
        <v>-106.460914632252</v>
      </c>
      <c r="F139" t="s">
        <v>295</v>
      </c>
      <c r="G139">
        <v>16</v>
      </c>
      <c r="H139">
        <v>10</v>
      </c>
      <c r="I139">
        <v>26</v>
      </c>
      <c r="J139" t="s">
        <v>289</v>
      </c>
      <c r="K139">
        <v>10</v>
      </c>
      <c r="L139">
        <v>1.6</v>
      </c>
      <c r="M139">
        <v>0</v>
      </c>
      <c r="N139" s="5">
        <v>45200</v>
      </c>
    </row>
    <row r="140" spans="1:14">
      <c r="A140" t="s">
        <v>180</v>
      </c>
      <c r="B140" t="s">
        <v>26</v>
      </c>
      <c r="C140" t="s">
        <v>593</v>
      </c>
      <c r="D140">
        <v>23.215854722739302</v>
      </c>
      <c r="E140">
        <v>-106.419069511385</v>
      </c>
      <c r="F140" t="s">
        <v>309</v>
      </c>
      <c r="G140">
        <v>38</v>
      </c>
      <c r="H140">
        <v>4</v>
      </c>
      <c r="I140">
        <v>42</v>
      </c>
      <c r="J140" t="s">
        <v>289</v>
      </c>
      <c r="K140">
        <v>17</v>
      </c>
      <c r="L140">
        <v>2.23</v>
      </c>
      <c r="M140">
        <v>0.66666666666666663</v>
      </c>
      <c r="N140" s="5">
        <v>45200</v>
      </c>
    </row>
    <row r="141" spans="1:14">
      <c r="A141" t="s">
        <v>181</v>
      </c>
      <c r="B141" t="s">
        <v>182</v>
      </c>
      <c r="C141" t="s">
        <v>594</v>
      </c>
      <c r="D141">
        <v>23.2870605303474</v>
      </c>
      <c r="E141">
        <v>-106.45769114574399</v>
      </c>
      <c r="F141" t="s">
        <v>292</v>
      </c>
      <c r="G141">
        <v>11</v>
      </c>
      <c r="H141">
        <v>17</v>
      </c>
      <c r="I141">
        <v>28</v>
      </c>
      <c r="J141" t="s">
        <v>289</v>
      </c>
      <c r="K141">
        <v>8</v>
      </c>
      <c r="L141">
        <v>1.37</v>
      </c>
      <c r="M141">
        <v>1.3333333333333333</v>
      </c>
      <c r="N141" s="5">
        <v>45200</v>
      </c>
    </row>
    <row r="142" spans="1:14">
      <c r="A142" t="s">
        <v>183</v>
      </c>
      <c r="B142" t="s">
        <v>182</v>
      </c>
      <c r="C142" t="s">
        <v>594</v>
      </c>
      <c r="D142">
        <v>23.2870605303474</v>
      </c>
      <c r="E142">
        <v>-106.45769114574399</v>
      </c>
      <c r="F142" t="s">
        <v>292</v>
      </c>
      <c r="G142">
        <v>1</v>
      </c>
      <c r="H142">
        <v>3</v>
      </c>
      <c r="I142">
        <v>4</v>
      </c>
      <c r="J142" t="s">
        <v>298</v>
      </c>
      <c r="K142">
        <v>8</v>
      </c>
      <c r="L142">
        <v>0.12</v>
      </c>
      <c r="M142">
        <v>0</v>
      </c>
      <c r="N142" s="5">
        <v>45200</v>
      </c>
    </row>
    <row r="143" spans="1:14">
      <c r="A143" t="s">
        <v>184</v>
      </c>
      <c r="B143" t="s">
        <v>26</v>
      </c>
      <c r="C143" t="s">
        <v>595</v>
      </c>
      <c r="D143">
        <v>23.2843787292054</v>
      </c>
      <c r="E143">
        <v>-106.465722018759</v>
      </c>
      <c r="F143" t="s">
        <v>292</v>
      </c>
      <c r="G143">
        <v>10</v>
      </c>
      <c r="H143">
        <v>40</v>
      </c>
      <c r="I143">
        <v>50</v>
      </c>
      <c r="J143" t="s">
        <v>289</v>
      </c>
      <c r="K143">
        <v>8</v>
      </c>
      <c r="L143">
        <v>1.25</v>
      </c>
      <c r="M143">
        <v>0</v>
      </c>
      <c r="N143" s="5">
        <v>45200</v>
      </c>
    </row>
    <row r="144" spans="1:14">
      <c r="A144" t="s">
        <v>596</v>
      </c>
      <c r="B144" t="s">
        <v>597</v>
      </c>
      <c r="C144" t="s">
        <v>598</v>
      </c>
      <c r="D144">
        <v>23.301128657738399</v>
      </c>
      <c r="E144">
        <v>-106.48263729239299</v>
      </c>
      <c r="F144" t="s">
        <v>306</v>
      </c>
      <c r="G144">
        <v>67</v>
      </c>
      <c r="H144">
        <v>99</v>
      </c>
      <c r="I144">
        <v>166</v>
      </c>
      <c r="J144" t="s">
        <v>289</v>
      </c>
      <c r="K144">
        <v>9</v>
      </c>
      <c r="L144">
        <v>7.44</v>
      </c>
      <c r="M144">
        <v>0.66666666666666663</v>
      </c>
      <c r="N144" s="5">
        <v>45200</v>
      </c>
    </row>
    <row r="145" spans="1:14">
      <c r="A145" t="s">
        <v>185</v>
      </c>
      <c r="B145" t="s">
        <v>66</v>
      </c>
      <c r="C145" t="s">
        <v>599</v>
      </c>
      <c r="D145">
        <v>23.287367752983901</v>
      </c>
      <c r="E145">
        <v>-106.455158874579</v>
      </c>
      <c r="F145" t="s">
        <v>292</v>
      </c>
      <c r="G145">
        <v>15</v>
      </c>
      <c r="H145">
        <v>61</v>
      </c>
      <c r="I145">
        <v>76</v>
      </c>
      <c r="J145" t="s">
        <v>294</v>
      </c>
      <c r="K145">
        <v>8</v>
      </c>
      <c r="L145">
        <v>1.87</v>
      </c>
      <c r="M145">
        <v>2.3333333333333335</v>
      </c>
      <c r="N145" s="5">
        <v>45200</v>
      </c>
    </row>
    <row r="146" spans="1:14">
      <c r="A146" t="s">
        <v>186</v>
      </c>
      <c r="B146" t="s">
        <v>187</v>
      </c>
      <c r="C146" t="s">
        <v>600</v>
      </c>
      <c r="D146">
        <v>23.240202803155299</v>
      </c>
      <c r="E146">
        <v>-106.42887015923699</v>
      </c>
      <c r="F146" t="s">
        <v>310</v>
      </c>
      <c r="G146">
        <v>11</v>
      </c>
      <c r="H146">
        <v>5</v>
      </c>
      <c r="I146">
        <v>16</v>
      </c>
      <c r="J146" t="s">
        <v>289</v>
      </c>
      <c r="K146">
        <v>8</v>
      </c>
      <c r="L146">
        <v>1.37</v>
      </c>
      <c r="M146">
        <v>1.3333333333333333</v>
      </c>
      <c r="N146" s="5">
        <v>45200</v>
      </c>
    </row>
    <row r="147" spans="1:14">
      <c r="A147" t="s">
        <v>188</v>
      </c>
      <c r="B147" t="s">
        <v>158</v>
      </c>
      <c r="C147" t="s">
        <v>601</v>
      </c>
      <c r="D147">
        <v>23.275695959370001</v>
      </c>
      <c r="E147">
        <v>-106.45194116108701</v>
      </c>
      <c r="F147" t="s">
        <v>292</v>
      </c>
      <c r="G147">
        <v>2</v>
      </c>
      <c r="H147">
        <v>69</v>
      </c>
      <c r="I147">
        <v>71</v>
      </c>
      <c r="J147" t="s">
        <v>298</v>
      </c>
      <c r="K147">
        <v>8</v>
      </c>
      <c r="L147">
        <v>0.25</v>
      </c>
      <c r="M147">
        <v>0.66666666666666663</v>
      </c>
      <c r="N147" s="5">
        <v>45200</v>
      </c>
    </row>
    <row r="148" spans="1:14">
      <c r="A148" t="s">
        <v>189</v>
      </c>
      <c r="B148" t="s">
        <v>118</v>
      </c>
      <c r="C148" t="s">
        <v>602</v>
      </c>
      <c r="D148">
        <v>23.279304622852099</v>
      </c>
      <c r="E148">
        <v>-106.421675419178</v>
      </c>
      <c r="F148" t="s">
        <v>303</v>
      </c>
      <c r="G148">
        <v>123</v>
      </c>
      <c r="H148">
        <v>113</v>
      </c>
      <c r="I148">
        <v>236</v>
      </c>
      <c r="J148" t="s">
        <v>289</v>
      </c>
      <c r="K148">
        <v>8</v>
      </c>
      <c r="L148">
        <v>15.37</v>
      </c>
      <c r="M148">
        <v>7.666666666666667</v>
      </c>
      <c r="N148" s="5">
        <v>45200</v>
      </c>
    </row>
    <row r="149" spans="1:14">
      <c r="A149" t="s">
        <v>190</v>
      </c>
      <c r="B149" t="s">
        <v>191</v>
      </c>
      <c r="C149" t="s">
        <v>603</v>
      </c>
      <c r="D149">
        <v>23.265923699263801</v>
      </c>
      <c r="E149">
        <v>-106.46359640341601</v>
      </c>
      <c r="F149" t="s">
        <v>295</v>
      </c>
      <c r="G149">
        <v>30</v>
      </c>
      <c r="H149">
        <v>62</v>
      </c>
      <c r="I149">
        <v>92</v>
      </c>
      <c r="J149" t="s">
        <v>289</v>
      </c>
      <c r="K149">
        <v>9</v>
      </c>
      <c r="L149">
        <v>3.33</v>
      </c>
      <c r="M149">
        <v>6</v>
      </c>
      <c r="N149" s="5">
        <v>45200</v>
      </c>
    </row>
    <row r="150" spans="1:14">
      <c r="A150" t="s">
        <v>192</v>
      </c>
      <c r="B150" t="s">
        <v>193</v>
      </c>
      <c r="C150" t="s">
        <v>604</v>
      </c>
      <c r="D150">
        <v>23.332020603096499</v>
      </c>
      <c r="E150">
        <v>-106.48381472666</v>
      </c>
      <c r="F150" t="s">
        <v>293</v>
      </c>
      <c r="G150">
        <v>5</v>
      </c>
      <c r="H150">
        <v>7</v>
      </c>
      <c r="I150">
        <v>12</v>
      </c>
      <c r="J150" t="s">
        <v>289</v>
      </c>
      <c r="K150">
        <v>8</v>
      </c>
      <c r="L150">
        <v>0.62</v>
      </c>
      <c r="M150">
        <v>0</v>
      </c>
      <c r="N150" s="5">
        <v>45200</v>
      </c>
    </row>
    <row r="151" spans="1:14">
      <c r="A151" t="s">
        <v>195</v>
      </c>
      <c r="B151" t="s">
        <v>34</v>
      </c>
      <c r="C151" t="s">
        <v>605</v>
      </c>
      <c r="D151">
        <v>23.285139163205699</v>
      </c>
      <c r="E151">
        <v>-106.470299603415</v>
      </c>
      <c r="F151" t="s">
        <v>296</v>
      </c>
      <c r="G151">
        <v>94</v>
      </c>
      <c r="H151">
        <v>56</v>
      </c>
      <c r="I151">
        <v>150</v>
      </c>
      <c r="J151" t="s">
        <v>289</v>
      </c>
      <c r="K151">
        <v>8</v>
      </c>
      <c r="L151">
        <v>11.75</v>
      </c>
      <c r="M151">
        <v>7</v>
      </c>
      <c r="N151" s="5">
        <v>45200</v>
      </c>
    </row>
    <row r="152" spans="1:14">
      <c r="A152" t="s">
        <v>196</v>
      </c>
      <c r="B152" t="s">
        <v>197</v>
      </c>
      <c r="C152" t="s">
        <v>606</v>
      </c>
      <c r="D152">
        <v>23.2632812409454</v>
      </c>
      <c r="E152">
        <v>-106.460856032252</v>
      </c>
      <c r="F152" t="s">
        <v>295</v>
      </c>
      <c r="G152">
        <v>12</v>
      </c>
      <c r="H152">
        <v>9</v>
      </c>
      <c r="I152">
        <v>21</v>
      </c>
      <c r="J152" t="s">
        <v>289</v>
      </c>
      <c r="K152">
        <v>7</v>
      </c>
      <c r="L152">
        <v>1.71</v>
      </c>
      <c r="M152">
        <v>1.6666666666666667</v>
      </c>
      <c r="N152" s="5">
        <v>45200</v>
      </c>
    </row>
    <row r="153" spans="1:14">
      <c r="A153" t="s">
        <v>198</v>
      </c>
      <c r="B153" t="s">
        <v>199</v>
      </c>
      <c r="C153" t="s">
        <v>607</v>
      </c>
      <c r="D153">
        <v>23.326886743399701</v>
      </c>
      <c r="E153">
        <v>-106.441888184688</v>
      </c>
      <c r="F153" t="s">
        <v>297</v>
      </c>
      <c r="G153">
        <v>54</v>
      </c>
      <c r="H153">
        <v>151</v>
      </c>
      <c r="I153">
        <v>205</v>
      </c>
      <c r="J153" t="s">
        <v>294</v>
      </c>
      <c r="K153">
        <v>7</v>
      </c>
      <c r="L153">
        <v>7.71</v>
      </c>
      <c r="M153">
        <v>9.3333333333333339</v>
      </c>
      <c r="N153" s="5">
        <v>45200</v>
      </c>
    </row>
    <row r="154" spans="1:14">
      <c r="A154" t="s">
        <v>200</v>
      </c>
      <c r="B154" t="s">
        <v>26</v>
      </c>
      <c r="C154" t="s">
        <v>608</v>
      </c>
      <c r="D154">
        <v>23.290442706758501</v>
      </c>
      <c r="E154">
        <v>-106.394904803415</v>
      </c>
      <c r="F154" t="s">
        <v>299</v>
      </c>
      <c r="G154">
        <v>48</v>
      </c>
      <c r="H154">
        <v>57</v>
      </c>
      <c r="I154">
        <v>105</v>
      </c>
      <c r="J154" t="s">
        <v>294</v>
      </c>
      <c r="K154">
        <v>12</v>
      </c>
      <c r="L154">
        <v>4</v>
      </c>
      <c r="M154">
        <v>3</v>
      </c>
      <c r="N154" s="5">
        <v>45200</v>
      </c>
    </row>
    <row r="155" spans="1:14">
      <c r="A155" t="s">
        <v>609</v>
      </c>
      <c r="B155" t="s">
        <v>26</v>
      </c>
      <c r="C155" t="s">
        <v>610</v>
      </c>
      <c r="D155">
        <v>23.290317279287599</v>
      </c>
      <c r="E155">
        <v>-106.395108543354</v>
      </c>
      <c r="F155" t="s">
        <v>299</v>
      </c>
      <c r="G155">
        <v>42</v>
      </c>
      <c r="H155">
        <v>11</v>
      </c>
      <c r="I155">
        <v>53</v>
      </c>
      <c r="J155" t="s">
        <v>294</v>
      </c>
      <c r="K155">
        <v>8</v>
      </c>
      <c r="L155">
        <v>5.25</v>
      </c>
      <c r="M155">
        <v>2</v>
      </c>
      <c r="N155" s="5">
        <v>45200</v>
      </c>
    </row>
    <row r="156" spans="1:14">
      <c r="A156" t="s">
        <v>201</v>
      </c>
      <c r="B156" t="s">
        <v>202</v>
      </c>
      <c r="C156" t="s">
        <v>611</v>
      </c>
      <c r="D156">
        <v>23.2614613865099</v>
      </c>
      <c r="E156">
        <v>-106.445785303416</v>
      </c>
      <c r="F156" t="s">
        <v>295</v>
      </c>
      <c r="G156">
        <v>18</v>
      </c>
      <c r="H156">
        <v>16</v>
      </c>
      <c r="I156">
        <v>34</v>
      </c>
      <c r="J156" t="s">
        <v>289</v>
      </c>
      <c r="K156">
        <v>7</v>
      </c>
      <c r="L156">
        <v>2.57</v>
      </c>
      <c r="M156">
        <v>1</v>
      </c>
      <c r="N156" s="5">
        <v>45200</v>
      </c>
    </row>
    <row r="157" spans="1:14">
      <c r="A157" t="s">
        <v>203</v>
      </c>
      <c r="B157" t="s">
        <v>46</v>
      </c>
      <c r="C157" t="s">
        <v>612</v>
      </c>
      <c r="D157">
        <v>23.275173225982002</v>
      </c>
      <c r="E157">
        <v>-106.42522288992301</v>
      </c>
      <c r="F157" t="s">
        <v>303</v>
      </c>
      <c r="G157">
        <v>6</v>
      </c>
      <c r="H157">
        <v>26</v>
      </c>
      <c r="I157">
        <v>32</v>
      </c>
      <c r="J157" t="s">
        <v>289</v>
      </c>
      <c r="K157">
        <v>7</v>
      </c>
      <c r="L157">
        <v>0.85</v>
      </c>
      <c r="M157">
        <v>1</v>
      </c>
      <c r="N157" s="5">
        <v>45200</v>
      </c>
    </row>
    <row r="158" spans="1:14">
      <c r="A158" t="s">
        <v>206</v>
      </c>
      <c r="B158" t="s">
        <v>26</v>
      </c>
      <c r="C158" t="s">
        <v>613</v>
      </c>
      <c r="D158">
        <v>23.2170062791349</v>
      </c>
      <c r="E158">
        <v>-106.418408232253</v>
      </c>
      <c r="F158" t="s">
        <v>309</v>
      </c>
      <c r="G158">
        <v>14</v>
      </c>
      <c r="H158">
        <v>4</v>
      </c>
      <c r="I158">
        <v>18</v>
      </c>
      <c r="J158" t="s">
        <v>289</v>
      </c>
      <c r="K158">
        <v>13</v>
      </c>
      <c r="L158">
        <v>1.07</v>
      </c>
      <c r="M158">
        <v>0.66666666666666663</v>
      </c>
      <c r="N158" s="5">
        <v>45200</v>
      </c>
    </row>
    <row r="159" spans="1:14">
      <c r="A159" t="s">
        <v>328</v>
      </c>
      <c r="B159" t="s">
        <v>26</v>
      </c>
      <c r="C159" t="s">
        <v>614</v>
      </c>
      <c r="D159">
        <v>23.3369565654064</v>
      </c>
      <c r="E159">
        <v>-106.464062885419</v>
      </c>
      <c r="F159" t="s">
        <v>304</v>
      </c>
      <c r="G159">
        <v>53</v>
      </c>
      <c r="H159">
        <v>172</v>
      </c>
      <c r="I159">
        <v>225</v>
      </c>
      <c r="J159" t="s">
        <v>294</v>
      </c>
      <c r="K159">
        <v>7</v>
      </c>
      <c r="L159">
        <v>7.57</v>
      </c>
      <c r="M159">
        <v>11</v>
      </c>
      <c r="N159" s="5">
        <v>45200</v>
      </c>
    </row>
    <row r="160" spans="1:14">
      <c r="A160" t="s">
        <v>208</v>
      </c>
      <c r="B160" t="s">
        <v>46</v>
      </c>
      <c r="C160" t="s">
        <v>615</v>
      </c>
      <c r="D160">
        <v>23.307136639066002</v>
      </c>
      <c r="E160">
        <v>-106.42799823031299</v>
      </c>
      <c r="F160" t="s">
        <v>297</v>
      </c>
      <c r="G160">
        <v>15</v>
      </c>
      <c r="H160">
        <v>79</v>
      </c>
      <c r="I160">
        <v>94</v>
      </c>
      <c r="J160" t="s">
        <v>298</v>
      </c>
      <c r="K160">
        <v>6</v>
      </c>
      <c r="L160">
        <v>2.5</v>
      </c>
      <c r="M160">
        <v>2.6666666666666665</v>
      </c>
      <c r="N160" s="5">
        <v>45200</v>
      </c>
    </row>
    <row r="161" spans="1:14">
      <c r="A161" t="s">
        <v>209</v>
      </c>
      <c r="B161" t="s">
        <v>210</v>
      </c>
      <c r="C161" t="s">
        <v>616</v>
      </c>
      <c r="D161">
        <v>23.217551598267701</v>
      </c>
      <c r="E161">
        <v>-106.41822421682301</v>
      </c>
      <c r="F161" t="s">
        <v>309</v>
      </c>
      <c r="G161">
        <v>15</v>
      </c>
      <c r="H161">
        <v>5</v>
      </c>
      <c r="I161">
        <v>20</v>
      </c>
      <c r="J161" t="s">
        <v>289</v>
      </c>
      <c r="K161">
        <v>10</v>
      </c>
      <c r="L161">
        <v>1.5</v>
      </c>
      <c r="M161">
        <v>0.33333333333333331</v>
      </c>
      <c r="N161" s="5">
        <v>45200</v>
      </c>
    </row>
    <row r="162" spans="1:14">
      <c r="A162" t="s">
        <v>211</v>
      </c>
      <c r="B162" t="s">
        <v>212</v>
      </c>
      <c r="C162" t="s">
        <v>617</v>
      </c>
      <c r="D162">
        <v>23.218393277079901</v>
      </c>
      <c r="E162">
        <v>-106.41756000333</v>
      </c>
      <c r="F162" t="s">
        <v>309</v>
      </c>
      <c r="G162">
        <v>6</v>
      </c>
      <c r="H162">
        <v>38</v>
      </c>
      <c r="I162">
        <v>44</v>
      </c>
      <c r="J162" t="s">
        <v>289</v>
      </c>
      <c r="K162">
        <v>5</v>
      </c>
      <c r="L162">
        <v>1.2</v>
      </c>
      <c r="M162">
        <v>1.3333333333333333</v>
      </c>
      <c r="N162" s="5">
        <v>45200</v>
      </c>
    </row>
    <row r="163" spans="1:14">
      <c r="A163" t="s">
        <v>213</v>
      </c>
      <c r="B163" t="s">
        <v>214</v>
      </c>
      <c r="C163" t="s">
        <v>618</v>
      </c>
      <c r="D163">
        <v>23.217248038765799</v>
      </c>
      <c r="E163">
        <v>-106.41856048798699</v>
      </c>
      <c r="F163" t="s">
        <v>309</v>
      </c>
      <c r="G163">
        <v>10</v>
      </c>
      <c r="H163">
        <v>18</v>
      </c>
      <c r="I163">
        <v>28</v>
      </c>
      <c r="J163" t="s">
        <v>289</v>
      </c>
      <c r="K163">
        <v>5</v>
      </c>
      <c r="L163">
        <v>2</v>
      </c>
      <c r="M163">
        <v>2</v>
      </c>
      <c r="N163" s="5">
        <v>45200</v>
      </c>
    </row>
    <row r="164" spans="1:14">
      <c r="A164" t="s">
        <v>215</v>
      </c>
      <c r="B164" t="s">
        <v>216</v>
      </c>
      <c r="C164" t="s">
        <v>619</v>
      </c>
      <c r="D164">
        <v>23.201749740518999</v>
      </c>
      <c r="E164">
        <v>-106.427957732167</v>
      </c>
      <c r="F164" t="s">
        <v>301</v>
      </c>
      <c r="G164">
        <v>4</v>
      </c>
      <c r="H164">
        <v>7</v>
      </c>
      <c r="I164">
        <v>11</v>
      </c>
      <c r="J164" t="s">
        <v>289</v>
      </c>
      <c r="K164">
        <v>6</v>
      </c>
      <c r="L164">
        <v>0.66</v>
      </c>
      <c r="M164">
        <v>0</v>
      </c>
      <c r="N164" s="5">
        <v>45200</v>
      </c>
    </row>
    <row r="165" spans="1:14">
      <c r="A165" t="s">
        <v>218</v>
      </c>
      <c r="B165" t="s">
        <v>68</v>
      </c>
      <c r="C165" t="s">
        <v>620</v>
      </c>
      <c r="D165">
        <v>23.270970823291901</v>
      </c>
      <c r="E165">
        <v>-106.464013196632</v>
      </c>
      <c r="F165" t="s">
        <v>296</v>
      </c>
      <c r="G165">
        <v>18</v>
      </c>
      <c r="H165">
        <v>87</v>
      </c>
      <c r="I165">
        <v>105</v>
      </c>
      <c r="J165" t="s">
        <v>289</v>
      </c>
      <c r="K165">
        <v>1</v>
      </c>
      <c r="L165">
        <v>18</v>
      </c>
      <c r="M165">
        <v>18</v>
      </c>
      <c r="N165" s="5">
        <v>45200</v>
      </c>
    </row>
    <row r="166" spans="1:14">
      <c r="A166" t="s">
        <v>219</v>
      </c>
      <c r="B166" t="s">
        <v>26</v>
      </c>
      <c r="C166" t="s">
        <v>621</v>
      </c>
      <c r="D166">
        <v>23.196229648259401</v>
      </c>
      <c r="E166">
        <v>-106.42075293216701</v>
      </c>
      <c r="F166" t="s">
        <v>308</v>
      </c>
      <c r="G166">
        <v>5</v>
      </c>
      <c r="H166">
        <v>19</v>
      </c>
      <c r="I166">
        <v>24</v>
      </c>
      <c r="J166" t="s">
        <v>289</v>
      </c>
      <c r="K166">
        <v>2</v>
      </c>
      <c r="L166">
        <v>2.5</v>
      </c>
      <c r="M166">
        <v>2.5</v>
      </c>
      <c r="N166" s="5">
        <v>45200</v>
      </c>
    </row>
    <row r="167" spans="1:14">
      <c r="A167" t="s">
        <v>622</v>
      </c>
      <c r="B167" t="s">
        <v>623</v>
      </c>
      <c r="C167" t="s">
        <v>624</v>
      </c>
      <c r="D167">
        <v>23.262293768841001</v>
      </c>
      <c r="E167">
        <v>-106.461893432165</v>
      </c>
      <c r="F167" t="s">
        <v>295</v>
      </c>
      <c r="G167">
        <v>9</v>
      </c>
      <c r="H167">
        <v>7</v>
      </c>
      <c r="I167">
        <v>12</v>
      </c>
      <c r="J167" t="s">
        <v>289</v>
      </c>
      <c r="K167">
        <v>7</v>
      </c>
      <c r="L167">
        <v>1.28</v>
      </c>
      <c r="M167">
        <v>1.28</v>
      </c>
      <c r="N167" s="5">
        <v>45200</v>
      </c>
    </row>
    <row r="168" spans="1:14">
      <c r="A168" t="s">
        <v>625</v>
      </c>
      <c r="B168" t="s">
        <v>82</v>
      </c>
      <c r="C168" t="s">
        <v>626</v>
      </c>
      <c r="D168">
        <v>23.223336811477601</v>
      </c>
      <c r="E168">
        <v>-106.422719339639</v>
      </c>
      <c r="F168" t="s">
        <v>309</v>
      </c>
      <c r="G168">
        <v>24</v>
      </c>
      <c r="H168">
        <v>3</v>
      </c>
      <c r="I168">
        <v>27</v>
      </c>
      <c r="J168" t="s">
        <v>289</v>
      </c>
      <c r="K168">
        <v>14</v>
      </c>
      <c r="L168">
        <v>1.71</v>
      </c>
      <c r="M168">
        <v>1.71</v>
      </c>
      <c r="N168" s="5">
        <v>45200</v>
      </c>
    </row>
    <row r="169" spans="1:14">
      <c r="A169" t="s">
        <v>220</v>
      </c>
      <c r="B169" t="s">
        <v>118</v>
      </c>
      <c r="C169" t="s">
        <v>627</v>
      </c>
      <c r="D169">
        <v>23.289916911255201</v>
      </c>
      <c r="E169">
        <v>-106.472667657297</v>
      </c>
      <c r="F169" t="s">
        <v>296</v>
      </c>
      <c r="G169">
        <v>114</v>
      </c>
      <c r="H169">
        <v>177</v>
      </c>
      <c r="I169">
        <v>291</v>
      </c>
      <c r="J169" t="s">
        <v>289</v>
      </c>
      <c r="K169">
        <v>2</v>
      </c>
      <c r="L169">
        <v>57</v>
      </c>
      <c r="M169">
        <v>57</v>
      </c>
      <c r="N169" s="5">
        <v>45200</v>
      </c>
    </row>
    <row r="170" spans="1:14">
      <c r="A170" t="s">
        <v>221</v>
      </c>
      <c r="B170" t="s">
        <v>222</v>
      </c>
      <c r="C170" t="s">
        <v>628</v>
      </c>
      <c r="D170">
        <v>23.2342649291834</v>
      </c>
      <c r="E170">
        <v>-106.370460405355</v>
      </c>
      <c r="F170" t="s">
        <v>311</v>
      </c>
      <c r="G170">
        <v>139</v>
      </c>
      <c r="H170">
        <v>119</v>
      </c>
      <c r="I170">
        <v>258</v>
      </c>
      <c r="J170" t="s">
        <v>298</v>
      </c>
      <c r="K170">
        <v>22</v>
      </c>
      <c r="L170">
        <v>6.31</v>
      </c>
      <c r="M170">
        <v>6.31</v>
      </c>
      <c r="N170" s="5">
        <v>45200</v>
      </c>
    </row>
    <row r="171" spans="1:14">
      <c r="A171" t="s">
        <v>223</v>
      </c>
      <c r="B171" t="s">
        <v>66</v>
      </c>
      <c r="C171" t="s">
        <v>629</v>
      </c>
      <c r="D171">
        <v>23.292127661285701</v>
      </c>
      <c r="E171">
        <v>-106.466500391224</v>
      </c>
      <c r="F171" t="s">
        <v>292</v>
      </c>
      <c r="G171">
        <v>11</v>
      </c>
      <c r="H171">
        <v>63</v>
      </c>
      <c r="I171">
        <v>74</v>
      </c>
      <c r="J171" t="s">
        <v>294</v>
      </c>
      <c r="K171">
        <v>2</v>
      </c>
      <c r="L171">
        <v>5.5</v>
      </c>
      <c r="M171">
        <v>5.5</v>
      </c>
      <c r="N171" s="5">
        <v>45200</v>
      </c>
    </row>
    <row r="172" spans="1:14">
      <c r="A172" t="s">
        <v>224</v>
      </c>
      <c r="B172" t="s">
        <v>225</v>
      </c>
      <c r="C172" t="s">
        <v>630</v>
      </c>
      <c r="D172">
        <v>23.2355888511972</v>
      </c>
      <c r="E172">
        <v>-106.42971750141</v>
      </c>
      <c r="F172" t="s">
        <v>309</v>
      </c>
      <c r="G172">
        <v>1</v>
      </c>
      <c r="H172">
        <v>5</v>
      </c>
      <c r="I172">
        <v>6</v>
      </c>
      <c r="J172" t="s">
        <v>289</v>
      </c>
      <c r="K172">
        <v>1</v>
      </c>
      <c r="L172">
        <v>1</v>
      </c>
      <c r="M172">
        <v>1</v>
      </c>
      <c r="N172" s="5">
        <v>45200</v>
      </c>
    </row>
    <row r="173" spans="1:14">
      <c r="A173" t="s">
        <v>226</v>
      </c>
      <c r="B173" t="s">
        <v>32</v>
      </c>
      <c r="C173" t="s">
        <v>631</v>
      </c>
      <c r="D173">
        <v>23.264803767946901</v>
      </c>
      <c r="E173">
        <v>-106.459847246157</v>
      </c>
      <c r="F173" t="s">
        <v>295</v>
      </c>
      <c r="G173">
        <v>0</v>
      </c>
      <c r="H173">
        <v>8</v>
      </c>
      <c r="I173">
        <v>8</v>
      </c>
      <c r="J173" t="s">
        <v>289</v>
      </c>
      <c r="K173">
        <v>1</v>
      </c>
      <c r="L173">
        <v>0</v>
      </c>
      <c r="M173">
        <v>0</v>
      </c>
      <c r="N173" s="5">
        <v>45200</v>
      </c>
    </row>
    <row r="174" spans="1:14">
      <c r="A174" t="s">
        <v>632</v>
      </c>
      <c r="B174" t="s">
        <v>26</v>
      </c>
      <c r="C174" t="s">
        <v>633</v>
      </c>
      <c r="D174">
        <v>23.286003490639999</v>
      </c>
      <c r="E174">
        <v>-106.37644511642399</v>
      </c>
      <c r="F174" t="s">
        <v>299</v>
      </c>
      <c r="G174">
        <v>386</v>
      </c>
      <c r="H174">
        <v>843</v>
      </c>
      <c r="I174">
        <v>1250</v>
      </c>
      <c r="J174" t="s">
        <v>298</v>
      </c>
      <c r="K174">
        <v>3</v>
      </c>
      <c r="L174">
        <v>128.66</v>
      </c>
      <c r="M174">
        <v>128.66</v>
      </c>
      <c r="N174" s="5">
        <v>45200</v>
      </c>
    </row>
    <row r="175" spans="1:14">
      <c r="A175" t="s">
        <v>227</v>
      </c>
      <c r="B175" t="s">
        <v>228</v>
      </c>
      <c r="C175" t="s">
        <v>634</v>
      </c>
      <c r="D175">
        <v>23.217723798195401</v>
      </c>
      <c r="E175">
        <v>-106.419768193541</v>
      </c>
      <c r="F175" t="s">
        <v>309</v>
      </c>
      <c r="G175">
        <v>9</v>
      </c>
      <c r="H175">
        <v>7</v>
      </c>
      <c r="I175">
        <v>16</v>
      </c>
      <c r="J175" t="s">
        <v>289</v>
      </c>
      <c r="K175">
        <v>11</v>
      </c>
      <c r="L175">
        <v>0.81</v>
      </c>
      <c r="M175">
        <v>0.81</v>
      </c>
      <c r="N175" s="5">
        <v>45200</v>
      </c>
    </row>
    <row r="176" spans="1:14">
      <c r="A176" t="s">
        <v>342</v>
      </c>
      <c r="B176" t="s">
        <v>230</v>
      </c>
      <c r="C176" t="s">
        <v>635</v>
      </c>
      <c r="D176">
        <v>23.206830270547901</v>
      </c>
      <c r="E176">
        <v>-106.42838664299801</v>
      </c>
      <c r="F176" t="s">
        <v>290</v>
      </c>
      <c r="G176">
        <v>24</v>
      </c>
      <c r="H176">
        <v>54</v>
      </c>
      <c r="I176">
        <v>78</v>
      </c>
      <c r="J176" t="s">
        <v>289</v>
      </c>
      <c r="K176">
        <v>4</v>
      </c>
      <c r="L176">
        <v>6</v>
      </c>
      <c r="M176">
        <v>6</v>
      </c>
      <c r="N176" s="5">
        <v>45200</v>
      </c>
    </row>
    <row r="177" spans="1:14">
      <c r="A177" t="s">
        <v>219</v>
      </c>
      <c r="B177" t="s">
        <v>26</v>
      </c>
      <c r="C177" t="s">
        <v>621</v>
      </c>
      <c r="D177">
        <v>23.196229648259401</v>
      </c>
      <c r="E177">
        <v>-106.42075293216701</v>
      </c>
      <c r="F177" t="s">
        <v>308</v>
      </c>
      <c r="G177">
        <v>6</v>
      </c>
      <c r="H177">
        <v>18</v>
      </c>
      <c r="I177">
        <v>24</v>
      </c>
      <c r="J177" t="s">
        <v>289</v>
      </c>
      <c r="K177">
        <v>8</v>
      </c>
      <c r="L177">
        <v>0.75</v>
      </c>
      <c r="M177">
        <v>0</v>
      </c>
      <c r="N177" s="5">
        <v>45383</v>
      </c>
    </row>
    <row r="178" spans="1:14">
      <c r="A178" t="s">
        <v>203</v>
      </c>
      <c r="B178" t="s">
        <v>46</v>
      </c>
      <c r="C178" t="s">
        <v>612</v>
      </c>
      <c r="D178">
        <v>23.275173225982002</v>
      </c>
      <c r="E178">
        <v>-106.42522288992301</v>
      </c>
      <c r="F178" t="s">
        <v>303</v>
      </c>
      <c r="G178">
        <v>37</v>
      </c>
      <c r="H178">
        <v>27</v>
      </c>
      <c r="I178">
        <v>64</v>
      </c>
      <c r="J178" t="s">
        <v>289</v>
      </c>
      <c r="K178">
        <v>13</v>
      </c>
      <c r="L178">
        <v>2.84</v>
      </c>
      <c r="M178">
        <v>0.66</v>
      </c>
      <c r="N178" s="5">
        <v>45383</v>
      </c>
    </row>
    <row r="179" spans="1:14">
      <c r="A179" t="s">
        <v>24</v>
      </c>
      <c r="B179" t="s">
        <v>23</v>
      </c>
      <c r="C179" t="s">
        <v>418</v>
      </c>
      <c r="D179">
        <v>23.219695569957398</v>
      </c>
      <c r="E179">
        <v>-106.422316000885</v>
      </c>
      <c r="F179" t="s">
        <v>290</v>
      </c>
      <c r="G179">
        <v>46</v>
      </c>
      <c r="H179">
        <v>30</v>
      </c>
      <c r="I179">
        <v>76</v>
      </c>
      <c r="J179" t="s">
        <v>289</v>
      </c>
      <c r="K179">
        <v>26</v>
      </c>
      <c r="L179">
        <v>12.15</v>
      </c>
      <c r="M179">
        <v>3.66</v>
      </c>
      <c r="N179" s="5">
        <v>45383</v>
      </c>
    </row>
    <row r="180" spans="1:14">
      <c r="A180" t="s">
        <v>22</v>
      </c>
      <c r="B180" t="s">
        <v>23</v>
      </c>
      <c r="C180" t="s">
        <v>418</v>
      </c>
      <c r="D180">
        <v>23.219695569957398</v>
      </c>
      <c r="E180">
        <v>-106.422316000885</v>
      </c>
      <c r="F180" t="s">
        <v>309</v>
      </c>
      <c r="G180">
        <v>316</v>
      </c>
      <c r="H180">
        <v>69</v>
      </c>
      <c r="I180">
        <v>385</v>
      </c>
      <c r="J180" t="s">
        <v>289</v>
      </c>
      <c r="K180">
        <v>26</v>
      </c>
      <c r="L180">
        <v>1.76</v>
      </c>
      <c r="M180">
        <v>0</v>
      </c>
      <c r="N180" s="5">
        <v>45383</v>
      </c>
    </row>
    <row r="181" spans="1:14">
      <c r="A181" t="s">
        <v>250</v>
      </c>
      <c r="B181" t="s">
        <v>26</v>
      </c>
      <c r="C181" t="s">
        <v>636</v>
      </c>
      <c r="D181">
        <v>23.327374026755301</v>
      </c>
      <c r="E181">
        <v>-106.480862575123</v>
      </c>
      <c r="F181" t="s">
        <v>293</v>
      </c>
      <c r="G181">
        <v>4</v>
      </c>
      <c r="H181">
        <v>4</v>
      </c>
      <c r="I181">
        <v>8</v>
      </c>
      <c r="J181" t="s">
        <v>289</v>
      </c>
      <c r="K181">
        <v>2</v>
      </c>
      <c r="L181">
        <v>2</v>
      </c>
      <c r="M181">
        <v>2</v>
      </c>
      <c r="N181" s="5">
        <v>45383</v>
      </c>
    </row>
    <row r="182" spans="1:14">
      <c r="A182" t="s">
        <v>25</v>
      </c>
      <c r="B182" t="s">
        <v>26</v>
      </c>
      <c r="C182" t="s">
        <v>419</v>
      </c>
      <c r="D182">
        <v>23.277739</v>
      </c>
      <c r="E182">
        <v>-106.465172</v>
      </c>
      <c r="F182" t="s">
        <v>292</v>
      </c>
      <c r="G182">
        <v>85</v>
      </c>
      <c r="H182">
        <v>26</v>
      </c>
      <c r="I182">
        <v>111</v>
      </c>
      <c r="J182" t="s">
        <v>289</v>
      </c>
      <c r="K182">
        <v>24</v>
      </c>
      <c r="L182">
        <v>3.54</v>
      </c>
      <c r="M182">
        <v>0</v>
      </c>
      <c r="N182" s="5">
        <v>45383</v>
      </c>
    </row>
    <row r="183" spans="1:14">
      <c r="A183" t="s">
        <v>27</v>
      </c>
      <c r="B183" t="s">
        <v>26</v>
      </c>
      <c r="C183" t="s">
        <v>420</v>
      </c>
      <c r="D183">
        <v>23.221003</v>
      </c>
      <c r="E183">
        <v>-106.42318</v>
      </c>
      <c r="F183" t="s">
        <v>290</v>
      </c>
      <c r="G183">
        <v>59</v>
      </c>
      <c r="H183">
        <v>16</v>
      </c>
      <c r="I183">
        <v>75</v>
      </c>
      <c r="J183" t="s">
        <v>289</v>
      </c>
      <c r="K183">
        <v>30</v>
      </c>
      <c r="L183">
        <v>1.96</v>
      </c>
      <c r="M183">
        <v>2.33</v>
      </c>
      <c r="N183" s="5">
        <v>45383</v>
      </c>
    </row>
    <row r="184" spans="1:14">
      <c r="A184" t="s">
        <v>29</v>
      </c>
      <c r="B184" t="s">
        <v>30</v>
      </c>
      <c r="C184" t="s">
        <v>423</v>
      </c>
      <c r="D184">
        <v>23.319555679774801</v>
      </c>
      <c r="E184">
        <v>-106.479310547753</v>
      </c>
      <c r="F184" t="s">
        <v>293</v>
      </c>
      <c r="G184">
        <v>70</v>
      </c>
      <c r="H184">
        <v>5</v>
      </c>
      <c r="I184">
        <v>75</v>
      </c>
      <c r="J184" t="s">
        <v>289</v>
      </c>
      <c r="K184">
        <v>32</v>
      </c>
      <c r="L184">
        <v>2.1800000000000002</v>
      </c>
      <c r="M184">
        <v>0.33</v>
      </c>
      <c r="N184" s="5">
        <v>45383</v>
      </c>
    </row>
    <row r="185" spans="1:14">
      <c r="A185" t="s">
        <v>31</v>
      </c>
      <c r="B185" t="s">
        <v>32</v>
      </c>
      <c r="C185" t="s">
        <v>424</v>
      </c>
      <c r="D185">
        <v>23.253164679478299</v>
      </c>
      <c r="E185">
        <v>-106.456234110472</v>
      </c>
      <c r="F185" t="s">
        <v>295</v>
      </c>
      <c r="G185">
        <v>35</v>
      </c>
      <c r="H185">
        <v>10</v>
      </c>
      <c r="I185">
        <v>45</v>
      </c>
      <c r="J185" t="s">
        <v>294</v>
      </c>
      <c r="K185">
        <v>40</v>
      </c>
      <c r="L185">
        <v>0.87</v>
      </c>
      <c r="M185">
        <v>0</v>
      </c>
      <c r="N185" s="5">
        <v>45383</v>
      </c>
    </row>
    <row r="186" spans="1:14">
      <c r="A186" t="s">
        <v>425</v>
      </c>
      <c r="B186" t="s">
        <v>34</v>
      </c>
      <c r="C186" t="s">
        <v>426</v>
      </c>
      <c r="D186">
        <v>23.302401</v>
      </c>
      <c r="E186">
        <v>-106.478989</v>
      </c>
      <c r="F186" t="s">
        <v>296</v>
      </c>
      <c r="G186">
        <v>287</v>
      </c>
      <c r="H186">
        <v>12</v>
      </c>
      <c r="I186">
        <v>299</v>
      </c>
      <c r="J186" t="s">
        <v>298</v>
      </c>
      <c r="K186">
        <v>33</v>
      </c>
      <c r="L186">
        <v>8.69</v>
      </c>
      <c r="M186">
        <v>0.33</v>
      </c>
      <c r="N186" s="5">
        <v>45383</v>
      </c>
    </row>
    <row r="187" spans="1:14">
      <c r="A187" t="s">
        <v>33</v>
      </c>
      <c r="B187" t="s">
        <v>34</v>
      </c>
      <c r="C187" t="s">
        <v>426</v>
      </c>
      <c r="D187">
        <v>23.302401</v>
      </c>
      <c r="E187">
        <v>-106.478989</v>
      </c>
      <c r="F187" t="s">
        <v>296</v>
      </c>
      <c r="G187">
        <v>182</v>
      </c>
      <c r="H187">
        <v>10</v>
      </c>
      <c r="I187">
        <v>192</v>
      </c>
      <c r="J187" t="s">
        <v>289</v>
      </c>
      <c r="K187">
        <v>33</v>
      </c>
      <c r="L187">
        <v>5.51</v>
      </c>
      <c r="M187">
        <v>1</v>
      </c>
      <c r="N187" s="5">
        <v>45383</v>
      </c>
    </row>
    <row r="188" spans="1:14">
      <c r="A188" t="s">
        <v>35</v>
      </c>
      <c r="B188" t="s">
        <v>26</v>
      </c>
      <c r="C188" t="s">
        <v>429</v>
      </c>
      <c r="D188">
        <v>23.284903</v>
      </c>
      <c r="E188">
        <v>-106.43130499999999</v>
      </c>
      <c r="F188" t="s">
        <v>297</v>
      </c>
      <c r="G188">
        <v>98</v>
      </c>
      <c r="H188">
        <v>107</v>
      </c>
      <c r="I188">
        <v>205</v>
      </c>
      <c r="J188" t="s">
        <v>294</v>
      </c>
      <c r="K188">
        <v>14</v>
      </c>
      <c r="L188">
        <v>7</v>
      </c>
      <c r="M188">
        <v>6.33</v>
      </c>
      <c r="N188" s="5">
        <v>45383</v>
      </c>
    </row>
    <row r="189" spans="1:14">
      <c r="A189" t="s">
        <v>196</v>
      </c>
      <c r="B189" t="s">
        <v>197</v>
      </c>
      <c r="C189" t="s">
        <v>606</v>
      </c>
      <c r="D189">
        <v>23.2632812409454</v>
      </c>
      <c r="E189">
        <v>-106.460856032252</v>
      </c>
      <c r="F189" t="s">
        <v>295</v>
      </c>
      <c r="G189">
        <v>12</v>
      </c>
      <c r="H189">
        <v>9</v>
      </c>
      <c r="I189">
        <v>21</v>
      </c>
      <c r="J189" t="s">
        <v>289</v>
      </c>
      <c r="K189">
        <v>13</v>
      </c>
      <c r="L189">
        <v>0.92</v>
      </c>
      <c r="M189">
        <v>0.33</v>
      </c>
      <c r="N189" s="5">
        <v>45383</v>
      </c>
    </row>
    <row r="190" spans="1:14">
      <c r="A190" t="s">
        <v>36</v>
      </c>
      <c r="B190" t="s">
        <v>37</v>
      </c>
      <c r="C190" t="s">
        <v>430</v>
      </c>
      <c r="D190">
        <v>23.2745494693479</v>
      </c>
      <c r="E190">
        <v>-106.459202453543</v>
      </c>
      <c r="F190" t="s">
        <v>334</v>
      </c>
      <c r="G190">
        <v>28</v>
      </c>
      <c r="H190">
        <v>5</v>
      </c>
      <c r="I190">
        <v>33</v>
      </c>
      <c r="J190" t="s">
        <v>289</v>
      </c>
      <c r="K190">
        <v>19</v>
      </c>
      <c r="L190">
        <v>1.47</v>
      </c>
      <c r="M190">
        <v>0</v>
      </c>
      <c r="N190" s="5">
        <v>45383</v>
      </c>
    </row>
    <row r="191" spans="1:14">
      <c r="A191" t="s">
        <v>328</v>
      </c>
      <c r="B191" t="s">
        <v>26</v>
      </c>
      <c r="C191" t="s">
        <v>614</v>
      </c>
      <c r="D191">
        <v>23.3369565654064</v>
      </c>
      <c r="E191">
        <v>-106.464062885419</v>
      </c>
      <c r="F191" t="s">
        <v>304</v>
      </c>
      <c r="G191">
        <v>62</v>
      </c>
      <c r="H191">
        <v>163</v>
      </c>
      <c r="I191">
        <v>225</v>
      </c>
      <c r="J191" t="s">
        <v>294</v>
      </c>
      <c r="K191">
        <v>13</v>
      </c>
      <c r="L191">
        <v>4.76</v>
      </c>
      <c r="M191">
        <v>0.66</v>
      </c>
      <c r="N191" s="5">
        <v>45383</v>
      </c>
    </row>
    <row r="192" spans="1:14">
      <c r="A192" t="s">
        <v>189</v>
      </c>
      <c r="B192" t="s">
        <v>118</v>
      </c>
      <c r="C192" t="s">
        <v>602</v>
      </c>
      <c r="D192">
        <v>23.279304622852099</v>
      </c>
      <c r="E192">
        <v>-106.421675419178</v>
      </c>
      <c r="F192" t="s">
        <v>303</v>
      </c>
      <c r="G192">
        <v>144</v>
      </c>
      <c r="H192">
        <v>176</v>
      </c>
      <c r="I192">
        <v>320</v>
      </c>
      <c r="J192" t="s">
        <v>289</v>
      </c>
      <c r="K192">
        <v>14</v>
      </c>
      <c r="L192">
        <v>10.28</v>
      </c>
      <c r="M192">
        <v>18.66</v>
      </c>
      <c r="N192" s="5">
        <v>45383</v>
      </c>
    </row>
    <row r="193" spans="1:14">
      <c r="A193" t="s">
        <v>38</v>
      </c>
      <c r="B193" t="s">
        <v>39</v>
      </c>
      <c r="C193" t="s">
        <v>435</v>
      </c>
      <c r="D193">
        <v>23.284247690502401</v>
      </c>
      <c r="E193">
        <v>-106.391482388242</v>
      </c>
      <c r="F193" t="s">
        <v>299</v>
      </c>
      <c r="G193">
        <v>81</v>
      </c>
      <c r="H193">
        <v>146</v>
      </c>
      <c r="I193">
        <v>227</v>
      </c>
      <c r="J193" t="s">
        <v>298</v>
      </c>
      <c r="K193">
        <v>16</v>
      </c>
      <c r="L193">
        <v>5.0599999999999996</v>
      </c>
      <c r="M193">
        <v>0</v>
      </c>
      <c r="N193" s="5">
        <v>45383</v>
      </c>
    </row>
    <row r="194" spans="1:14">
      <c r="A194" t="s">
        <v>40</v>
      </c>
      <c r="B194" t="s">
        <v>39</v>
      </c>
      <c r="C194" t="s">
        <v>435</v>
      </c>
      <c r="D194">
        <v>23.284247690502401</v>
      </c>
      <c r="E194">
        <v>-106.391482388242</v>
      </c>
      <c r="F194" t="s">
        <v>299</v>
      </c>
      <c r="G194">
        <v>80</v>
      </c>
      <c r="H194">
        <v>16</v>
      </c>
      <c r="I194">
        <v>96</v>
      </c>
      <c r="J194" t="s">
        <v>289</v>
      </c>
      <c r="K194">
        <v>43</v>
      </c>
      <c r="L194">
        <v>1.86</v>
      </c>
      <c r="M194">
        <v>0</v>
      </c>
      <c r="N194" s="5">
        <v>45383</v>
      </c>
    </row>
    <row r="195" spans="1:14">
      <c r="A195" t="s">
        <v>41</v>
      </c>
      <c r="B195" t="s">
        <v>42</v>
      </c>
      <c r="C195" t="s">
        <v>436</v>
      </c>
      <c r="D195">
        <v>23.274442736565401</v>
      </c>
      <c r="E195">
        <v>-106.466458401732</v>
      </c>
      <c r="F195" t="s">
        <v>292</v>
      </c>
      <c r="G195">
        <v>110</v>
      </c>
      <c r="H195">
        <v>81</v>
      </c>
      <c r="I195">
        <v>191</v>
      </c>
      <c r="J195" t="s">
        <v>289</v>
      </c>
      <c r="K195">
        <v>29</v>
      </c>
      <c r="L195">
        <v>3.79</v>
      </c>
      <c r="M195">
        <v>0.66</v>
      </c>
      <c r="N195" s="5">
        <v>45383</v>
      </c>
    </row>
    <row r="196" spans="1:14">
      <c r="A196" t="s">
        <v>43</v>
      </c>
      <c r="B196" t="s">
        <v>44</v>
      </c>
      <c r="C196" t="s">
        <v>437</v>
      </c>
      <c r="D196">
        <v>23.275421625669502</v>
      </c>
      <c r="E196">
        <v>-106.462001944062</v>
      </c>
      <c r="F196" t="s">
        <v>292</v>
      </c>
      <c r="G196">
        <v>38</v>
      </c>
      <c r="H196">
        <v>68</v>
      </c>
      <c r="I196">
        <v>106</v>
      </c>
      <c r="J196" t="s">
        <v>289</v>
      </c>
      <c r="K196">
        <v>16</v>
      </c>
      <c r="L196">
        <v>2.37</v>
      </c>
      <c r="M196">
        <v>0</v>
      </c>
      <c r="N196" s="5">
        <v>45383</v>
      </c>
    </row>
    <row r="197" spans="1:14">
      <c r="A197" t="s">
        <v>224</v>
      </c>
      <c r="B197" t="s">
        <v>225</v>
      </c>
      <c r="C197" t="s">
        <v>630</v>
      </c>
      <c r="D197">
        <v>23.2355888511972</v>
      </c>
      <c r="E197">
        <v>-106.42971750141</v>
      </c>
      <c r="F197" t="s">
        <v>309</v>
      </c>
      <c r="G197">
        <v>3</v>
      </c>
      <c r="H197">
        <v>3</v>
      </c>
      <c r="I197">
        <v>6</v>
      </c>
      <c r="J197" t="s">
        <v>289</v>
      </c>
      <c r="K197">
        <v>7</v>
      </c>
      <c r="L197">
        <v>0.42</v>
      </c>
      <c r="M197">
        <v>0</v>
      </c>
      <c r="N197" s="5">
        <v>45383</v>
      </c>
    </row>
    <row r="198" spans="1:14">
      <c r="A198" t="s">
        <v>246</v>
      </c>
      <c r="B198" t="s">
        <v>637</v>
      </c>
      <c r="C198" t="s">
        <v>638</v>
      </c>
      <c r="D198">
        <v>23.235187834926599</v>
      </c>
      <c r="E198">
        <v>-106.438347645658</v>
      </c>
      <c r="F198" t="s">
        <v>290</v>
      </c>
      <c r="G198">
        <v>98</v>
      </c>
      <c r="H198">
        <v>192</v>
      </c>
      <c r="I198">
        <v>290</v>
      </c>
      <c r="J198" t="s">
        <v>289</v>
      </c>
      <c r="K198">
        <v>9</v>
      </c>
      <c r="L198">
        <v>10.88</v>
      </c>
      <c r="M198">
        <v>3.33</v>
      </c>
      <c r="N198" s="5">
        <v>45383</v>
      </c>
    </row>
    <row r="199" spans="1:14">
      <c r="A199" t="s">
        <v>45</v>
      </c>
      <c r="B199" t="s">
        <v>46</v>
      </c>
      <c r="C199" t="s">
        <v>438</v>
      </c>
      <c r="D199">
        <v>23.309220002051699</v>
      </c>
      <c r="E199">
        <v>-106.4760585339</v>
      </c>
      <c r="F199" t="s">
        <v>296</v>
      </c>
      <c r="G199">
        <v>34</v>
      </c>
      <c r="H199">
        <v>2</v>
      </c>
      <c r="I199">
        <v>36</v>
      </c>
      <c r="J199" t="s">
        <v>289</v>
      </c>
      <c r="K199">
        <v>30</v>
      </c>
      <c r="L199">
        <v>1.1299999999999999</v>
      </c>
      <c r="M199">
        <v>0</v>
      </c>
      <c r="N199" s="5">
        <v>45383</v>
      </c>
    </row>
    <row r="200" spans="1:14">
      <c r="A200" t="s">
        <v>258</v>
      </c>
      <c r="B200" t="s">
        <v>26</v>
      </c>
      <c r="C200" t="s">
        <v>639</v>
      </c>
      <c r="D200">
        <v>23.3550040150167</v>
      </c>
      <c r="E200">
        <v>-106.43712733739601</v>
      </c>
      <c r="F200" t="s">
        <v>304</v>
      </c>
      <c r="G200">
        <v>58</v>
      </c>
      <c r="H200">
        <v>320</v>
      </c>
      <c r="I200">
        <v>378</v>
      </c>
      <c r="J200" t="s">
        <v>294</v>
      </c>
      <c r="K200">
        <v>3</v>
      </c>
      <c r="L200">
        <v>19.329999999999998</v>
      </c>
      <c r="M200">
        <v>19.329999999999998</v>
      </c>
      <c r="N200" s="5">
        <v>45383</v>
      </c>
    </row>
    <row r="201" spans="1:14">
      <c r="A201" t="s">
        <v>47</v>
      </c>
      <c r="B201" t="s">
        <v>48</v>
      </c>
      <c r="C201" t="s">
        <v>439</v>
      </c>
      <c r="D201">
        <v>23.274924027888101</v>
      </c>
      <c r="E201">
        <v>-106.397050003578</v>
      </c>
      <c r="F201" t="s">
        <v>299</v>
      </c>
      <c r="G201">
        <v>124</v>
      </c>
      <c r="H201">
        <v>4</v>
      </c>
      <c r="I201">
        <v>128</v>
      </c>
      <c r="J201" t="s">
        <v>298</v>
      </c>
      <c r="K201">
        <v>47</v>
      </c>
      <c r="L201">
        <v>2.63</v>
      </c>
      <c r="M201">
        <v>0.33</v>
      </c>
      <c r="N201" s="5">
        <v>45383</v>
      </c>
    </row>
    <row r="202" spans="1:14">
      <c r="A202" t="s">
        <v>49</v>
      </c>
      <c r="B202" t="s">
        <v>50</v>
      </c>
      <c r="C202" t="s">
        <v>440</v>
      </c>
      <c r="D202">
        <v>23.265670606184301</v>
      </c>
      <c r="E202">
        <v>-106.463873920344</v>
      </c>
      <c r="F202" t="s">
        <v>295</v>
      </c>
      <c r="G202">
        <v>17</v>
      </c>
      <c r="H202">
        <v>11</v>
      </c>
      <c r="I202">
        <v>28</v>
      </c>
      <c r="J202" t="s">
        <v>289</v>
      </c>
      <c r="K202">
        <v>23</v>
      </c>
      <c r="L202">
        <v>0.73</v>
      </c>
      <c r="M202">
        <v>0</v>
      </c>
      <c r="N202" s="5">
        <v>45383</v>
      </c>
    </row>
    <row r="203" spans="1:14">
      <c r="A203" t="s">
        <v>51</v>
      </c>
      <c r="B203" t="s">
        <v>26</v>
      </c>
      <c r="C203" t="s">
        <v>441</v>
      </c>
      <c r="D203">
        <v>23.305548587729199</v>
      </c>
      <c r="E203">
        <v>-106.425172874743</v>
      </c>
      <c r="F203" t="s">
        <v>297</v>
      </c>
      <c r="G203">
        <v>198</v>
      </c>
      <c r="H203">
        <v>19</v>
      </c>
      <c r="I203">
        <v>217</v>
      </c>
      <c r="J203" t="s">
        <v>294</v>
      </c>
      <c r="K203">
        <v>32</v>
      </c>
      <c r="L203">
        <v>6.18</v>
      </c>
      <c r="M203">
        <v>1.33</v>
      </c>
      <c r="N203" s="5">
        <v>45383</v>
      </c>
    </row>
    <row r="204" spans="1:14">
      <c r="A204" t="s">
        <v>52</v>
      </c>
      <c r="B204" t="s">
        <v>26</v>
      </c>
      <c r="C204" t="s">
        <v>442</v>
      </c>
      <c r="D204">
        <v>23.247377576479099</v>
      </c>
      <c r="E204">
        <v>-106.450518705425</v>
      </c>
      <c r="F204" t="s">
        <v>295</v>
      </c>
      <c r="G204">
        <v>5</v>
      </c>
      <c r="H204">
        <v>5</v>
      </c>
      <c r="I204">
        <v>10</v>
      </c>
      <c r="J204" t="s">
        <v>289</v>
      </c>
      <c r="K204">
        <v>18</v>
      </c>
      <c r="L204">
        <v>0.27</v>
      </c>
      <c r="M204">
        <v>0</v>
      </c>
      <c r="N204" s="5">
        <v>45383</v>
      </c>
    </row>
    <row r="205" spans="1:14">
      <c r="A205" t="s">
        <v>238</v>
      </c>
      <c r="B205" t="s">
        <v>239</v>
      </c>
      <c r="C205" t="s">
        <v>640</v>
      </c>
      <c r="D205">
        <v>23.278618076603301</v>
      </c>
      <c r="E205">
        <v>-106.427821657143</v>
      </c>
      <c r="F205" t="s">
        <v>303</v>
      </c>
      <c r="G205">
        <v>23</v>
      </c>
      <c r="H205">
        <v>13</v>
      </c>
      <c r="I205">
        <v>36</v>
      </c>
      <c r="J205" t="s">
        <v>289</v>
      </c>
      <c r="K205">
        <v>6</v>
      </c>
      <c r="L205">
        <v>3.83</v>
      </c>
      <c r="M205">
        <v>0.66</v>
      </c>
      <c r="N205" s="5">
        <v>45383</v>
      </c>
    </row>
    <row r="206" spans="1:14">
      <c r="A206" t="s">
        <v>55</v>
      </c>
      <c r="B206" t="s">
        <v>26</v>
      </c>
      <c r="C206" t="s">
        <v>449</v>
      </c>
      <c r="D206">
        <v>23.201083244902701</v>
      </c>
      <c r="E206">
        <v>-106.427027962792</v>
      </c>
      <c r="F206" t="s">
        <v>301</v>
      </c>
      <c r="G206">
        <v>13</v>
      </c>
      <c r="H206">
        <v>7</v>
      </c>
      <c r="I206">
        <v>20</v>
      </c>
      <c r="J206" t="s">
        <v>289</v>
      </c>
      <c r="K206">
        <v>39</v>
      </c>
      <c r="L206">
        <v>0.33</v>
      </c>
      <c r="M206">
        <v>0</v>
      </c>
      <c r="N206" s="5">
        <v>45383</v>
      </c>
    </row>
    <row r="207" spans="1:14">
      <c r="A207" t="s">
        <v>53</v>
      </c>
      <c r="B207" t="s">
        <v>54</v>
      </c>
      <c r="C207" t="s">
        <v>448</v>
      </c>
      <c r="D207">
        <v>23.289822780680801</v>
      </c>
      <c r="E207">
        <v>-106.442453799886</v>
      </c>
      <c r="F207" t="s">
        <v>300</v>
      </c>
      <c r="G207">
        <v>212</v>
      </c>
      <c r="H207">
        <v>73</v>
      </c>
      <c r="I207">
        <v>285</v>
      </c>
      <c r="J207" t="s">
        <v>289</v>
      </c>
      <c r="K207">
        <v>72</v>
      </c>
      <c r="L207">
        <v>2.94</v>
      </c>
      <c r="M207">
        <v>0.66</v>
      </c>
      <c r="N207" s="5">
        <v>45383</v>
      </c>
    </row>
    <row r="208" spans="1:14">
      <c r="A208" t="s">
        <v>56</v>
      </c>
      <c r="B208" t="s">
        <v>641</v>
      </c>
      <c r="C208" t="s">
        <v>450</v>
      </c>
      <c r="D208">
        <v>23.206631648971499</v>
      </c>
      <c r="E208">
        <v>-106.428386900627</v>
      </c>
      <c r="F208" t="s">
        <v>290</v>
      </c>
      <c r="G208">
        <v>42</v>
      </c>
      <c r="H208">
        <v>13</v>
      </c>
      <c r="I208">
        <v>55</v>
      </c>
      <c r="J208" t="s">
        <v>289</v>
      </c>
      <c r="K208">
        <v>42</v>
      </c>
      <c r="L208">
        <v>1</v>
      </c>
      <c r="M208">
        <v>0.66</v>
      </c>
      <c r="N208" s="5">
        <v>45383</v>
      </c>
    </row>
    <row r="209" spans="1:14">
      <c r="A209" t="s">
        <v>208</v>
      </c>
      <c r="B209" t="s">
        <v>46</v>
      </c>
      <c r="C209" t="s">
        <v>615</v>
      </c>
      <c r="D209">
        <v>23.307136639066002</v>
      </c>
      <c r="E209">
        <v>-106.42799823031299</v>
      </c>
      <c r="F209" t="s">
        <v>297</v>
      </c>
      <c r="G209">
        <v>31</v>
      </c>
      <c r="H209">
        <v>63</v>
      </c>
      <c r="I209">
        <v>94</v>
      </c>
      <c r="J209" t="s">
        <v>298</v>
      </c>
      <c r="K209">
        <v>12</v>
      </c>
      <c r="L209">
        <v>2.58</v>
      </c>
      <c r="M209">
        <v>1.66</v>
      </c>
      <c r="N209" s="5">
        <v>45383</v>
      </c>
    </row>
    <row r="210" spans="1:14">
      <c r="A210" t="s">
        <v>194</v>
      </c>
      <c r="B210" t="s">
        <v>26</v>
      </c>
      <c r="C210" t="s">
        <v>642</v>
      </c>
      <c r="D210">
        <v>23.260543812354499</v>
      </c>
      <c r="E210">
        <v>-106.464838159237</v>
      </c>
      <c r="F210" t="s">
        <v>295</v>
      </c>
      <c r="G210">
        <v>32</v>
      </c>
      <c r="H210">
        <v>46</v>
      </c>
      <c r="I210">
        <v>78</v>
      </c>
      <c r="J210" t="s">
        <v>289</v>
      </c>
      <c r="K210">
        <v>6</v>
      </c>
      <c r="L210">
        <v>5.33</v>
      </c>
      <c r="M210">
        <v>6.66</v>
      </c>
      <c r="N210" s="5">
        <v>45383</v>
      </c>
    </row>
    <row r="211" spans="1:14">
      <c r="A211" t="s">
        <v>454</v>
      </c>
      <c r="B211" t="s">
        <v>455</v>
      </c>
      <c r="C211" t="s">
        <v>456</v>
      </c>
      <c r="D211">
        <v>23.279712344032902</v>
      </c>
      <c r="E211">
        <v>-106.442106226589</v>
      </c>
      <c r="F211" t="s">
        <v>303</v>
      </c>
      <c r="G211">
        <v>121</v>
      </c>
      <c r="H211">
        <v>7</v>
      </c>
      <c r="I211">
        <v>128</v>
      </c>
      <c r="J211" t="s">
        <v>289</v>
      </c>
      <c r="K211">
        <v>46</v>
      </c>
      <c r="L211">
        <v>2.63</v>
      </c>
      <c r="M211">
        <v>4.33</v>
      </c>
      <c r="N211" s="5">
        <v>45383</v>
      </c>
    </row>
    <row r="212" spans="1:14">
      <c r="A212" t="s">
        <v>58</v>
      </c>
      <c r="B212" t="s">
        <v>26</v>
      </c>
      <c r="C212" t="s">
        <v>460</v>
      </c>
      <c r="D212">
        <v>23.205291252934899</v>
      </c>
      <c r="E212">
        <v>-106.42366234775599</v>
      </c>
      <c r="F212" t="s">
        <v>302</v>
      </c>
      <c r="G212">
        <v>6</v>
      </c>
      <c r="H212">
        <v>8</v>
      </c>
      <c r="I212">
        <v>14</v>
      </c>
      <c r="J212" t="s">
        <v>289</v>
      </c>
      <c r="K212">
        <v>28</v>
      </c>
      <c r="L212">
        <v>0.21</v>
      </c>
      <c r="M212">
        <v>0</v>
      </c>
      <c r="N212" s="5">
        <v>45383</v>
      </c>
    </row>
    <row r="213" spans="1:14">
      <c r="A213" t="s">
        <v>220</v>
      </c>
      <c r="B213" t="s">
        <v>118</v>
      </c>
      <c r="C213" t="s">
        <v>627</v>
      </c>
      <c r="D213">
        <v>23.289916911255201</v>
      </c>
      <c r="E213">
        <v>-106.472667657297</v>
      </c>
      <c r="F213" t="s">
        <v>296</v>
      </c>
      <c r="G213">
        <v>192</v>
      </c>
      <c r="H213">
        <v>99</v>
      </c>
      <c r="I213">
        <v>291</v>
      </c>
      <c r="J213" t="s">
        <v>289</v>
      </c>
      <c r="K213">
        <v>8</v>
      </c>
      <c r="L213">
        <v>24</v>
      </c>
      <c r="M213">
        <v>11.33</v>
      </c>
      <c r="N213" s="5">
        <v>45383</v>
      </c>
    </row>
    <row r="214" spans="1:14">
      <c r="A214" t="s">
        <v>59</v>
      </c>
      <c r="B214" t="s">
        <v>23</v>
      </c>
      <c r="C214" t="s">
        <v>461</v>
      </c>
      <c r="D214">
        <v>23.2765959549439</v>
      </c>
      <c r="E214">
        <v>-106.425296260972</v>
      </c>
      <c r="F214" t="s">
        <v>303</v>
      </c>
      <c r="G214">
        <v>118</v>
      </c>
      <c r="H214">
        <v>177</v>
      </c>
      <c r="I214">
        <v>295</v>
      </c>
      <c r="J214" t="s">
        <v>298</v>
      </c>
      <c r="K214">
        <v>41</v>
      </c>
      <c r="L214">
        <v>2.87</v>
      </c>
      <c r="M214">
        <v>0</v>
      </c>
      <c r="N214" s="5">
        <v>45383</v>
      </c>
    </row>
    <row r="215" spans="1:14">
      <c r="A215" t="s">
        <v>60</v>
      </c>
      <c r="B215" t="s">
        <v>50</v>
      </c>
      <c r="C215" t="s">
        <v>467</v>
      </c>
      <c r="D215">
        <v>23.310648399457399</v>
      </c>
      <c r="E215">
        <v>-106.472629438567</v>
      </c>
      <c r="F215" t="s">
        <v>304</v>
      </c>
      <c r="G215">
        <v>92</v>
      </c>
      <c r="H215">
        <v>167</v>
      </c>
      <c r="I215">
        <v>259</v>
      </c>
      <c r="J215" t="s">
        <v>294</v>
      </c>
      <c r="K215">
        <v>29</v>
      </c>
      <c r="L215">
        <v>3.17</v>
      </c>
      <c r="M215">
        <v>0</v>
      </c>
      <c r="N215" s="5">
        <v>45383</v>
      </c>
    </row>
    <row r="216" spans="1:14">
      <c r="A216" t="s">
        <v>473</v>
      </c>
      <c r="B216" t="s">
        <v>26</v>
      </c>
      <c r="C216" t="s">
        <v>474</v>
      </c>
      <c r="D216">
        <v>23.2197427069326</v>
      </c>
      <c r="E216">
        <v>-106.419756232415</v>
      </c>
      <c r="F216" t="s">
        <v>309</v>
      </c>
      <c r="G216">
        <v>21</v>
      </c>
      <c r="H216">
        <v>3</v>
      </c>
      <c r="I216">
        <v>24</v>
      </c>
      <c r="J216" t="s">
        <v>289</v>
      </c>
      <c r="K216">
        <v>21</v>
      </c>
      <c r="L216">
        <v>1</v>
      </c>
      <c r="M216">
        <v>0.33</v>
      </c>
      <c r="N216" s="5">
        <v>45383</v>
      </c>
    </row>
    <row r="217" spans="1:14">
      <c r="A217" t="s">
        <v>61</v>
      </c>
      <c r="B217" t="s">
        <v>50</v>
      </c>
      <c r="C217" t="s">
        <v>478</v>
      </c>
      <c r="D217">
        <v>23.2646455262514</v>
      </c>
      <c r="E217">
        <v>-106.39100977659</v>
      </c>
      <c r="F217" t="s">
        <v>299</v>
      </c>
      <c r="G217">
        <v>41</v>
      </c>
      <c r="H217">
        <v>29</v>
      </c>
      <c r="I217">
        <v>70</v>
      </c>
      <c r="J217" t="s">
        <v>298</v>
      </c>
      <c r="K217">
        <v>13</v>
      </c>
      <c r="L217">
        <v>3.15</v>
      </c>
      <c r="M217">
        <v>2</v>
      </c>
      <c r="N217" s="5">
        <v>45383</v>
      </c>
    </row>
    <row r="218" spans="1:14">
      <c r="A218" t="s">
        <v>221</v>
      </c>
      <c r="B218" t="s">
        <v>222</v>
      </c>
      <c r="C218" t="s">
        <v>628</v>
      </c>
      <c r="D218">
        <v>23.2342649291834</v>
      </c>
      <c r="E218">
        <v>-106.370460405355</v>
      </c>
      <c r="F218" t="s">
        <v>311</v>
      </c>
      <c r="G218">
        <v>143</v>
      </c>
      <c r="H218">
        <v>115</v>
      </c>
      <c r="I218">
        <v>258</v>
      </c>
      <c r="J218" t="s">
        <v>298</v>
      </c>
      <c r="K218">
        <v>28</v>
      </c>
      <c r="L218">
        <v>5.0999999999999996</v>
      </c>
      <c r="M218">
        <v>1.33</v>
      </c>
      <c r="N218" s="5">
        <v>45383</v>
      </c>
    </row>
    <row r="219" spans="1:14">
      <c r="A219" t="s">
        <v>211</v>
      </c>
      <c r="B219" t="s">
        <v>212</v>
      </c>
      <c r="C219" t="s">
        <v>617</v>
      </c>
      <c r="D219">
        <v>23.218393277079901</v>
      </c>
      <c r="E219">
        <v>-106.41756000333</v>
      </c>
      <c r="F219" t="s">
        <v>309</v>
      </c>
      <c r="G219">
        <v>3</v>
      </c>
      <c r="H219">
        <v>37</v>
      </c>
      <c r="I219">
        <v>40</v>
      </c>
      <c r="J219" t="s">
        <v>289</v>
      </c>
      <c r="K219">
        <v>11</v>
      </c>
      <c r="L219">
        <v>0.27</v>
      </c>
      <c r="M219">
        <v>0.33</v>
      </c>
      <c r="N219" s="5">
        <v>45383</v>
      </c>
    </row>
    <row r="220" spans="1:14">
      <c r="A220" t="s">
        <v>62</v>
      </c>
      <c r="B220" t="s">
        <v>26</v>
      </c>
      <c r="C220" t="s">
        <v>482</v>
      </c>
      <c r="D220">
        <v>23.3264402598878</v>
      </c>
      <c r="E220">
        <v>-106.391395598587</v>
      </c>
      <c r="F220" t="s">
        <v>299</v>
      </c>
      <c r="G220">
        <v>1601</v>
      </c>
      <c r="H220">
        <v>237</v>
      </c>
      <c r="I220">
        <v>1838</v>
      </c>
      <c r="J220" t="s">
        <v>294</v>
      </c>
      <c r="K220">
        <v>35</v>
      </c>
      <c r="L220">
        <v>45.74</v>
      </c>
      <c r="M220">
        <v>0</v>
      </c>
      <c r="N220" s="5">
        <v>45383</v>
      </c>
    </row>
    <row r="221" spans="1:14">
      <c r="A221" t="s">
        <v>63</v>
      </c>
      <c r="B221" t="s">
        <v>64</v>
      </c>
      <c r="C221" t="s">
        <v>483</v>
      </c>
      <c r="D221">
        <v>23.297287619638599</v>
      </c>
      <c r="E221">
        <v>-106.478820776589</v>
      </c>
      <c r="F221" t="s">
        <v>296</v>
      </c>
      <c r="G221">
        <v>116</v>
      </c>
      <c r="H221">
        <v>25</v>
      </c>
      <c r="I221">
        <v>141</v>
      </c>
      <c r="J221" t="s">
        <v>294</v>
      </c>
      <c r="K221">
        <v>43</v>
      </c>
      <c r="L221">
        <v>2.69</v>
      </c>
      <c r="M221">
        <v>0</v>
      </c>
      <c r="N221" s="5">
        <v>45383</v>
      </c>
    </row>
    <row r="222" spans="1:14">
      <c r="A222" t="s">
        <v>65</v>
      </c>
      <c r="B222" t="s">
        <v>66</v>
      </c>
      <c r="C222" t="s">
        <v>484</v>
      </c>
      <c r="D222">
        <v>23.293062877631101</v>
      </c>
      <c r="E222">
        <v>-106.456444755935</v>
      </c>
      <c r="F222" t="s">
        <v>292</v>
      </c>
      <c r="G222">
        <v>31</v>
      </c>
      <c r="H222">
        <v>4</v>
      </c>
      <c r="I222">
        <v>35</v>
      </c>
      <c r="J222" t="s">
        <v>294</v>
      </c>
      <c r="K222">
        <v>26</v>
      </c>
      <c r="L222">
        <v>1.19</v>
      </c>
      <c r="M222">
        <v>1.33</v>
      </c>
      <c r="N222" s="5">
        <v>45383</v>
      </c>
    </row>
    <row r="223" spans="1:14">
      <c r="A223" t="s">
        <v>67</v>
      </c>
      <c r="B223" t="s">
        <v>68</v>
      </c>
      <c r="C223" t="s">
        <v>485</v>
      </c>
      <c r="D223">
        <v>23.345913358378699</v>
      </c>
      <c r="E223">
        <v>-106.441874720946</v>
      </c>
      <c r="F223" t="s">
        <v>304</v>
      </c>
      <c r="G223">
        <v>48</v>
      </c>
      <c r="H223">
        <v>17</v>
      </c>
      <c r="I223">
        <v>65</v>
      </c>
      <c r="J223" t="s">
        <v>294</v>
      </c>
      <c r="K223">
        <v>29</v>
      </c>
      <c r="L223">
        <v>1.65</v>
      </c>
      <c r="M223">
        <v>0</v>
      </c>
      <c r="N223" s="5">
        <v>45383</v>
      </c>
    </row>
    <row r="224" spans="1:14">
      <c r="A224" t="s">
        <v>643</v>
      </c>
      <c r="B224" t="s">
        <v>68</v>
      </c>
      <c r="C224" t="s">
        <v>635</v>
      </c>
      <c r="D224">
        <v>23.206830270547901</v>
      </c>
      <c r="E224">
        <v>-106.42838664299801</v>
      </c>
      <c r="F224" t="s">
        <v>290</v>
      </c>
      <c r="G224">
        <v>19</v>
      </c>
      <c r="H224">
        <v>7</v>
      </c>
      <c r="I224">
        <v>26</v>
      </c>
      <c r="J224" t="s">
        <v>289</v>
      </c>
      <c r="K224">
        <v>4</v>
      </c>
      <c r="L224">
        <v>4.75</v>
      </c>
      <c r="M224">
        <v>6.33</v>
      </c>
      <c r="N224" s="5">
        <v>45383</v>
      </c>
    </row>
    <row r="225" spans="1:14">
      <c r="A225" t="s">
        <v>218</v>
      </c>
      <c r="B225" t="s">
        <v>644</v>
      </c>
      <c r="C225" t="s">
        <v>620</v>
      </c>
      <c r="D225">
        <v>23.270970823291901</v>
      </c>
      <c r="E225">
        <v>-106.464013196632</v>
      </c>
      <c r="F225" t="s">
        <v>296</v>
      </c>
      <c r="G225">
        <v>54</v>
      </c>
      <c r="H225">
        <v>51</v>
      </c>
      <c r="I225">
        <v>105</v>
      </c>
      <c r="J225" t="s">
        <v>289</v>
      </c>
      <c r="K225">
        <v>7</v>
      </c>
      <c r="L225">
        <v>7.71</v>
      </c>
      <c r="M225">
        <v>1</v>
      </c>
      <c r="N225" s="5">
        <v>45383</v>
      </c>
    </row>
    <row r="226" spans="1:14">
      <c r="A226" t="s">
        <v>262</v>
      </c>
      <c r="B226" t="s">
        <v>263</v>
      </c>
      <c r="C226" t="s">
        <v>645</v>
      </c>
      <c r="D226">
        <v>23.228934112780099</v>
      </c>
      <c r="E226">
        <v>-106.429681117936</v>
      </c>
      <c r="F226" t="s">
        <v>290</v>
      </c>
      <c r="G226">
        <v>47</v>
      </c>
      <c r="H226">
        <v>8</v>
      </c>
      <c r="I226">
        <v>55</v>
      </c>
      <c r="J226" t="s">
        <v>289</v>
      </c>
      <c r="K226">
        <v>2</v>
      </c>
      <c r="L226">
        <v>23.5</v>
      </c>
      <c r="M226">
        <v>23.5</v>
      </c>
      <c r="N226" s="5">
        <v>45383</v>
      </c>
    </row>
    <row r="227" spans="1:14">
      <c r="A227" t="s">
        <v>646</v>
      </c>
      <c r="B227" t="s">
        <v>230</v>
      </c>
      <c r="C227" t="s">
        <v>635</v>
      </c>
      <c r="D227">
        <v>23.206830270547901</v>
      </c>
      <c r="E227">
        <v>-106.42838664299801</v>
      </c>
      <c r="F227" t="s">
        <v>290</v>
      </c>
      <c r="G227">
        <v>32</v>
      </c>
      <c r="H227">
        <v>58</v>
      </c>
      <c r="I227">
        <v>90</v>
      </c>
      <c r="J227" t="s">
        <v>289</v>
      </c>
      <c r="K227">
        <v>10</v>
      </c>
      <c r="L227">
        <v>3.2</v>
      </c>
      <c r="M227">
        <v>0</v>
      </c>
      <c r="N227" s="5">
        <v>45383</v>
      </c>
    </row>
    <row r="228" spans="1:14">
      <c r="A228" t="s">
        <v>490</v>
      </c>
      <c r="B228" t="s">
        <v>26</v>
      </c>
      <c r="C228" t="s">
        <v>491</v>
      </c>
      <c r="D228">
        <v>23.286362209766899</v>
      </c>
      <c r="E228">
        <v>-106.471804412484</v>
      </c>
      <c r="F228" t="s">
        <v>306</v>
      </c>
      <c r="G228">
        <v>63</v>
      </c>
      <c r="H228">
        <v>6</v>
      </c>
      <c r="I228">
        <v>69</v>
      </c>
      <c r="J228" t="s">
        <v>289</v>
      </c>
      <c r="K228">
        <v>178</v>
      </c>
      <c r="L228">
        <v>0.35</v>
      </c>
      <c r="M228">
        <v>0</v>
      </c>
      <c r="N228" s="5">
        <v>45383</v>
      </c>
    </row>
    <row r="229" spans="1:14">
      <c r="A229" t="s">
        <v>69</v>
      </c>
      <c r="B229" t="s">
        <v>70</v>
      </c>
      <c r="C229" t="s">
        <v>492</v>
      </c>
      <c r="D229">
        <v>23.266316592177699</v>
      </c>
      <c r="E229">
        <v>-106.46187573361</v>
      </c>
      <c r="F229" t="s">
        <v>292</v>
      </c>
      <c r="G229">
        <v>55</v>
      </c>
      <c r="H229">
        <v>8</v>
      </c>
      <c r="I229">
        <v>63</v>
      </c>
      <c r="J229" t="s">
        <v>289</v>
      </c>
      <c r="K229">
        <v>44</v>
      </c>
      <c r="L229">
        <v>1.25</v>
      </c>
      <c r="M229">
        <v>1</v>
      </c>
      <c r="N229" s="5">
        <v>45383</v>
      </c>
    </row>
    <row r="230" spans="1:14">
      <c r="A230" t="s">
        <v>245</v>
      </c>
      <c r="B230" t="s">
        <v>70</v>
      </c>
      <c r="C230" t="s">
        <v>647</v>
      </c>
      <c r="D230">
        <v>23.265913717317598</v>
      </c>
      <c r="E230">
        <v>-106.46193256100101</v>
      </c>
      <c r="F230" t="s">
        <v>292</v>
      </c>
      <c r="G230">
        <v>10</v>
      </c>
      <c r="H230">
        <v>57</v>
      </c>
      <c r="I230">
        <v>67</v>
      </c>
      <c r="J230" t="s">
        <v>289</v>
      </c>
      <c r="K230">
        <v>4</v>
      </c>
      <c r="L230">
        <v>2.5</v>
      </c>
      <c r="M230">
        <v>2</v>
      </c>
      <c r="N230" s="5">
        <v>45383</v>
      </c>
    </row>
    <row r="231" spans="1:14">
      <c r="A231" t="s">
        <v>204</v>
      </c>
      <c r="B231" t="s">
        <v>162</v>
      </c>
      <c r="C231" t="s">
        <v>495</v>
      </c>
      <c r="D231">
        <v>23.225125926552501</v>
      </c>
      <c r="E231">
        <v>-106.421256988073</v>
      </c>
      <c r="F231" t="s">
        <v>309</v>
      </c>
      <c r="G231">
        <v>12</v>
      </c>
      <c r="H231">
        <v>18</v>
      </c>
      <c r="I231">
        <v>30</v>
      </c>
      <c r="J231" t="s">
        <v>289</v>
      </c>
      <c r="K231">
        <v>10</v>
      </c>
      <c r="L231">
        <v>1.2</v>
      </c>
      <c r="M231">
        <v>1</v>
      </c>
      <c r="N231" s="5">
        <v>45383</v>
      </c>
    </row>
    <row r="232" spans="1:14">
      <c r="A232" t="s">
        <v>71</v>
      </c>
      <c r="B232" t="s">
        <v>26</v>
      </c>
      <c r="C232" t="s">
        <v>496</v>
      </c>
      <c r="D232">
        <v>23.285451942756598</v>
      </c>
      <c r="E232">
        <v>-106.41742555940201</v>
      </c>
      <c r="F232" t="s">
        <v>303</v>
      </c>
      <c r="G232">
        <v>313</v>
      </c>
      <c r="H232">
        <v>97</v>
      </c>
      <c r="I232">
        <v>410</v>
      </c>
      <c r="J232" t="s">
        <v>294</v>
      </c>
      <c r="K232">
        <v>35</v>
      </c>
      <c r="L232">
        <v>8.94</v>
      </c>
      <c r="M232">
        <v>1.33</v>
      </c>
      <c r="N232" s="5">
        <v>45383</v>
      </c>
    </row>
    <row r="233" spans="1:14">
      <c r="A233" t="s">
        <v>72</v>
      </c>
      <c r="B233" t="s">
        <v>73</v>
      </c>
      <c r="C233" t="s">
        <v>497</v>
      </c>
      <c r="D233">
        <v>23.2499082335924</v>
      </c>
      <c r="E233">
        <v>-106.45502880173299</v>
      </c>
      <c r="F233" t="s">
        <v>305</v>
      </c>
      <c r="G233">
        <v>64</v>
      </c>
      <c r="H233">
        <v>26</v>
      </c>
      <c r="I233">
        <v>90</v>
      </c>
      <c r="J233" t="s">
        <v>289</v>
      </c>
      <c r="K233">
        <v>40</v>
      </c>
      <c r="L233">
        <v>1.6</v>
      </c>
      <c r="M233">
        <v>1.33</v>
      </c>
      <c r="N233" s="5">
        <v>45383</v>
      </c>
    </row>
    <row r="234" spans="1:14">
      <c r="A234" t="s">
        <v>74</v>
      </c>
      <c r="B234" t="s">
        <v>26</v>
      </c>
      <c r="C234" t="s">
        <v>498</v>
      </c>
      <c r="D234">
        <v>23.287654858175699</v>
      </c>
      <c r="E234">
        <v>-106.46378630542399</v>
      </c>
      <c r="F234" t="s">
        <v>292</v>
      </c>
      <c r="G234">
        <v>29</v>
      </c>
      <c r="H234">
        <v>1</v>
      </c>
      <c r="I234">
        <v>30</v>
      </c>
      <c r="J234" t="s">
        <v>289</v>
      </c>
      <c r="K234">
        <v>25</v>
      </c>
      <c r="L234">
        <v>1.1599999999999999</v>
      </c>
      <c r="M234">
        <v>0.33</v>
      </c>
      <c r="N234" s="5">
        <v>45383</v>
      </c>
    </row>
    <row r="235" spans="1:14">
      <c r="A235" t="s">
        <v>206</v>
      </c>
      <c r="B235" t="s">
        <v>26</v>
      </c>
      <c r="C235" t="s">
        <v>613</v>
      </c>
      <c r="D235">
        <v>23.2170062791349</v>
      </c>
      <c r="E235">
        <v>-106.418408232253</v>
      </c>
      <c r="F235" t="s">
        <v>309</v>
      </c>
      <c r="G235">
        <v>15</v>
      </c>
      <c r="H235">
        <v>3</v>
      </c>
      <c r="I235">
        <v>18</v>
      </c>
      <c r="J235" t="s">
        <v>289</v>
      </c>
      <c r="K235">
        <v>19</v>
      </c>
      <c r="L235">
        <v>0.78</v>
      </c>
      <c r="M235">
        <v>0.66</v>
      </c>
      <c r="N235" s="5">
        <v>45383</v>
      </c>
    </row>
    <row r="236" spans="1:14">
      <c r="A236" t="s">
        <v>75</v>
      </c>
      <c r="B236" t="s">
        <v>26</v>
      </c>
      <c r="C236" t="s">
        <v>499</v>
      </c>
      <c r="D236">
        <v>23.325654823538599</v>
      </c>
      <c r="E236">
        <v>-106.413029862697</v>
      </c>
      <c r="F236" t="s">
        <v>299</v>
      </c>
      <c r="G236">
        <v>362</v>
      </c>
      <c r="H236">
        <v>77</v>
      </c>
      <c r="I236">
        <v>439</v>
      </c>
      <c r="J236" t="s">
        <v>294</v>
      </c>
      <c r="K236">
        <v>34</v>
      </c>
      <c r="L236">
        <v>10.64</v>
      </c>
      <c r="M236">
        <v>19</v>
      </c>
      <c r="N236" s="5">
        <v>45383</v>
      </c>
    </row>
    <row r="237" spans="1:14">
      <c r="A237" t="s">
        <v>76</v>
      </c>
      <c r="B237" t="s">
        <v>39</v>
      </c>
      <c r="C237" t="s">
        <v>500</v>
      </c>
      <c r="D237">
        <v>23.285222223267901</v>
      </c>
      <c r="E237">
        <v>-106.42143586124899</v>
      </c>
      <c r="F237" t="s">
        <v>303</v>
      </c>
      <c r="G237">
        <v>128</v>
      </c>
      <c r="H237">
        <v>14</v>
      </c>
      <c r="I237">
        <v>142</v>
      </c>
      <c r="J237" t="s">
        <v>298</v>
      </c>
      <c r="K237">
        <v>28</v>
      </c>
      <c r="L237">
        <v>4.57</v>
      </c>
      <c r="M237">
        <v>0</v>
      </c>
      <c r="N237" s="5">
        <v>45383</v>
      </c>
    </row>
    <row r="238" spans="1:14">
      <c r="A238" t="s">
        <v>77</v>
      </c>
      <c r="B238" t="s">
        <v>39</v>
      </c>
      <c r="C238" t="s">
        <v>500</v>
      </c>
      <c r="D238">
        <v>23.285222223267901</v>
      </c>
      <c r="E238">
        <v>-106.42143586124899</v>
      </c>
      <c r="F238" t="s">
        <v>303</v>
      </c>
      <c r="G238">
        <v>102</v>
      </c>
      <c r="H238">
        <v>11</v>
      </c>
      <c r="I238">
        <v>113</v>
      </c>
      <c r="J238" t="s">
        <v>298</v>
      </c>
      <c r="K238">
        <v>34</v>
      </c>
      <c r="L238">
        <v>3</v>
      </c>
      <c r="M238">
        <v>0</v>
      </c>
      <c r="N238" s="5">
        <v>45383</v>
      </c>
    </row>
    <row r="239" spans="1:14">
      <c r="A239" t="s">
        <v>78</v>
      </c>
      <c r="B239" t="s">
        <v>39</v>
      </c>
      <c r="C239" t="s">
        <v>500</v>
      </c>
      <c r="D239">
        <v>23.285222223267901</v>
      </c>
      <c r="E239">
        <v>-106.42143586124899</v>
      </c>
      <c r="F239" t="s">
        <v>303</v>
      </c>
      <c r="G239">
        <v>110</v>
      </c>
      <c r="H239">
        <v>34</v>
      </c>
      <c r="I239">
        <v>144</v>
      </c>
      <c r="J239" t="s">
        <v>289</v>
      </c>
      <c r="K239">
        <v>44</v>
      </c>
      <c r="L239">
        <v>2.5</v>
      </c>
      <c r="M239">
        <v>0</v>
      </c>
      <c r="N239" s="5">
        <v>45383</v>
      </c>
    </row>
    <row r="240" spans="1:14">
      <c r="A240" t="s">
        <v>234</v>
      </c>
      <c r="B240" t="s">
        <v>235</v>
      </c>
      <c r="C240" t="s">
        <v>648</v>
      </c>
      <c r="D240">
        <v>23.1979123915857</v>
      </c>
      <c r="E240">
        <v>-106.426050745659</v>
      </c>
      <c r="F240" t="s">
        <v>302</v>
      </c>
      <c r="G240">
        <v>20</v>
      </c>
      <c r="H240">
        <v>7</v>
      </c>
      <c r="I240">
        <v>27</v>
      </c>
      <c r="J240" t="s">
        <v>289</v>
      </c>
      <c r="K240">
        <v>4</v>
      </c>
      <c r="L240">
        <v>5</v>
      </c>
      <c r="M240">
        <v>3.66</v>
      </c>
      <c r="N240" s="5">
        <v>45383</v>
      </c>
    </row>
    <row r="241" spans="1:14">
      <c r="A241" t="s">
        <v>79</v>
      </c>
      <c r="B241" t="s">
        <v>80</v>
      </c>
      <c r="C241" t="s">
        <v>503</v>
      </c>
      <c r="D241">
        <v>23.229677969688002</v>
      </c>
      <c r="E241">
        <v>-106.431625445745</v>
      </c>
      <c r="F241" t="s">
        <v>290</v>
      </c>
      <c r="G241">
        <v>141</v>
      </c>
      <c r="H241">
        <v>37</v>
      </c>
      <c r="I241">
        <v>178</v>
      </c>
      <c r="J241" t="s">
        <v>289</v>
      </c>
      <c r="K241">
        <v>50</v>
      </c>
      <c r="L241">
        <v>2.82</v>
      </c>
      <c r="M241">
        <v>0.33</v>
      </c>
      <c r="N241" s="5">
        <v>45383</v>
      </c>
    </row>
    <row r="242" spans="1:14">
      <c r="A242" t="s">
        <v>81</v>
      </c>
      <c r="B242" t="s">
        <v>82</v>
      </c>
      <c r="C242" t="s">
        <v>504</v>
      </c>
      <c r="D242">
        <v>23.237784790611201</v>
      </c>
      <c r="E242">
        <v>-106.441289622482</v>
      </c>
      <c r="F242" t="s">
        <v>290</v>
      </c>
      <c r="G242">
        <v>60</v>
      </c>
      <c r="H242">
        <v>8</v>
      </c>
      <c r="I242">
        <v>68</v>
      </c>
      <c r="J242" t="s">
        <v>289</v>
      </c>
      <c r="K242">
        <v>42</v>
      </c>
      <c r="L242">
        <v>1.42</v>
      </c>
      <c r="M242">
        <v>0.33</v>
      </c>
      <c r="N242" s="5">
        <v>45383</v>
      </c>
    </row>
    <row r="243" spans="1:14">
      <c r="A243" t="s">
        <v>83</v>
      </c>
      <c r="B243" t="s">
        <v>84</v>
      </c>
      <c r="C243" t="s">
        <v>505</v>
      </c>
      <c r="D243">
        <v>23.272707741198399</v>
      </c>
      <c r="E243">
        <v>-106.455502913952</v>
      </c>
      <c r="F243" t="s">
        <v>292</v>
      </c>
      <c r="G243">
        <v>42</v>
      </c>
      <c r="H243">
        <v>8</v>
      </c>
      <c r="I243">
        <v>50</v>
      </c>
      <c r="J243" t="s">
        <v>289</v>
      </c>
      <c r="K243">
        <v>28</v>
      </c>
      <c r="L243">
        <v>1.5</v>
      </c>
      <c r="M243">
        <v>0</v>
      </c>
      <c r="N243" s="5">
        <v>45383</v>
      </c>
    </row>
    <row r="244" spans="1:14">
      <c r="A244" t="s">
        <v>85</v>
      </c>
      <c r="B244" t="s">
        <v>86</v>
      </c>
      <c r="C244" t="s">
        <v>506</v>
      </c>
      <c r="D244">
        <v>23.281730017728901</v>
      </c>
      <c r="E244">
        <v>-106.462833961087</v>
      </c>
      <c r="F244" t="s">
        <v>292</v>
      </c>
      <c r="G244">
        <v>17</v>
      </c>
      <c r="H244">
        <v>7</v>
      </c>
      <c r="I244">
        <v>24</v>
      </c>
      <c r="J244" t="s">
        <v>298</v>
      </c>
      <c r="K244">
        <v>18</v>
      </c>
      <c r="L244">
        <v>0.94</v>
      </c>
      <c r="M244">
        <v>1</v>
      </c>
      <c r="N244" s="5">
        <v>45383</v>
      </c>
    </row>
    <row r="245" spans="1:14">
      <c r="A245" t="s">
        <v>87</v>
      </c>
      <c r="B245" t="s">
        <v>86</v>
      </c>
      <c r="C245" t="s">
        <v>506</v>
      </c>
      <c r="D245">
        <v>23.281730017728901</v>
      </c>
      <c r="E245">
        <v>-106.462833961087</v>
      </c>
      <c r="F245" t="s">
        <v>292</v>
      </c>
      <c r="G245">
        <v>42</v>
      </c>
      <c r="H245">
        <v>26</v>
      </c>
      <c r="I245">
        <v>68</v>
      </c>
      <c r="J245" t="s">
        <v>289</v>
      </c>
      <c r="K245">
        <v>18</v>
      </c>
      <c r="L245">
        <v>2.33</v>
      </c>
      <c r="M245">
        <v>0.66</v>
      </c>
      <c r="N245" s="5">
        <v>45383</v>
      </c>
    </row>
    <row r="246" spans="1:14">
      <c r="A246" t="s">
        <v>88</v>
      </c>
      <c r="B246" t="s">
        <v>89</v>
      </c>
      <c r="C246" t="s">
        <v>507</v>
      </c>
      <c r="D246">
        <v>23.335781959397099</v>
      </c>
      <c r="E246">
        <v>-106.486137461086</v>
      </c>
      <c r="F246" t="s">
        <v>293</v>
      </c>
      <c r="G246">
        <v>16</v>
      </c>
      <c r="H246">
        <v>7</v>
      </c>
      <c r="I246">
        <v>23</v>
      </c>
      <c r="J246" t="s">
        <v>289</v>
      </c>
      <c r="K246">
        <v>28</v>
      </c>
      <c r="L246">
        <v>0.56999999999999995</v>
      </c>
      <c r="M246">
        <v>0.66</v>
      </c>
      <c r="N246" s="5">
        <v>45383</v>
      </c>
    </row>
    <row r="247" spans="1:14">
      <c r="A247" t="s">
        <v>90</v>
      </c>
      <c r="B247" t="s">
        <v>91</v>
      </c>
      <c r="C247" t="s">
        <v>510</v>
      </c>
      <c r="D247">
        <v>23.285770796315099</v>
      </c>
      <c r="E247">
        <v>-106.431514602717</v>
      </c>
      <c r="F247" t="s">
        <v>303</v>
      </c>
      <c r="G247">
        <v>6</v>
      </c>
      <c r="H247">
        <v>3</v>
      </c>
      <c r="I247">
        <v>9</v>
      </c>
      <c r="J247" t="s">
        <v>289</v>
      </c>
      <c r="K247">
        <v>17</v>
      </c>
      <c r="L247">
        <v>0.35</v>
      </c>
      <c r="M247">
        <v>0.66</v>
      </c>
      <c r="N247" s="5">
        <v>45383</v>
      </c>
    </row>
    <row r="248" spans="1:14">
      <c r="A248" t="s">
        <v>188</v>
      </c>
      <c r="B248" t="s">
        <v>649</v>
      </c>
      <c r="C248" t="s">
        <v>601</v>
      </c>
      <c r="D248">
        <v>23.275695959370001</v>
      </c>
      <c r="E248">
        <v>-106.45194116108701</v>
      </c>
      <c r="F248" t="s">
        <v>292</v>
      </c>
      <c r="G248">
        <v>1</v>
      </c>
      <c r="H248">
        <v>70</v>
      </c>
      <c r="I248">
        <v>71</v>
      </c>
      <c r="J248" t="s">
        <v>298</v>
      </c>
      <c r="K248">
        <v>14</v>
      </c>
      <c r="L248">
        <v>7.0000000000000007E-2</v>
      </c>
      <c r="M248">
        <v>0</v>
      </c>
      <c r="N248" s="5">
        <v>45383</v>
      </c>
    </row>
    <row r="249" spans="1:14">
      <c r="A249" t="s">
        <v>92</v>
      </c>
      <c r="B249" t="s">
        <v>93</v>
      </c>
      <c r="C249" t="s">
        <v>511</v>
      </c>
      <c r="D249">
        <v>23.238758605397098</v>
      </c>
      <c r="E249">
        <v>-106.42147034574501</v>
      </c>
      <c r="F249" t="s">
        <v>303</v>
      </c>
      <c r="G249">
        <v>16</v>
      </c>
      <c r="H249">
        <v>16</v>
      </c>
      <c r="I249">
        <v>32</v>
      </c>
      <c r="J249" t="s">
        <v>298</v>
      </c>
      <c r="K249">
        <v>31</v>
      </c>
      <c r="L249">
        <v>0.51</v>
      </c>
      <c r="M249">
        <v>0.66</v>
      </c>
      <c r="N249" s="5">
        <v>45383</v>
      </c>
    </row>
    <row r="250" spans="1:14">
      <c r="A250" t="s">
        <v>205</v>
      </c>
      <c r="B250" t="s">
        <v>93</v>
      </c>
      <c r="C250" t="s">
        <v>513</v>
      </c>
      <c r="D250">
        <v>23.2879145004081</v>
      </c>
      <c r="E250">
        <v>-106.43336963039999</v>
      </c>
      <c r="F250" t="s">
        <v>303</v>
      </c>
      <c r="G250">
        <v>11</v>
      </c>
      <c r="H250">
        <v>40</v>
      </c>
      <c r="I250">
        <v>51</v>
      </c>
      <c r="J250" t="s">
        <v>298</v>
      </c>
      <c r="K250">
        <v>11</v>
      </c>
      <c r="L250">
        <v>1</v>
      </c>
      <c r="M250">
        <v>1</v>
      </c>
      <c r="N250" s="5">
        <v>45383</v>
      </c>
    </row>
    <row r="251" spans="1:14">
      <c r="A251" t="s">
        <v>94</v>
      </c>
      <c r="B251" t="s">
        <v>95</v>
      </c>
      <c r="C251" t="s">
        <v>512</v>
      </c>
      <c r="D251">
        <v>23.287800099374</v>
      </c>
      <c r="E251">
        <v>-106.433421701852</v>
      </c>
      <c r="F251" t="s">
        <v>303</v>
      </c>
      <c r="G251">
        <v>37</v>
      </c>
      <c r="H251">
        <v>13</v>
      </c>
      <c r="I251">
        <v>50</v>
      </c>
      <c r="J251" t="s">
        <v>294</v>
      </c>
      <c r="K251">
        <v>19</v>
      </c>
      <c r="L251">
        <v>1.94</v>
      </c>
      <c r="M251">
        <v>0.33</v>
      </c>
      <c r="N251" s="5">
        <v>45383</v>
      </c>
    </row>
    <row r="252" spans="1:14">
      <c r="A252" t="s">
        <v>622</v>
      </c>
      <c r="B252" t="s">
        <v>623</v>
      </c>
      <c r="C252" t="s">
        <v>624</v>
      </c>
      <c r="D252">
        <v>23.262293768841001</v>
      </c>
      <c r="E252">
        <v>-106.461893432165</v>
      </c>
      <c r="F252" t="s">
        <v>295</v>
      </c>
      <c r="G252">
        <v>9</v>
      </c>
      <c r="H252">
        <v>3</v>
      </c>
      <c r="I252">
        <v>12</v>
      </c>
      <c r="J252" t="s">
        <v>289</v>
      </c>
      <c r="K252">
        <v>13</v>
      </c>
      <c r="L252">
        <v>0.69</v>
      </c>
      <c r="M252">
        <v>0.33</v>
      </c>
      <c r="N252" s="5">
        <v>45383</v>
      </c>
    </row>
    <row r="253" spans="1:14">
      <c r="A253" t="s">
        <v>96</v>
      </c>
      <c r="B253" t="s">
        <v>97</v>
      </c>
      <c r="C253" t="s">
        <v>516</v>
      </c>
      <c r="D253">
        <v>23.277843977106301</v>
      </c>
      <c r="E253">
        <v>-106.406436730417</v>
      </c>
      <c r="F253" t="s">
        <v>299</v>
      </c>
      <c r="G253">
        <v>16</v>
      </c>
      <c r="H253">
        <v>5</v>
      </c>
      <c r="I253">
        <v>21</v>
      </c>
      <c r="J253" t="s">
        <v>298</v>
      </c>
      <c r="K253">
        <v>30</v>
      </c>
      <c r="L253">
        <v>0.53</v>
      </c>
      <c r="M253">
        <v>0</v>
      </c>
      <c r="N253" s="5">
        <v>45383</v>
      </c>
    </row>
    <row r="254" spans="1:14">
      <c r="A254" t="s">
        <v>253</v>
      </c>
      <c r="B254" t="s">
        <v>26</v>
      </c>
      <c r="C254" t="s">
        <v>650</v>
      </c>
      <c r="D254">
        <v>23.292963331536502</v>
      </c>
      <c r="E254">
        <v>-106.43713358861601</v>
      </c>
      <c r="F254" t="s">
        <v>300</v>
      </c>
      <c r="G254">
        <v>211</v>
      </c>
      <c r="H254">
        <v>152</v>
      </c>
      <c r="I254">
        <v>363</v>
      </c>
      <c r="J254" t="s">
        <v>294</v>
      </c>
      <c r="K254">
        <v>5</v>
      </c>
      <c r="L254">
        <v>42.2</v>
      </c>
      <c r="M254">
        <v>42.2</v>
      </c>
      <c r="N254" s="5">
        <v>45383</v>
      </c>
    </row>
    <row r="255" spans="1:14">
      <c r="A255" t="s">
        <v>98</v>
      </c>
      <c r="B255" t="s">
        <v>26</v>
      </c>
      <c r="C255" t="s">
        <v>517</v>
      </c>
      <c r="D255">
        <v>23.298637322852802</v>
      </c>
      <c r="E255">
        <v>-106.470468770626</v>
      </c>
      <c r="F255" t="s">
        <v>296</v>
      </c>
      <c r="G255">
        <v>59</v>
      </c>
      <c r="H255">
        <v>10</v>
      </c>
      <c r="I255">
        <v>69</v>
      </c>
      <c r="J255" t="s">
        <v>294</v>
      </c>
      <c r="K255">
        <v>28</v>
      </c>
      <c r="L255">
        <v>2.1</v>
      </c>
      <c r="M255">
        <v>3</v>
      </c>
      <c r="N255" s="5">
        <v>45383</v>
      </c>
    </row>
    <row r="256" spans="1:14">
      <c r="A256" t="s">
        <v>99</v>
      </c>
      <c r="B256" t="s">
        <v>100</v>
      </c>
      <c r="C256" t="s">
        <v>518</v>
      </c>
      <c r="D256">
        <v>23.277707811472599</v>
      </c>
      <c r="E256">
        <v>-106.467084116908</v>
      </c>
      <c r="F256" t="s">
        <v>306</v>
      </c>
      <c r="G256">
        <v>135</v>
      </c>
      <c r="H256">
        <v>3</v>
      </c>
      <c r="I256">
        <v>138</v>
      </c>
      <c r="J256" t="s">
        <v>289</v>
      </c>
      <c r="K256">
        <v>89</v>
      </c>
      <c r="L256">
        <v>1.51</v>
      </c>
      <c r="M256">
        <v>0</v>
      </c>
      <c r="N256" s="5">
        <v>45383</v>
      </c>
    </row>
    <row r="257" spans="1:14">
      <c r="A257" t="s">
        <v>101</v>
      </c>
      <c r="B257" t="s">
        <v>26</v>
      </c>
      <c r="C257" t="s">
        <v>519</v>
      </c>
      <c r="D257">
        <v>23.3643244644745</v>
      </c>
      <c r="E257">
        <v>-106.48577753039901</v>
      </c>
      <c r="F257" t="s">
        <v>307</v>
      </c>
      <c r="G257">
        <v>1804</v>
      </c>
      <c r="H257">
        <v>696</v>
      </c>
      <c r="I257">
        <v>2500</v>
      </c>
      <c r="J257" t="s">
        <v>294</v>
      </c>
      <c r="K257">
        <v>148</v>
      </c>
      <c r="L257">
        <v>12.18</v>
      </c>
      <c r="M257">
        <v>1.33</v>
      </c>
      <c r="N257" s="5">
        <v>45383</v>
      </c>
    </row>
    <row r="258" spans="1:14">
      <c r="A258" t="s">
        <v>102</v>
      </c>
      <c r="B258" t="s">
        <v>26</v>
      </c>
      <c r="C258" t="s">
        <v>520</v>
      </c>
      <c r="D258">
        <v>23.206334408522299</v>
      </c>
      <c r="E258">
        <v>-106.428329316909</v>
      </c>
      <c r="F258" t="s">
        <v>290</v>
      </c>
      <c r="G258">
        <v>17</v>
      </c>
      <c r="H258">
        <v>15</v>
      </c>
      <c r="I258">
        <v>32</v>
      </c>
      <c r="J258" t="s">
        <v>289</v>
      </c>
      <c r="K258">
        <v>31</v>
      </c>
      <c r="L258">
        <v>0.54</v>
      </c>
      <c r="M258">
        <v>1</v>
      </c>
      <c r="N258" s="5">
        <v>45383</v>
      </c>
    </row>
    <row r="259" spans="1:14">
      <c r="A259" t="s">
        <v>198</v>
      </c>
      <c r="B259" t="s">
        <v>199</v>
      </c>
      <c r="C259" t="s">
        <v>607</v>
      </c>
      <c r="D259">
        <v>23.326886743399701</v>
      </c>
      <c r="E259">
        <v>-106.441888184688</v>
      </c>
      <c r="F259" t="s">
        <v>297</v>
      </c>
      <c r="G259">
        <v>61</v>
      </c>
      <c r="H259">
        <v>144</v>
      </c>
      <c r="I259">
        <v>205</v>
      </c>
      <c r="J259" t="s">
        <v>294</v>
      </c>
      <c r="K259">
        <v>13</v>
      </c>
      <c r="L259">
        <v>4.6900000000000004</v>
      </c>
      <c r="M259">
        <v>1</v>
      </c>
      <c r="N259" s="5">
        <v>45383</v>
      </c>
    </row>
    <row r="260" spans="1:14">
      <c r="A260" t="s">
        <v>192</v>
      </c>
      <c r="B260" t="s">
        <v>193</v>
      </c>
      <c r="C260" t="s">
        <v>604</v>
      </c>
      <c r="D260">
        <v>23.332020603096499</v>
      </c>
      <c r="E260">
        <v>-106.48381472666</v>
      </c>
      <c r="F260" t="s">
        <v>293</v>
      </c>
      <c r="G260">
        <v>6</v>
      </c>
      <c r="H260">
        <v>6</v>
      </c>
      <c r="I260">
        <v>12</v>
      </c>
      <c r="J260" t="s">
        <v>289</v>
      </c>
      <c r="K260">
        <v>14</v>
      </c>
      <c r="L260">
        <v>0.42</v>
      </c>
      <c r="M260">
        <v>0</v>
      </c>
      <c r="N260" s="5">
        <v>45383</v>
      </c>
    </row>
    <row r="261" spans="1:14">
      <c r="A261" t="s">
        <v>261</v>
      </c>
      <c r="B261" t="s">
        <v>162</v>
      </c>
      <c r="C261" t="s">
        <v>651</v>
      </c>
      <c r="D261">
        <v>23.242404865308099</v>
      </c>
      <c r="E261">
        <v>-106.45164166837399</v>
      </c>
      <c r="F261" t="s">
        <v>312</v>
      </c>
      <c r="G261">
        <v>7</v>
      </c>
      <c r="H261">
        <v>88</v>
      </c>
      <c r="I261">
        <v>95</v>
      </c>
      <c r="J261" t="s">
        <v>289</v>
      </c>
      <c r="K261">
        <v>1</v>
      </c>
      <c r="L261">
        <v>7</v>
      </c>
      <c r="M261">
        <v>7</v>
      </c>
      <c r="N261" s="5">
        <v>45383</v>
      </c>
    </row>
    <row r="262" spans="1:14">
      <c r="A262" t="s">
        <v>242</v>
      </c>
      <c r="B262" t="s">
        <v>26</v>
      </c>
      <c r="C262" t="s">
        <v>652</v>
      </c>
      <c r="D262">
        <v>23.219055009904601</v>
      </c>
      <c r="E262">
        <v>-106.421526796235</v>
      </c>
      <c r="F262" t="s">
        <v>309</v>
      </c>
      <c r="G262">
        <v>17</v>
      </c>
      <c r="H262">
        <v>29</v>
      </c>
      <c r="I262">
        <v>46</v>
      </c>
      <c r="J262" t="s">
        <v>289</v>
      </c>
      <c r="K262">
        <v>6</v>
      </c>
      <c r="L262">
        <v>2.83</v>
      </c>
      <c r="M262">
        <v>0.33</v>
      </c>
      <c r="N262" s="5">
        <v>45383</v>
      </c>
    </row>
    <row r="263" spans="1:14">
      <c r="A263" t="s">
        <v>180</v>
      </c>
      <c r="B263" t="s">
        <v>26</v>
      </c>
      <c r="C263" t="s">
        <v>593</v>
      </c>
      <c r="D263">
        <v>23.215854722739302</v>
      </c>
      <c r="E263">
        <v>-106.419069511385</v>
      </c>
      <c r="F263" t="s">
        <v>309</v>
      </c>
      <c r="G263">
        <v>41</v>
      </c>
      <c r="H263">
        <v>1</v>
      </c>
      <c r="I263">
        <v>42</v>
      </c>
      <c r="J263" t="s">
        <v>289</v>
      </c>
      <c r="K263">
        <v>23</v>
      </c>
      <c r="L263">
        <v>1.78</v>
      </c>
      <c r="M263">
        <v>0.33</v>
      </c>
      <c r="N263" s="5">
        <v>45383</v>
      </c>
    </row>
    <row r="264" spans="1:14">
      <c r="A264" t="s">
        <v>184</v>
      </c>
      <c r="B264" t="s">
        <v>26</v>
      </c>
      <c r="C264" t="s">
        <v>595</v>
      </c>
      <c r="D264">
        <v>23.2843787292054</v>
      </c>
      <c r="E264">
        <v>-106.465722018759</v>
      </c>
      <c r="F264" t="s">
        <v>292</v>
      </c>
      <c r="G264">
        <v>15</v>
      </c>
      <c r="H264">
        <v>35</v>
      </c>
      <c r="I264">
        <v>50</v>
      </c>
      <c r="J264" t="s">
        <v>289</v>
      </c>
      <c r="K264">
        <v>14</v>
      </c>
      <c r="L264">
        <v>1.07</v>
      </c>
      <c r="M264">
        <v>1</v>
      </c>
      <c r="N264" s="5">
        <v>45383</v>
      </c>
    </row>
    <row r="265" spans="1:14">
      <c r="A265" t="s">
        <v>104</v>
      </c>
      <c r="B265" t="s">
        <v>105</v>
      </c>
      <c r="C265" t="s">
        <v>521</v>
      </c>
      <c r="D265">
        <v>23.2635990839789</v>
      </c>
      <c r="E265">
        <v>-106.460993976431</v>
      </c>
      <c r="F265" t="s">
        <v>295</v>
      </c>
      <c r="G265">
        <v>39</v>
      </c>
      <c r="H265">
        <v>9</v>
      </c>
      <c r="I265">
        <v>48</v>
      </c>
      <c r="J265" t="s">
        <v>289</v>
      </c>
      <c r="K265">
        <v>43</v>
      </c>
      <c r="L265">
        <v>0.9</v>
      </c>
      <c r="M265">
        <v>0</v>
      </c>
      <c r="N265" s="5">
        <v>45383</v>
      </c>
    </row>
    <row r="266" spans="1:14">
      <c r="A266" t="s">
        <v>252</v>
      </c>
      <c r="B266" t="s">
        <v>26</v>
      </c>
      <c r="C266" t="s">
        <v>653</v>
      </c>
      <c r="D266">
        <v>23.294415200686601</v>
      </c>
      <c r="E266">
        <v>-106.450978162711</v>
      </c>
      <c r="F266" t="s">
        <v>300</v>
      </c>
      <c r="G266">
        <v>46</v>
      </c>
      <c r="H266">
        <v>59</v>
      </c>
      <c r="I266">
        <v>105</v>
      </c>
      <c r="J266" t="s">
        <v>294</v>
      </c>
      <c r="K266">
        <v>5</v>
      </c>
      <c r="L266">
        <v>9.1999999999999993</v>
      </c>
      <c r="M266">
        <v>9.1999999999999993</v>
      </c>
      <c r="N266" s="5">
        <v>45383</v>
      </c>
    </row>
    <row r="267" spans="1:14">
      <c r="A267" t="s">
        <v>181</v>
      </c>
      <c r="B267" t="s">
        <v>182</v>
      </c>
      <c r="C267" t="s">
        <v>594</v>
      </c>
      <c r="D267">
        <v>23.2870605303474</v>
      </c>
      <c r="E267">
        <v>-106.45769114574399</v>
      </c>
      <c r="F267" t="s">
        <v>292</v>
      </c>
      <c r="G267">
        <v>12</v>
      </c>
      <c r="H267">
        <v>16</v>
      </c>
      <c r="I267">
        <v>28</v>
      </c>
      <c r="J267" t="s">
        <v>289</v>
      </c>
      <c r="K267">
        <v>14</v>
      </c>
      <c r="L267">
        <v>0.85</v>
      </c>
      <c r="M267">
        <v>0.33</v>
      </c>
      <c r="N267" s="5">
        <v>45383</v>
      </c>
    </row>
    <row r="268" spans="1:14">
      <c r="A268" t="s">
        <v>183</v>
      </c>
      <c r="B268" t="s">
        <v>182</v>
      </c>
      <c r="C268" t="s">
        <v>594</v>
      </c>
      <c r="D268">
        <v>23.2870605303474</v>
      </c>
      <c r="E268">
        <v>-106.45769114574399</v>
      </c>
      <c r="F268" t="s">
        <v>292</v>
      </c>
      <c r="G268">
        <v>0</v>
      </c>
      <c r="H268">
        <v>4</v>
      </c>
      <c r="I268">
        <v>4</v>
      </c>
      <c r="J268" t="s">
        <v>298</v>
      </c>
      <c r="K268">
        <v>11</v>
      </c>
      <c r="L268">
        <v>0</v>
      </c>
      <c r="M268">
        <v>0</v>
      </c>
      <c r="N268" s="5">
        <v>45383</v>
      </c>
    </row>
    <row r="269" spans="1:14">
      <c r="A269" t="s">
        <v>106</v>
      </c>
      <c r="B269" t="s">
        <v>107</v>
      </c>
      <c r="C269" t="s">
        <v>522</v>
      </c>
      <c r="D269">
        <v>23.2790071983008</v>
      </c>
      <c r="E269">
        <v>-106.458708559236</v>
      </c>
      <c r="F269" t="s">
        <v>292</v>
      </c>
      <c r="G269">
        <v>3</v>
      </c>
      <c r="H269">
        <v>29</v>
      </c>
      <c r="I269">
        <v>32</v>
      </c>
      <c r="J269" t="s">
        <v>289</v>
      </c>
      <c r="K269">
        <v>18</v>
      </c>
      <c r="L269">
        <v>0.16</v>
      </c>
      <c r="M269">
        <v>0</v>
      </c>
      <c r="N269" s="5">
        <v>45383</v>
      </c>
    </row>
    <row r="270" spans="1:14">
      <c r="A270" t="s">
        <v>108</v>
      </c>
      <c r="B270" t="s">
        <v>107</v>
      </c>
      <c r="C270" t="s">
        <v>523</v>
      </c>
      <c r="D270">
        <v>23.279036764541601</v>
      </c>
      <c r="E270">
        <v>-106.45875147458</v>
      </c>
      <c r="F270" t="s">
        <v>292</v>
      </c>
      <c r="G270">
        <v>13</v>
      </c>
      <c r="H270">
        <v>7</v>
      </c>
      <c r="I270">
        <v>20</v>
      </c>
      <c r="J270" t="s">
        <v>298</v>
      </c>
      <c r="K270">
        <v>18</v>
      </c>
      <c r="L270">
        <v>0.72</v>
      </c>
      <c r="M270">
        <v>0</v>
      </c>
      <c r="N270" s="5">
        <v>45383</v>
      </c>
    </row>
    <row r="271" spans="1:14">
      <c r="A271" t="s">
        <v>109</v>
      </c>
      <c r="B271" t="s">
        <v>110</v>
      </c>
      <c r="C271" t="s">
        <v>524</v>
      </c>
      <c r="D271">
        <v>23.2808805293765</v>
      </c>
      <c r="E271">
        <v>-106.46796423225101</v>
      </c>
      <c r="F271" t="s">
        <v>296</v>
      </c>
      <c r="G271">
        <v>0</v>
      </c>
      <c r="H271">
        <v>21</v>
      </c>
      <c r="I271">
        <v>21</v>
      </c>
      <c r="J271" t="s">
        <v>289</v>
      </c>
      <c r="K271">
        <v>19</v>
      </c>
      <c r="L271">
        <v>0</v>
      </c>
      <c r="M271">
        <v>0</v>
      </c>
      <c r="N271" s="5">
        <v>45383</v>
      </c>
    </row>
    <row r="272" spans="1:14">
      <c r="A272" t="s">
        <v>111</v>
      </c>
      <c r="B272" t="s">
        <v>110</v>
      </c>
      <c r="C272" t="s">
        <v>525</v>
      </c>
      <c r="D272">
        <v>23.2808411082666</v>
      </c>
      <c r="E272">
        <v>-106.467899859236</v>
      </c>
      <c r="F272" t="s">
        <v>296</v>
      </c>
      <c r="G272">
        <v>20</v>
      </c>
      <c r="H272">
        <v>3</v>
      </c>
      <c r="I272">
        <v>23</v>
      </c>
      <c r="J272" t="s">
        <v>289</v>
      </c>
      <c r="K272">
        <v>61</v>
      </c>
      <c r="L272">
        <v>0.32</v>
      </c>
      <c r="M272">
        <v>0</v>
      </c>
      <c r="N272" s="5">
        <v>45383</v>
      </c>
    </row>
    <row r="273" spans="1:14">
      <c r="A273" t="s">
        <v>112</v>
      </c>
      <c r="B273" t="s">
        <v>113</v>
      </c>
      <c r="C273" t="s">
        <v>526</v>
      </c>
      <c r="D273">
        <v>23.260409560854701</v>
      </c>
      <c r="E273">
        <v>-106.456479373015</v>
      </c>
      <c r="F273" t="s">
        <v>295</v>
      </c>
      <c r="G273">
        <v>21</v>
      </c>
      <c r="H273">
        <v>21</v>
      </c>
      <c r="I273">
        <v>42</v>
      </c>
      <c r="J273" t="s">
        <v>289</v>
      </c>
      <c r="K273">
        <v>24</v>
      </c>
      <c r="L273">
        <v>0.87</v>
      </c>
      <c r="M273">
        <v>0</v>
      </c>
      <c r="N273" s="5">
        <v>45383</v>
      </c>
    </row>
    <row r="274" spans="1:14">
      <c r="A274" t="s">
        <v>114</v>
      </c>
      <c r="B274" t="s">
        <v>115</v>
      </c>
      <c r="C274" t="s">
        <v>527</v>
      </c>
      <c r="D274">
        <v>23.282915077943802</v>
      </c>
      <c r="E274">
        <v>-106.443063459236</v>
      </c>
      <c r="F274" t="s">
        <v>297</v>
      </c>
      <c r="G274">
        <v>14</v>
      </c>
      <c r="H274">
        <v>17</v>
      </c>
      <c r="I274">
        <v>31</v>
      </c>
      <c r="J274" t="s">
        <v>298</v>
      </c>
      <c r="K274">
        <v>75</v>
      </c>
      <c r="L274">
        <v>0.18</v>
      </c>
      <c r="M274">
        <v>0</v>
      </c>
      <c r="N274" s="5">
        <v>45383</v>
      </c>
    </row>
    <row r="275" spans="1:14">
      <c r="A275" t="s">
        <v>116</v>
      </c>
      <c r="B275" t="s">
        <v>115</v>
      </c>
      <c r="C275" t="s">
        <v>527</v>
      </c>
      <c r="D275">
        <v>23.282915077943802</v>
      </c>
      <c r="E275">
        <v>-106.443063459236</v>
      </c>
      <c r="F275" t="s">
        <v>297</v>
      </c>
      <c r="G275">
        <v>14</v>
      </c>
      <c r="H275">
        <v>28</v>
      </c>
      <c r="I275">
        <v>42</v>
      </c>
      <c r="J275" t="s">
        <v>289</v>
      </c>
      <c r="K275">
        <v>72</v>
      </c>
      <c r="L275">
        <v>0.19</v>
      </c>
      <c r="M275">
        <v>0</v>
      </c>
      <c r="N275" s="5">
        <v>45383</v>
      </c>
    </row>
    <row r="276" spans="1:14">
      <c r="A276" t="s">
        <v>251</v>
      </c>
      <c r="B276" t="s">
        <v>26</v>
      </c>
      <c r="C276" t="s">
        <v>654</v>
      </c>
      <c r="D276">
        <v>23.219608332955701</v>
      </c>
      <c r="E276">
        <v>-106.419693843863</v>
      </c>
      <c r="F276" t="s">
        <v>309</v>
      </c>
      <c r="G276">
        <v>4</v>
      </c>
      <c r="H276">
        <v>51</v>
      </c>
      <c r="I276">
        <v>55</v>
      </c>
      <c r="J276" t="s">
        <v>289</v>
      </c>
      <c r="K276">
        <v>1</v>
      </c>
      <c r="L276">
        <v>4</v>
      </c>
      <c r="M276">
        <v>4</v>
      </c>
      <c r="N276" s="5">
        <v>45383</v>
      </c>
    </row>
    <row r="277" spans="1:14">
      <c r="A277" t="s">
        <v>117</v>
      </c>
      <c r="B277" t="s">
        <v>655</v>
      </c>
      <c r="C277" t="s">
        <v>528</v>
      </c>
      <c r="D277">
        <v>23.291897287040701</v>
      </c>
      <c r="E277">
        <v>-106.467266289923</v>
      </c>
      <c r="F277" t="s">
        <v>296</v>
      </c>
      <c r="G277">
        <v>346</v>
      </c>
      <c r="H277">
        <v>54</v>
      </c>
      <c r="I277">
        <v>400</v>
      </c>
      <c r="J277" t="s">
        <v>289</v>
      </c>
      <c r="K277">
        <v>35</v>
      </c>
      <c r="L277">
        <v>9.8800000000000008</v>
      </c>
      <c r="M277">
        <v>5.66</v>
      </c>
      <c r="N277" s="5">
        <v>45383</v>
      </c>
    </row>
    <row r="278" spans="1:14">
      <c r="A278" t="s">
        <v>232</v>
      </c>
      <c r="B278" t="s">
        <v>233</v>
      </c>
      <c r="C278" t="s">
        <v>656</v>
      </c>
      <c r="D278">
        <v>23.272991955120801</v>
      </c>
      <c r="E278">
        <v>-106.465230645657</v>
      </c>
      <c r="F278" t="s">
        <v>292</v>
      </c>
      <c r="G278">
        <v>91</v>
      </c>
      <c r="H278">
        <v>56</v>
      </c>
      <c r="I278">
        <v>147</v>
      </c>
      <c r="J278" t="s">
        <v>289</v>
      </c>
      <c r="K278">
        <v>6</v>
      </c>
      <c r="L278">
        <v>15.16</v>
      </c>
      <c r="M278">
        <v>23</v>
      </c>
      <c r="N278" s="5">
        <v>45383</v>
      </c>
    </row>
    <row r="279" spans="1:14">
      <c r="A279" t="s">
        <v>119</v>
      </c>
      <c r="B279" t="s">
        <v>66</v>
      </c>
      <c r="C279" t="s">
        <v>529</v>
      </c>
      <c r="D279">
        <v>23.286059841721201</v>
      </c>
      <c r="E279">
        <v>-106.459254145744</v>
      </c>
      <c r="F279" t="s">
        <v>292</v>
      </c>
      <c r="G279">
        <v>392</v>
      </c>
      <c r="H279">
        <v>167</v>
      </c>
      <c r="I279">
        <v>559</v>
      </c>
      <c r="J279" t="s">
        <v>294</v>
      </c>
      <c r="K279">
        <v>196</v>
      </c>
      <c r="L279">
        <v>2</v>
      </c>
      <c r="M279">
        <v>6.33</v>
      </c>
      <c r="N279" s="5">
        <v>45383</v>
      </c>
    </row>
    <row r="280" spans="1:14">
      <c r="A280" t="s">
        <v>244</v>
      </c>
      <c r="B280" t="s">
        <v>26</v>
      </c>
      <c r="C280" t="s">
        <v>657</v>
      </c>
      <c r="D280">
        <v>23.253080109037601</v>
      </c>
      <c r="E280">
        <v>-106.454702891314</v>
      </c>
      <c r="F280" t="s">
        <v>295</v>
      </c>
      <c r="G280">
        <v>1</v>
      </c>
      <c r="H280">
        <v>7</v>
      </c>
      <c r="I280">
        <v>8</v>
      </c>
      <c r="J280" t="s">
        <v>294</v>
      </c>
      <c r="K280">
        <v>5</v>
      </c>
      <c r="L280">
        <v>0.2</v>
      </c>
      <c r="M280">
        <v>0</v>
      </c>
      <c r="N280" s="5">
        <v>45383</v>
      </c>
    </row>
    <row r="281" spans="1:14">
      <c r="A281" t="s">
        <v>248</v>
      </c>
      <c r="B281" t="s">
        <v>26</v>
      </c>
      <c r="C281" t="s">
        <v>658</v>
      </c>
      <c r="D281">
        <v>23.321086715826699</v>
      </c>
      <c r="E281">
        <v>-106.479471445656</v>
      </c>
      <c r="F281" t="s">
        <v>293</v>
      </c>
      <c r="G281">
        <v>10</v>
      </c>
      <c r="H281">
        <v>65</v>
      </c>
      <c r="I281">
        <v>75</v>
      </c>
      <c r="J281" t="s">
        <v>289</v>
      </c>
      <c r="K281">
        <v>1</v>
      </c>
      <c r="L281">
        <v>10</v>
      </c>
      <c r="M281">
        <v>10</v>
      </c>
      <c r="N281" s="5">
        <v>45383</v>
      </c>
    </row>
    <row r="282" spans="1:14">
      <c r="A282" t="s">
        <v>120</v>
      </c>
      <c r="B282" t="s">
        <v>26</v>
      </c>
      <c r="C282" t="s">
        <v>532</v>
      </c>
      <c r="D282">
        <v>23.245611289478202</v>
      </c>
      <c r="E282">
        <v>-106.45277420156501</v>
      </c>
      <c r="F282" t="s">
        <v>295</v>
      </c>
      <c r="G282">
        <v>28</v>
      </c>
      <c r="H282">
        <v>68</v>
      </c>
      <c r="I282">
        <v>96</v>
      </c>
      <c r="J282" t="s">
        <v>289</v>
      </c>
      <c r="K282">
        <v>19</v>
      </c>
      <c r="L282">
        <v>1.47</v>
      </c>
      <c r="M282">
        <v>0</v>
      </c>
      <c r="N282" s="5">
        <v>45383</v>
      </c>
    </row>
    <row r="283" spans="1:14">
      <c r="A283" t="s">
        <v>254</v>
      </c>
      <c r="B283" t="s">
        <v>26</v>
      </c>
      <c r="C283" t="s">
        <v>659</v>
      </c>
      <c r="D283">
        <v>23.3004174681306</v>
      </c>
      <c r="E283">
        <v>-106.45160779499901</v>
      </c>
      <c r="F283" t="s">
        <v>300</v>
      </c>
      <c r="G283">
        <v>15</v>
      </c>
      <c r="H283">
        <v>49</v>
      </c>
      <c r="I283">
        <v>64</v>
      </c>
      <c r="J283" t="s">
        <v>289</v>
      </c>
      <c r="K283">
        <v>2</v>
      </c>
      <c r="L283">
        <v>7.5</v>
      </c>
      <c r="M283">
        <v>7.5</v>
      </c>
      <c r="N283" s="5">
        <v>45383</v>
      </c>
    </row>
    <row r="284" spans="1:14">
      <c r="A284" t="s">
        <v>533</v>
      </c>
      <c r="B284" t="s">
        <v>26</v>
      </c>
      <c r="C284" t="s">
        <v>660</v>
      </c>
      <c r="D284">
        <v>23.293577993089901</v>
      </c>
      <c r="E284">
        <v>-106.433004034693</v>
      </c>
      <c r="F284" t="s">
        <v>304</v>
      </c>
      <c r="G284">
        <v>814</v>
      </c>
      <c r="H284">
        <v>5</v>
      </c>
      <c r="I284">
        <v>819</v>
      </c>
      <c r="J284" t="s">
        <v>294</v>
      </c>
      <c r="K284">
        <v>8</v>
      </c>
      <c r="L284">
        <v>2.62</v>
      </c>
      <c r="M284">
        <v>4.33</v>
      </c>
      <c r="N284" s="5">
        <v>45383</v>
      </c>
    </row>
    <row r="285" spans="1:14">
      <c r="A285" t="s">
        <v>217</v>
      </c>
      <c r="B285" t="s">
        <v>26</v>
      </c>
      <c r="C285" t="s">
        <v>534</v>
      </c>
      <c r="D285">
        <v>23.348352198438999</v>
      </c>
      <c r="E285">
        <v>-106.44443456416001</v>
      </c>
      <c r="F285" t="s">
        <v>304</v>
      </c>
      <c r="G285">
        <v>21</v>
      </c>
      <c r="H285">
        <v>471</v>
      </c>
      <c r="I285">
        <v>492</v>
      </c>
      <c r="J285" t="s">
        <v>294</v>
      </c>
      <c r="K285">
        <v>35</v>
      </c>
      <c r="L285">
        <v>23.25</v>
      </c>
      <c r="M285">
        <v>4.66</v>
      </c>
      <c r="N285" s="5">
        <v>45383</v>
      </c>
    </row>
    <row r="286" spans="1:14">
      <c r="A286" t="s">
        <v>201</v>
      </c>
      <c r="B286" t="s">
        <v>202</v>
      </c>
      <c r="C286" t="s">
        <v>611</v>
      </c>
      <c r="D286">
        <v>23.2614613865099</v>
      </c>
      <c r="E286">
        <v>-106.445785303416</v>
      </c>
      <c r="F286" t="s">
        <v>295</v>
      </c>
      <c r="G286">
        <v>9</v>
      </c>
      <c r="H286">
        <v>25</v>
      </c>
      <c r="I286">
        <v>34</v>
      </c>
      <c r="J286" t="s">
        <v>289</v>
      </c>
      <c r="K286">
        <v>13</v>
      </c>
      <c r="L286">
        <v>0.69</v>
      </c>
      <c r="M286">
        <v>0</v>
      </c>
      <c r="N286" s="5">
        <v>45383</v>
      </c>
    </row>
    <row r="287" spans="1:14">
      <c r="A287" t="s">
        <v>260</v>
      </c>
      <c r="B287" t="s">
        <v>162</v>
      </c>
      <c r="C287" t="s">
        <v>661</v>
      </c>
      <c r="D287">
        <v>23.202099514330101</v>
      </c>
      <c r="E287">
        <v>-106.427651050539</v>
      </c>
      <c r="F287" t="s">
        <v>301</v>
      </c>
      <c r="G287">
        <v>4</v>
      </c>
      <c r="H287">
        <v>24</v>
      </c>
      <c r="I287">
        <v>28</v>
      </c>
      <c r="J287" t="s">
        <v>289</v>
      </c>
      <c r="K287">
        <v>1</v>
      </c>
      <c r="L287">
        <v>4</v>
      </c>
      <c r="M287">
        <v>4</v>
      </c>
      <c r="N287" s="5">
        <v>45383</v>
      </c>
    </row>
    <row r="288" spans="1:14">
      <c r="A288" t="s">
        <v>121</v>
      </c>
      <c r="B288" t="s">
        <v>122</v>
      </c>
      <c r="C288" t="s">
        <v>535</v>
      </c>
      <c r="D288">
        <v>23.190690256031299</v>
      </c>
      <c r="E288">
        <v>-106.420745661089</v>
      </c>
      <c r="F288" t="s">
        <v>308</v>
      </c>
      <c r="G288">
        <v>6</v>
      </c>
      <c r="H288">
        <v>1</v>
      </c>
      <c r="I288">
        <v>7</v>
      </c>
      <c r="J288" t="s">
        <v>289</v>
      </c>
      <c r="K288">
        <v>49</v>
      </c>
      <c r="L288">
        <v>0.12</v>
      </c>
      <c r="M288">
        <v>0</v>
      </c>
      <c r="N288" s="5">
        <v>45383</v>
      </c>
    </row>
    <row r="289" spans="1:14">
      <c r="A289" t="s">
        <v>123</v>
      </c>
      <c r="B289" t="s">
        <v>124</v>
      </c>
      <c r="C289" t="s">
        <v>536</v>
      </c>
      <c r="D289">
        <v>23.274025394817201</v>
      </c>
      <c r="E289">
        <v>-106.461137188072</v>
      </c>
      <c r="F289" t="s">
        <v>292</v>
      </c>
      <c r="G289">
        <v>153</v>
      </c>
      <c r="H289">
        <v>23</v>
      </c>
      <c r="I289">
        <v>176</v>
      </c>
      <c r="J289" t="s">
        <v>289</v>
      </c>
      <c r="K289">
        <v>51</v>
      </c>
      <c r="L289">
        <v>3</v>
      </c>
      <c r="M289">
        <v>1</v>
      </c>
      <c r="N289" s="5">
        <v>45383</v>
      </c>
    </row>
    <row r="290" spans="1:14">
      <c r="A290" t="s">
        <v>125</v>
      </c>
      <c r="B290" t="s">
        <v>126</v>
      </c>
      <c r="C290" t="s">
        <v>537</v>
      </c>
      <c r="D290">
        <v>23.2161562203163</v>
      </c>
      <c r="E290">
        <v>-106.421127359238</v>
      </c>
      <c r="F290" t="s">
        <v>290</v>
      </c>
      <c r="G290">
        <v>82</v>
      </c>
      <c r="H290">
        <v>206</v>
      </c>
      <c r="I290">
        <v>288</v>
      </c>
      <c r="J290" t="s">
        <v>289</v>
      </c>
      <c r="K290">
        <v>31</v>
      </c>
      <c r="L290">
        <v>2.64</v>
      </c>
      <c r="M290">
        <v>0</v>
      </c>
      <c r="N290" s="5">
        <v>45383</v>
      </c>
    </row>
    <row r="291" spans="1:14">
      <c r="A291" t="s">
        <v>249</v>
      </c>
      <c r="B291" t="s">
        <v>182</v>
      </c>
      <c r="C291" t="s">
        <v>662</v>
      </c>
      <c r="D291">
        <v>23.3224415384488</v>
      </c>
      <c r="E291">
        <v>-106.479258825866</v>
      </c>
      <c r="F291" t="s">
        <v>293</v>
      </c>
      <c r="G291">
        <v>52</v>
      </c>
      <c r="H291">
        <v>68</v>
      </c>
      <c r="I291">
        <v>120</v>
      </c>
      <c r="J291" t="s">
        <v>289</v>
      </c>
      <c r="K291">
        <v>4</v>
      </c>
      <c r="L291">
        <v>13</v>
      </c>
      <c r="M291">
        <v>13</v>
      </c>
      <c r="N291" s="5">
        <v>45383</v>
      </c>
    </row>
    <row r="292" spans="1:14">
      <c r="A292" t="s">
        <v>195</v>
      </c>
      <c r="B292" t="s">
        <v>34</v>
      </c>
      <c r="C292" t="s">
        <v>605</v>
      </c>
      <c r="D292">
        <v>23.285139163205699</v>
      </c>
      <c r="E292">
        <v>-106.470299603415</v>
      </c>
      <c r="F292" t="s">
        <v>296</v>
      </c>
      <c r="G292">
        <v>113</v>
      </c>
      <c r="H292">
        <v>37</v>
      </c>
      <c r="I292">
        <v>150</v>
      </c>
      <c r="J292" t="s">
        <v>289</v>
      </c>
      <c r="K292">
        <v>14</v>
      </c>
      <c r="L292">
        <v>8.69</v>
      </c>
      <c r="M292">
        <v>3</v>
      </c>
      <c r="N292" s="5">
        <v>45383</v>
      </c>
    </row>
    <row r="293" spans="1:14">
      <c r="A293" t="s">
        <v>127</v>
      </c>
      <c r="B293" t="s">
        <v>128</v>
      </c>
      <c r="C293" t="s">
        <v>539</v>
      </c>
      <c r="D293">
        <v>23.2945337444195</v>
      </c>
      <c r="E293">
        <v>-106.436091316908</v>
      </c>
      <c r="F293" t="s">
        <v>297</v>
      </c>
      <c r="G293">
        <v>92</v>
      </c>
      <c r="H293">
        <v>11</v>
      </c>
      <c r="I293">
        <v>103</v>
      </c>
      <c r="J293" t="s">
        <v>298</v>
      </c>
      <c r="K293">
        <v>16</v>
      </c>
      <c r="L293">
        <v>5.75</v>
      </c>
      <c r="M293">
        <v>3</v>
      </c>
      <c r="N293" s="5">
        <v>45383</v>
      </c>
    </row>
    <row r="294" spans="1:14">
      <c r="A294" t="s">
        <v>200</v>
      </c>
      <c r="B294" t="s">
        <v>26</v>
      </c>
      <c r="C294" t="s">
        <v>608</v>
      </c>
      <c r="D294">
        <v>23.290442706758501</v>
      </c>
      <c r="E294">
        <v>-106.394904803415</v>
      </c>
      <c r="F294" t="s">
        <v>299</v>
      </c>
      <c r="G294">
        <v>69</v>
      </c>
      <c r="H294">
        <v>36</v>
      </c>
      <c r="I294">
        <v>105</v>
      </c>
      <c r="J294" t="s">
        <v>294</v>
      </c>
      <c r="K294">
        <v>18</v>
      </c>
      <c r="L294">
        <v>3.83</v>
      </c>
      <c r="M294">
        <v>6.33</v>
      </c>
      <c r="N294" s="5">
        <v>45383</v>
      </c>
    </row>
    <row r="295" spans="1:14">
      <c r="A295" t="s">
        <v>663</v>
      </c>
      <c r="B295" t="s">
        <v>476</v>
      </c>
      <c r="C295" t="s">
        <v>540</v>
      </c>
      <c r="D295">
        <v>23.2210948730953</v>
      </c>
      <c r="E295">
        <v>-106.423238861088</v>
      </c>
      <c r="F295" t="s">
        <v>290</v>
      </c>
      <c r="G295">
        <v>50</v>
      </c>
      <c r="H295">
        <v>10</v>
      </c>
      <c r="I295">
        <v>60</v>
      </c>
      <c r="J295" t="s">
        <v>289</v>
      </c>
      <c r="K295">
        <v>49</v>
      </c>
      <c r="L295">
        <v>1.02</v>
      </c>
      <c r="M295">
        <v>0</v>
      </c>
      <c r="N295" s="5">
        <v>45383</v>
      </c>
    </row>
    <row r="296" spans="1:14">
      <c r="A296" t="s">
        <v>131</v>
      </c>
      <c r="B296" t="s">
        <v>66</v>
      </c>
      <c r="C296" t="s">
        <v>541</v>
      </c>
      <c r="D296">
        <v>23.285416987859499</v>
      </c>
      <c r="E296">
        <v>-106.45760093040001</v>
      </c>
      <c r="F296" t="s">
        <v>292</v>
      </c>
      <c r="G296">
        <v>23</v>
      </c>
      <c r="H296">
        <v>9</v>
      </c>
      <c r="I296">
        <v>32</v>
      </c>
      <c r="J296" t="s">
        <v>294</v>
      </c>
      <c r="K296">
        <v>29</v>
      </c>
      <c r="L296">
        <v>0.79</v>
      </c>
      <c r="M296">
        <v>0.66</v>
      </c>
      <c r="N296" s="5">
        <v>45383</v>
      </c>
    </row>
    <row r="297" spans="1:14">
      <c r="A297" t="s">
        <v>132</v>
      </c>
      <c r="B297" t="s">
        <v>133</v>
      </c>
      <c r="C297" t="s">
        <v>542</v>
      </c>
      <c r="D297">
        <v>23.283708220307101</v>
      </c>
      <c r="E297">
        <v>-106.431346494631</v>
      </c>
      <c r="F297" t="s">
        <v>303</v>
      </c>
      <c r="G297">
        <v>6</v>
      </c>
      <c r="H297">
        <v>22</v>
      </c>
      <c r="I297">
        <v>28</v>
      </c>
      <c r="J297" t="s">
        <v>289</v>
      </c>
      <c r="K297">
        <v>18</v>
      </c>
      <c r="L297">
        <v>0.33</v>
      </c>
      <c r="M297">
        <v>0.33</v>
      </c>
      <c r="N297" s="5">
        <v>45383</v>
      </c>
    </row>
    <row r="298" spans="1:14">
      <c r="A298" t="s">
        <v>134</v>
      </c>
      <c r="B298" t="s">
        <v>135</v>
      </c>
      <c r="C298" t="s">
        <v>543</v>
      </c>
      <c r="D298">
        <v>23.297446260502099</v>
      </c>
      <c r="E298">
        <v>-106.482262189742</v>
      </c>
      <c r="F298" t="s">
        <v>306</v>
      </c>
      <c r="G298">
        <v>133</v>
      </c>
      <c r="H298">
        <v>110</v>
      </c>
      <c r="I298">
        <v>243</v>
      </c>
      <c r="J298" t="s">
        <v>289</v>
      </c>
      <c r="K298">
        <v>26</v>
      </c>
      <c r="L298">
        <v>5.1100000000000003</v>
      </c>
      <c r="M298">
        <v>1</v>
      </c>
      <c r="N298" s="5">
        <v>45383</v>
      </c>
    </row>
    <row r="299" spans="1:14">
      <c r="A299" t="s">
        <v>136</v>
      </c>
      <c r="B299" t="s">
        <v>82</v>
      </c>
      <c r="C299" t="s">
        <v>546</v>
      </c>
      <c r="D299">
        <v>23.2635581146154</v>
      </c>
      <c r="E299">
        <v>-106.46365791536</v>
      </c>
      <c r="F299" t="s">
        <v>290</v>
      </c>
      <c r="G299">
        <v>35</v>
      </c>
      <c r="H299">
        <v>9</v>
      </c>
      <c r="I299">
        <v>44</v>
      </c>
      <c r="J299" t="s">
        <v>289</v>
      </c>
      <c r="K299">
        <v>20</v>
      </c>
      <c r="L299">
        <v>1.75</v>
      </c>
      <c r="M299">
        <v>0.66</v>
      </c>
      <c r="N299" s="5">
        <v>45383</v>
      </c>
    </row>
    <row r="300" spans="1:14">
      <c r="A300" t="s">
        <v>137</v>
      </c>
      <c r="B300" t="s">
        <v>46</v>
      </c>
      <c r="C300" t="s">
        <v>547</v>
      </c>
      <c r="D300">
        <v>23.2625706988098</v>
      </c>
      <c r="E300">
        <v>-106.409790938664</v>
      </c>
      <c r="F300" t="s">
        <v>299</v>
      </c>
      <c r="G300">
        <v>14</v>
      </c>
      <c r="H300">
        <v>2</v>
      </c>
      <c r="I300">
        <v>16</v>
      </c>
      <c r="J300" t="s">
        <v>289</v>
      </c>
      <c r="K300">
        <v>28</v>
      </c>
      <c r="L300">
        <v>0.5</v>
      </c>
      <c r="M300">
        <v>0.33</v>
      </c>
      <c r="N300" s="5">
        <v>45383</v>
      </c>
    </row>
    <row r="301" spans="1:14">
      <c r="A301" t="s">
        <v>138</v>
      </c>
      <c r="B301" t="s">
        <v>26</v>
      </c>
      <c r="C301" t="s">
        <v>664</v>
      </c>
      <c r="D301">
        <v>23.214400782983201</v>
      </c>
      <c r="E301">
        <v>-106.42085887272999</v>
      </c>
      <c r="F301" t="s">
        <v>290</v>
      </c>
      <c r="G301">
        <v>15</v>
      </c>
      <c r="H301">
        <v>96</v>
      </c>
      <c r="I301">
        <v>111</v>
      </c>
      <c r="J301" t="s">
        <v>289</v>
      </c>
      <c r="K301">
        <v>8</v>
      </c>
      <c r="L301">
        <v>1.87</v>
      </c>
      <c r="M301">
        <v>1</v>
      </c>
      <c r="N301" s="5">
        <v>45383</v>
      </c>
    </row>
    <row r="302" spans="1:14">
      <c r="A302" t="s">
        <v>140</v>
      </c>
      <c r="B302" t="s">
        <v>50</v>
      </c>
      <c r="C302" t="s">
        <v>665</v>
      </c>
      <c r="D302">
        <v>23.265296494851999</v>
      </c>
      <c r="E302">
        <v>-106.459803861087</v>
      </c>
      <c r="F302" t="s">
        <v>295</v>
      </c>
      <c r="G302">
        <v>18</v>
      </c>
      <c r="H302">
        <v>3</v>
      </c>
      <c r="I302">
        <v>0</v>
      </c>
      <c r="J302" t="s">
        <v>294</v>
      </c>
      <c r="K302">
        <v>13</v>
      </c>
      <c r="L302">
        <v>1.38</v>
      </c>
      <c r="M302">
        <v>0</v>
      </c>
      <c r="N302" s="5">
        <v>45383</v>
      </c>
    </row>
    <row r="303" spans="1:14">
      <c r="A303" t="s">
        <v>226</v>
      </c>
      <c r="B303" t="s">
        <v>32</v>
      </c>
      <c r="C303" t="s">
        <v>631</v>
      </c>
      <c r="D303">
        <v>23.264803767946901</v>
      </c>
      <c r="E303">
        <v>-106.459847246157</v>
      </c>
      <c r="F303" t="s">
        <v>295</v>
      </c>
      <c r="G303">
        <v>1</v>
      </c>
      <c r="H303">
        <v>7</v>
      </c>
      <c r="I303">
        <v>8</v>
      </c>
      <c r="J303" t="s">
        <v>289</v>
      </c>
      <c r="K303">
        <v>7</v>
      </c>
      <c r="L303">
        <v>0.14000000000000001</v>
      </c>
      <c r="M303">
        <v>0</v>
      </c>
      <c r="N303" s="5">
        <v>45383</v>
      </c>
    </row>
    <row r="304" spans="1:14">
      <c r="A304" t="s">
        <v>178</v>
      </c>
      <c r="B304" t="s">
        <v>54</v>
      </c>
      <c r="C304" t="s">
        <v>588</v>
      </c>
      <c r="D304">
        <v>23.3044519750243</v>
      </c>
      <c r="E304">
        <v>-106.383136033338</v>
      </c>
      <c r="F304" t="s">
        <v>299</v>
      </c>
      <c r="G304">
        <v>80</v>
      </c>
      <c r="H304">
        <v>44</v>
      </c>
      <c r="I304">
        <v>124</v>
      </c>
      <c r="J304" t="s">
        <v>294</v>
      </c>
      <c r="K304">
        <v>15</v>
      </c>
      <c r="L304">
        <v>5.33</v>
      </c>
      <c r="M304">
        <v>4</v>
      </c>
      <c r="N304" s="5">
        <v>45383</v>
      </c>
    </row>
    <row r="305" spans="1:14">
      <c r="A305" t="s">
        <v>141</v>
      </c>
      <c r="B305" t="s">
        <v>142</v>
      </c>
      <c r="C305" t="s">
        <v>548</v>
      </c>
      <c r="D305">
        <v>23.207995535155099</v>
      </c>
      <c r="E305">
        <v>-106.42751844574499</v>
      </c>
      <c r="F305" t="s">
        <v>290</v>
      </c>
      <c r="G305">
        <v>40</v>
      </c>
      <c r="H305">
        <v>2</v>
      </c>
      <c r="I305">
        <v>42</v>
      </c>
      <c r="J305" t="s">
        <v>289</v>
      </c>
      <c r="K305">
        <v>42</v>
      </c>
      <c r="L305">
        <v>0.95</v>
      </c>
      <c r="M305">
        <v>0</v>
      </c>
      <c r="N305" s="5">
        <v>45383</v>
      </c>
    </row>
    <row r="306" spans="1:14">
      <c r="A306" t="s">
        <v>259</v>
      </c>
      <c r="B306" t="s">
        <v>26</v>
      </c>
      <c r="C306" t="s">
        <v>666</v>
      </c>
      <c r="D306">
        <v>23.372537798051599</v>
      </c>
      <c r="E306">
        <v>-106.438134040042</v>
      </c>
      <c r="F306" t="s">
        <v>304</v>
      </c>
      <c r="G306">
        <v>289</v>
      </c>
      <c r="H306">
        <v>307</v>
      </c>
      <c r="I306">
        <v>596</v>
      </c>
      <c r="J306" t="s">
        <v>294</v>
      </c>
      <c r="K306">
        <v>5</v>
      </c>
      <c r="L306">
        <v>57.8</v>
      </c>
      <c r="M306">
        <v>57.8</v>
      </c>
      <c r="N306" s="5">
        <v>45383</v>
      </c>
    </row>
    <row r="307" spans="1:14">
      <c r="A307" t="s">
        <v>143</v>
      </c>
      <c r="B307" t="s">
        <v>144</v>
      </c>
      <c r="C307" t="s">
        <v>549</v>
      </c>
      <c r="D307">
        <v>23.3208581254165</v>
      </c>
      <c r="E307">
        <v>-106.47870264759401</v>
      </c>
      <c r="F307" t="s">
        <v>293</v>
      </c>
      <c r="G307">
        <v>17</v>
      </c>
      <c r="H307">
        <v>2</v>
      </c>
      <c r="I307">
        <v>19</v>
      </c>
      <c r="J307" t="s">
        <v>289</v>
      </c>
      <c r="K307">
        <v>20</v>
      </c>
      <c r="L307">
        <v>0.85</v>
      </c>
      <c r="M307">
        <v>0.33</v>
      </c>
      <c r="N307" s="5">
        <v>45383</v>
      </c>
    </row>
    <row r="308" spans="1:14">
      <c r="A308" t="s">
        <v>145</v>
      </c>
      <c r="B308" t="s">
        <v>144</v>
      </c>
      <c r="C308" t="s">
        <v>549</v>
      </c>
      <c r="D308">
        <v>23.3208581254165</v>
      </c>
      <c r="E308">
        <v>-106.47870264759401</v>
      </c>
      <c r="F308" t="s">
        <v>293</v>
      </c>
      <c r="G308">
        <v>9</v>
      </c>
      <c r="H308">
        <v>7</v>
      </c>
      <c r="I308">
        <v>16</v>
      </c>
      <c r="J308" t="s">
        <v>289</v>
      </c>
      <c r="K308">
        <v>20</v>
      </c>
      <c r="L308">
        <v>0.45</v>
      </c>
      <c r="M308">
        <v>0</v>
      </c>
      <c r="N308" s="5">
        <v>45383</v>
      </c>
    </row>
    <row r="309" spans="1:14">
      <c r="A309" t="s">
        <v>247</v>
      </c>
      <c r="B309" t="s">
        <v>23</v>
      </c>
      <c r="C309" t="s">
        <v>667</v>
      </c>
      <c r="D309">
        <v>23.2623114902003</v>
      </c>
      <c r="E309">
        <v>-106.463972661374</v>
      </c>
      <c r="F309" t="s">
        <v>295</v>
      </c>
      <c r="G309">
        <v>56</v>
      </c>
      <c r="H309">
        <v>93</v>
      </c>
      <c r="I309">
        <v>149</v>
      </c>
      <c r="J309" t="s">
        <v>289</v>
      </c>
      <c r="K309">
        <v>3</v>
      </c>
      <c r="L309">
        <v>18.66</v>
      </c>
      <c r="M309">
        <v>0</v>
      </c>
      <c r="N309" s="5">
        <v>45383</v>
      </c>
    </row>
    <row r="310" spans="1:14">
      <c r="A310" t="s">
        <v>146</v>
      </c>
      <c r="B310" t="s">
        <v>147</v>
      </c>
      <c r="C310" t="s">
        <v>555</v>
      </c>
      <c r="D310">
        <v>23.212240630248701</v>
      </c>
      <c r="E310">
        <v>-106.41924698173899</v>
      </c>
      <c r="F310" t="s">
        <v>309</v>
      </c>
      <c r="G310">
        <v>69</v>
      </c>
      <c r="H310">
        <v>29</v>
      </c>
      <c r="I310">
        <v>98</v>
      </c>
      <c r="J310" t="s">
        <v>289</v>
      </c>
      <c r="K310">
        <v>18</v>
      </c>
      <c r="L310">
        <v>3.83</v>
      </c>
      <c r="M310">
        <v>0</v>
      </c>
      <c r="N310" s="5">
        <v>45383</v>
      </c>
    </row>
    <row r="311" spans="1:14">
      <c r="A311" t="s">
        <v>243</v>
      </c>
      <c r="B311" t="s">
        <v>26</v>
      </c>
      <c r="C311" t="s">
        <v>668</v>
      </c>
      <c r="D311">
        <v>23.258836472685001</v>
      </c>
      <c r="E311">
        <v>-106.45905783031399</v>
      </c>
      <c r="F311" t="s">
        <v>295</v>
      </c>
      <c r="G311">
        <v>11</v>
      </c>
      <c r="H311">
        <v>38</v>
      </c>
      <c r="I311">
        <v>49</v>
      </c>
      <c r="J311" t="s">
        <v>289</v>
      </c>
      <c r="K311">
        <v>4</v>
      </c>
      <c r="L311">
        <v>2.75</v>
      </c>
      <c r="M311">
        <v>1.33</v>
      </c>
      <c r="N311" s="5">
        <v>45383</v>
      </c>
    </row>
    <row r="312" spans="1:14">
      <c r="A312" t="s">
        <v>223</v>
      </c>
      <c r="B312" t="s">
        <v>66</v>
      </c>
      <c r="C312" t="s">
        <v>629</v>
      </c>
      <c r="D312">
        <v>23.292127661285701</v>
      </c>
      <c r="E312">
        <v>-106.466500391224</v>
      </c>
      <c r="F312" t="s">
        <v>292</v>
      </c>
      <c r="G312">
        <v>38</v>
      </c>
      <c r="H312">
        <v>36</v>
      </c>
      <c r="I312">
        <v>74</v>
      </c>
      <c r="J312" t="s">
        <v>294</v>
      </c>
      <c r="K312">
        <v>8</v>
      </c>
      <c r="L312">
        <v>4.75</v>
      </c>
      <c r="M312">
        <v>6</v>
      </c>
      <c r="N312" s="5">
        <v>45383</v>
      </c>
    </row>
    <row r="313" spans="1:14">
      <c r="A313" t="s">
        <v>185</v>
      </c>
      <c r="B313" t="s">
        <v>66</v>
      </c>
      <c r="C313" t="s">
        <v>599</v>
      </c>
      <c r="D313">
        <v>23.287367752983901</v>
      </c>
      <c r="E313">
        <v>-106.455158874579</v>
      </c>
      <c r="F313" t="s">
        <v>292</v>
      </c>
      <c r="G313">
        <v>17</v>
      </c>
      <c r="H313">
        <v>59</v>
      </c>
      <c r="I313">
        <v>76</v>
      </c>
      <c r="J313" t="s">
        <v>294</v>
      </c>
      <c r="K313">
        <v>14</v>
      </c>
      <c r="L313">
        <v>1.21</v>
      </c>
      <c r="M313">
        <v>0.33</v>
      </c>
      <c r="N313" s="5">
        <v>45383</v>
      </c>
    </row>
    <row r="314" spans="1:14">
      <c r="A314" t="s">
        <v>227</v>
      </c>
      <c r="B314" t="s">
        <v>228</v>
      </c>
      <c r="C314" t="s">
        <v>634</v>
      </c>
      <c r="D314">
        <v>23.217723798195401</v>
      </c>
      <c r="E314">
        <v>-106.419768193541</v>
      </c>
      <c r="F314" t="s">
        <v>309</v>
      </c>
      <c r="G314">
        <v>9</v>
      </c>
      <c r="H314">
        <v>7</v>
      </c>
      <c r="I314">
        <v>16</v>
      </c>
      <c r="J314" t="s">
        <v>289</v>
      </c>
      <c r="K314">
        <v>17</v>
      </c>
      <c r="L314">
        <v>0.52</v>
      </c>
      <c r="M314">
        <v>0</v>
      </c>
      <c r="N314" s="5">
        <v>45383</v>
      </c>
    </row>
    <row r="315" spans="1:14">
      <c r="A315" t="s">
        <v>148</v>
      </c>
      <c r="B315" t="s">
        <v>103</v>
      </c>
      <c r="C315" t="s">
        <v>556</v>
      </c>
      <c r="D315">
        <v>23.248784023458001</v>
      </c>
      <c r="E315">
        <v>-106.452854744501</v>
      </c>
      <c r="F315" t="s">
        <v>295</v>
      </c>
      <c r="G315">
        <v>16</v>
      </c>
      <c r="H315">
        <v>7</v>
      </c>
      <c r="I315">
        <v>23</v>
      </c>
      <c r="J315" t="s">
        <v>289</v>
      </c>
      <c r="K315">
        <v>16</v>
      </c>
      <c r="L315">
        <v>1</v>
      </c>
      <c r="M315">
        <v>1.33</v>
      </c>
      <c r="N315" s="5">
        <v>45383</v>
      </c>
    </row>
    <row r="316" spans="1:14">
      <c r="A316" t="s">
        <v>240</v>
      </c>
      <c r="B316" t="s">
        <v>241</v>
      </c>
      <c r="C316" t="s">
        <v>669</v>
      </c>
      <c r="D316">
        <v>23.2223858327289</v>
      </c>
      <c r="E316">
        <v>-106.421273645658</v>
      </c>
      <c r="F316" t="s">
        <v>309</v>
      </c>
      <c r="G316">
        <v>15</v>
      </c>
      <c r="H316">
        <v>11</v>
      </c>
      <c r="I316">
        <v>26</v>
      </c>
      <c r="J316" t="s">
        <v>289</v>
      </c>
      <c r="K316">
        <v>9</v>
      </c>
      <c r="L316">
        <v>1.66</v>
      </c>
      <c r="M316">
        <v>0.33</v>
      </c>
      <c r="N316" s="5">
        <v>45383</v>
      </c>
    </row>
    <row r="317" spans="1:14">
      <c r="A317" t="s">
        <v>149</v>
      </c>
      <c r="B317" t="s">
        <v>26</v>
      </c>
      <c r="C317" t="s">
        <v>557</v>
      </c>
      <c r="D317">
        <v>23.269861457087501</v>
      </c>
      <c r="E317">
        <v>-106.35799807458</v>
      </c>
      <c r="F317" t="s">
        <v>299</v>
      </c>
      <c r="G317">
        <v>168</v>
      </c>
      <c r="H317">
        <v>479</v>
      </c>
      <c r="I317">
        <v>647</v>
      </c>
      <c r="J317" t="s">
        <v>294</v>
      </c>
      <c r="K317">
        <v>34</v>
      </c>
      <c r="L317">
        <v>4.9400000000000004</v>
      </c>
      <c r="M317">
        <v>0.33</v>
      </c>
      <c r="N317" s="5">
        <v>45383</v>
      </c>
    </row>
    <row r="318" spans="1:14">
      <c r="A318" t="s">
        <v>150</v>
      </c>
      <c r="B318" t="s">
        <v>26</v>
      </c>
      <c r="C318" t="s">
        <v>558</v>
      </c>
      <c r="D318">
        <v>23.275107673922101</v>
      </c>
      <c r="E318">
        <v>-106.45434339478</v>
      </c>
      <c r="F318" t="s">
        <v>295</v>
      </c>
      <c r="G318">
        <v>13</v>
      </c>
      <c r="H318">
        <v>7</v>
      </c>
      <c r="I318">
        <v>20</v>
      </c>
      <c r="J318" t="s">
        <v>289</v>
      </c>
      <c r="K318">
        <v>19</v>
      </c>
      <c r="L318">
        <v>0.68</v>
      </c>
      <c r="M318">
        <v>0</v>
      </c>
      <c r="N318" s="5">
        <v>45383</v>
      </c>
    </row>
    <row r="319" spans="1:14">
      <c r="A319" t="s">
        <v>151</v>
      </c>
      <c r="B319" t="s">
        <v>152</v>
      </c>
      <c r="C319" t="s">
        <v>559</v>
      </c>
      <c r="D319">
        <v>23.296779893117701</v>
      </c>
      <c r="E319">
        <v>-106.434513783856</v>
      </c>
      <c r="F319" t="s">
        <v>297</v>
      </c>
      <c r="G319">
        <v>805</v>
      </c>
      <c r="H319">
        <v>9</v>
      </c>
      <c r="I319">
        <v>814</v>
      </c>
      <c r="J319" t="s">
        <v>294</v>
      </c>
      <c r="K319">
        <v>29</v>
      </c>
      <c r="L319">
        <v>27.75</v>
      </c>
      <c r="M319">
        <v>0.33</v>
      </c>
      <c r="N319" s="5">
        <v>45383</v>
      </c>
    </row>
    <row r="320" spans="1:14">
      <c r="A320" t="s">
        <v>153</v>
      </c>
      <c r="B320" t="s">
        <v>34</v>
      </c>
      <c r="C320" t="s">
        <v>560</v>
      </c>
      <c r="D320">
        <v>23.284716940786002</v>
      </c>
      <c r="E320">
        <v>-106.44418865952601</v>
      </c>
      <c r="F320" t="s">
        <v>297</v>
      </c>
      <c r="G320">
        <v>80</v>
      </c>
      <c r="H320">
        <v>45</v>
      </c>
      <c r="I320">
        <v>125</v>
      </c>
      <c r="J320" t="s">
        <v>298</v>
      </c>
      <c r="K320">
        <v>18</v>
      </c>
      <c r="L320">
        <v>4.7</v>
      </c>
      <c r="M320">
        <v>4.33</v>
      </c>
      <c r="N320" s="5">
        <v>45383</v>
      </c>
    </row>
    <row r="321" spans="1:14">
      <c r="A321" t="s">
        <v>154</v>
      </c>
      <c r="B321" t="s">
        <v>155</v>
      </c>
      <c r="C321" t="s">
        <v>561</v>
      </c>
      <c r="D321">
        <v>23.217494778543699</v>
      </c>
      <c r="E321">
        <v>-106.421538945745</v>
      </c>
      <c r="F321" t="s">
        <v>290</v>
      </c>
      <c r="G321">
        <v>115</v>
      </c>
      <c r="H321">
        <v>79</v>
      </c>
      <c r="I321">
        <v>194</v>
      </c>
      <c r="J321" t="s">
        <v>289</v>
      </c>
      <c r="K321">
        <v>36</v>
      </c>
      <c r="L321">
        <v>3.19</v>
      </c>
      <c r="M321">
        <v>0.66000000000000303</v>
      </c>
      <c r="N321" s="5">
        <v>45383</v>
      </c>
    </row>
    <row r="322" spans="1:14">
      <c r="A322" t="s">
        <v>190</v>
      </c>
      <c r="B322" t="s">
        <v>191</v>
      </c>
      <c r="C322" t="s">
        <v>603</v>
      </c>
      <c r="D322">
        <v>23.265923699263801</v>
      </c>
      <c r="E322">
        <v>-106.46359640341601</v>
      </c>
      <c r="F322" t="s">
        <v>295</v>
      </c>
      <c r="G322">
        <v>40</v>
      </c>
      <c r="H322">
        <v>52</v>
      </c>
      <c r="I322">
        <v>92</v>
      </c>
      <c r="J322" t="s">
        <v>289</v>
      </c>
      <c r="K322">
        <v>15</v>
      </c>
      <c r="L322">
        <v>2.66</v>
      </c>
      <c r="M322">
        <v>0.33</v>
      </c>
      <c r="N322" s="5">
        <v>45383</v>
      </c>
    </row>
    <row r="323" spans="1:14">
      <c r="A323" t="s">
        <v>264</v>
      </c>
      <c r="B323" t="s">
        <v>265</v>
      </c>
      <c r="C323" t="s">
        <v>670</v>
      </c>
      <c r="D323">
        <v>23.234756911601799</v>
      </c>
      <c r="E323">
        <v>-106.43791679154199</v>
      </c>
      <c r="F323" t="s">
        <v>290</v>
      </c>
      <c r="G323">
        <v>5</v>
      </c>
      <c r="H323">
        <v>121</v>
      </c>
      <c r="I323">
        <v>126</v>
      </c>
      <c r="J323" t="s">
        <v>289</v>
      </c>
      <c r="K323">
        <v>1</v>
      </c>
      <c r="L323">
        <v>5</v>
      </c>
      <c r="M323">
        <v>5</v>
      </c>
      <c r="N323" s="5">
        <v>45383</v>
      </c>
    </row>
    <row r="324" spans="1:14">
      <c r="A324" t="s">
        <v>156</v>
      </c>
      <c r="B324" t="s">
        <v>26</v>
      </c>
      <c r="C324" t="s">
        <v>562</v>
      </c>
      <c r="D324">
        <v>23.237162881187501</v>
      </c>
      <c r="E324">
        <v>-106.43549381875999</v>
      </c>
      <c r="F324" t="s">
        <v>309</v>
      </c>
      <c r="G324">
        <v>5</v>
      </c>
      <c r="H324">
        <v>2</v>
      </c>
      <c r="I324">
        <v>7</v>
      </c>
      <c r="J324" t="s">
        <v>289</v>
      </c>
      <c r="K324">
        <v>35</v>
      </c>
      <c r="L324">
        <v>0.14000000000000001</v>
      </c>
      <c r="M324">
        <v>0</v>
      </c>
      <c r="N324" s="5">
        <v>45383</v>
      </c>
    </row>
    <row r="325" spans="1:14">
      <c r="A325" t="s">
        <v>157</v>
      </c>
      <c r="B325" t="s">
        <v>671</v>
      </c>
      <c r="C325" t="s">
        <v>563</v>
      </c>
      <c r="D325">
        <v>23.235882253020101</v>
      </c>
      <c r="E325">
        <v>-106.439402071633</v>
      </c>
      <c r="F325" t="s">
        <v>290</v>
      </c>
      <c r="G325">
        <v>42</v>
      </c>
      <c r="H325">
        <v>26</v>
      </c>
      <c r="I325">
        <v>68</v>
      </c>
      <c r="J325" t="s">
        <v>289</v>
      </c>
      <c r="K325">
        <v>32</v>
      </c>
      <c r="L325">
        <v>1.31</v>
      </c>
      <c r="M325">
        <v>0</v>
      </c>
      <c r="N325" s="5">
        <v>45383</v>
      </c>
    </row>
    <row r="326" spans="1:14">
      <c r="A326" t="s">
        <v>159</v>
      </c>
      <c r="B326" t="s">
        <v>672</v>
      </c>
      <c r="C326" t="s">
        <v>564</v>
      </c>
      <c r="D326">
        <v>23.293380572067299</v>
      </c>
      <c r="E326">
        <v>-106.437241002015</v>
      </c>
      <c r="F326" t="s">
        <v>297</v>
      </c>
      <c r="G326">
        <v>157</v>
      </c>
      <c r="H326">
        <v>68</v>
      </c>
      <c r="I326">
        <v>225</v>
      </c>
      <c r="J326" t="s">
        <v>289</v>
      </c>
      <c r="K326">
        <v>35</v>
      </c>
      <c r="L326">
        <v>4.4800000000000004</v>
      </c>
      <c r="M326">
        <v>5</v>
      </c>
      <c r="N326" s="5">
        <v>45383</v>
      </c>
    </row>
    <row r="327" spans="1:14">
      <c r="A327" t="s">
        <v>161</v>
      </c>
      <c r="B327" t="s">
        <v>162</v>
      </c>
      <c r="C327" t="s">
        <v>565</v>
      </c>
      <c r="D327">
        <v>23.223443229162999</v>
      </c>
      <c r="E327">
        <v>-106.42477577458099</v>
      </c>
      <c r="F327" t="s">
        <v>290</v>
      </c>
      <c r="G327">
        <v>29</v>
      </c>
      <c r="H327">
        <v>5</v>
      </c>
      <c r="I327">
        <v>34</v>
      </c>
      <c r="J327" t="s">
        <v>289</v>
      </c>
      <c r="K327">
        <v>28</v>
      </c>
      <c r="L327">
        <v>1.03</v>
      </c>
      <c r="M327">
        <v>1.33</v>
      </c>
      <c r="N327" s="5">
        <v>45383</v>
      </c>
    </row>
    <row r="328" spans="1:14">
      <c r="A328" t="s">
        <v>179</v>
      </c>
      <c r="B328" t="s">
        <v>673</v>
      </c>
      <c r="C328" t="s">
        <v>589</v>
      </c>
      <c r="D328">
        <v>23.2247495712705</v>
      </c>
      <c r="E328">
        <v>-106.42277611528201</v>
      </c>
      <c r="F328" t="s">
        <v>309</v>
      </c>
      <c r="G328">
        <v>34</v>
      </c>
      <c r="H328">
        <v>2</v>
      </c>
      <c r="I328">
        <v>36</v>
      </c>
      <c r="J328" t="s">
        <v>289</v>
      </c>
      <c r="K328">
        <v>16</v>
      </c>
      <c r="L328">
        <v>2.12</v>
      </c>
      <c r="M328">
        <v>0</v>
      </c>
      <c r="N328" s="5">
        <v>45383</v>
      </c>
    </row>
    <row r="329" spans="1:14">
      <c r="A329" t="s">
        <v>209</v>
      </c>
      <c r="B329" t="s">
        <v>210</v>
      </c>
      <c r="C329" t="s">
        <v>616</v>
      </c>
      <c r="D329">
        <v>23.217551598267701</v>
      </c>
      <c r="E329">
        <v>-106.41822421682301</v>
      </c>
      <c r="F329" t="s">
        <v>309</v>
      </c>
      <c r="G329">
        <v>14</v>
      </c>
      <c r="H329">
        <v>6</v>
      </c>
      <c r="I329">
        <v>20</v>
      </c>
      <c r="J329" t="s">
        <v>289</v>
      </c>
      <c r="K329">
        <v>16</v>
      </c>
      <c r="L329">
        <v>0.87</v>
      </c>
      <c r="M329">
        <v>0.66</v>
      </c>
      <c r="N329" s="5">
        <v>45383</v>
      </c>
    </row>
    <row r="330" spans="1:14">
      <c r="A330" t="s">
        <v>163</v>
      </c>
      <c r="B330" t="s">
        <v>93</v>
      </c>
      <c r="C330" t="s">
        <v>566</v>
      </c>
      <c r="D330">
        <v>23.287721464967699</v>
      </c>
      <c r="E330">
        <v>-106.434991189923</v>
      </c>
      <c r="F330" t="s">
        <v>303</v>
      </c>
      <c r="G330">
        <v>23</v>
      </c>
      <c r="H330">
        <v>4</v>
      </c>
      <c r="I330">
        <v>27</v>
      </c>
      <c r="J330" t="s">
        <v>289</v>
      </c>
      <c r="K330">
        <v>36</v>
      </c>
      <c r="L330">
        <v>0.63</v>
      </c>
      <c r="M330">
        <v>0</v>
      </c>
      <c r="N330" s="5">
        <v>45383</v>
      </c>
    </row>
    <row r="331" spans="1:14">
      <c r="A331" t="s">
        <v>186</v>
      </c>
      <c r="B331" t="s">
        <v>187</v>
      </c>
      <c r="C331" t="s">
        <v>600</v>
      </c>
      <c r="D331">
        <v>23.240202803155299</v>
      </c>
      <c r="E331">
        <v>-106.42887015923699</v>
      </c>
      <c r="F331" t="s">
        <v>310</v>
      </c>
      <c r="G331">
        <v>13</v>
      </c>
      <c r="H331">
        <v>3</v>
      </c>
      <c r="I331">
        <v>16</v>
      </c>
      <c r="J331" t="s">
        <v>289</v>
      </c>
      <c r="K331">
        <v>14</v>
      </c>
      <c r="L331">
        <v>0.92</v>
      </c>
      <c r="M331">
        <v>0.66</v>
      </c>
      <c r="N331" s="5">
        <v>45383</v>
      </c>
    </row>
    <row r="332" spans="1:14">
      <c r="A332" t="s">
        <v>164</v>
      </c>
      <c r="B332" t="s">
        <v>26</v>
      </c>
      <c r="C332" t="s">
        <v>570</v>
      </c>
      <c r="D332">
        <v>23.280290606883401</v>
      </c>
      <c r="E332">
        <v>-106.437933645744</v>
      </c>
      <c r="F332" t="s">
        <v>303</v>
      </c>
      <c r="G332">
        <v>22</v>
      </c>
      <c r="H332">
        <v>18</v>
      </c>
      <c r="I332">
        <v>40</v>
      </c>
      <c r="J332" t="s">
        <v>289</v>
      </c>
      <c r="K332">
        <v>25</v>
      </c>
      <c r="L332">
        <v>0.88</v>
      </c>
      <c r="M332">
        <v>0.66</v>
      </c>
      <c r="N332" s="5">
        <v>45383</v>
      </c>
    </row>
    <row r="333" spans="1:14">
      <c r="A333" t="s">
        <v>571</v>
      </c>
      <c r="B333" t="s">
        <v>572</v>
      </c>
      <c r="C333" t="s">
        <v>573</v>
      </c>
      <c r="D333">
        <v>23.222072590928001</v>
      </c>
      <c r="E333">
        <v>-106.422794943894</v>
      </c>
      <c r="F333" t="s">
        <v>309</v>
      </c>
      <c r="G333">
        <v>15</v>
      </c>
      <c r="H333">
        <v>1</v>
      </c>
      <c r="I333">
        <v>16</v>
      </c>
      <c r="J333" t="s">
        <v>289</v>
      </c>
      <c r="K333">
        <v>44</v>
      </c>
      <c r="L333">
        <v>0.34</v>
      </c>
      <c r="M333">
        <v>0</v>
      </c>
      <c r="N333" s="5">
        <v>45383</v>
      </c>
    </row>
    <row r="334" spans="1:14">
      <c r="A334" t="s">
        <v>165</v>
      </c>
      <c r="B334" t="s">
        <v>50</v>
      </c>
      <c r="C334" t="s">
        <v>574</v>
      </c>
      <c r="D334">
        <v>23.207417343288199</v>
      </c>
      <c r="E334">
        <v>-106.42385750612701</v>
      </c>
      <c r="F334" t="s">
        <v>290</v>
      </c>
      <c r="G334">
        <v>67</v>
      </c>
      <c r="H334">
        <v>3</v>
      </c>
      <c r="I334">
        <v>70</v>
      </c>
      <c r="J334" t="s">
        <v>289</v>
      </c>
      <c r="K334">
        <v>86</v>
      </c>
      <c r="L334">
        <v>0.77</v>
      </c>
      <c r="M334">
        <v>0</v>
      </c>
      <c r="N334" s="5">
        <v>45383</v>
      </c>
    </row>
    <row r="335" spans="1:14">
      <c r="A335" t="s">
        <v>575</v>
      </c>
      <c r="B335" t="s">
        <v>26</v>
      </c>
      <c r="C335" t="s">
        <v>674</v>
      </c>
      <c r="D335">
        <v>23.277368500969999</v>
      </c>
      <c r="E335">
        <v>-106.465017791774</v>
      </c>
      <c r="F335" t="s">
        <v>292</v>
      </c>
      <c r="G335">
        <v>27</v>
      </c>
      <c r="H335">
        <v>1</v>
      </c>
      <c r="I335">
        <v>28</v>
      </c>
      <c r="J335" t="s">
        <v>289</v>
      </c>
      <c r="K335">
        <v>17</v>
      </c>
      <c r="L335">
        <v>1.5880000000000001</v>
      </c>
      <c r="M335">
        <v>1</v>
      </c>
      <c r="N335" s="5">
        <v>45383</v>
      </c>
    </row>
    <row r="336" spans="1:14">
      <c r="A336" t="s">
        <v>166</v>
      </c>
      <c r="B336" t="s">
        <v>167</v>
      </c>
      <c r="C336" t="s">
        <v>576</v>
      </c>
      <c r="D336">
        <v>23.284225209985099</v>
      </c>
      <c r="E336">
        <v>-106.44476997458</v>
      </c>
      <c r="F336" t="s">
        <v>297</v>
      </c>
      <c r="G336">
        <v>57</v>
      </c>
      <c r="H336">
        <v>3</v>
      </c>
      <c r="I336">
        <v>60</v>
      </c>
      <c r="J336" t="s">
        <v>289</v>
      </c>
      <c r="K336">
        <v>67</v>
      </c>
      <c r="L336">
        <v>0.85</v>
      </c>
      <c r="M336">
        <v>0</v>
      </c>
      <c r="N336" s="5">
        <v>45383</v>
      </c>
    </row>
    <row r="337" spans="1:14">
      <c r="A337" t="s">
        <v>168</v>
      </c>
      <c r="B337" t="s">
        <v>169</v>
      </c>
      <c r="C337" t="s">
        <v>577</v>
      </c>
      <c r="D337">
        <v>23.253172952311001</v>
      </c>
      <c r="E337">
        <v>-106.429806989924</v>
      </c>
      <c r="F337" t="s">
        <v>303</v>
      </c>
      <c r="G337">
        <v>22</v>
      </c>
      <c r="H337">
        <v>2</v>
      </c>
      <c r="I337">
        <v>24</v>
      </c>
      <c r="J337" t="s">
        <v>289</v>
      </c>
      <c r="K337">
        <v>37</v>
      </c>
      <c r="L337">
        <v>0.59</v>
      </c>
      <c r="M337">
        <v>0</v>
      </c>
      <c r="N337" s="5">
        <v>45383</v>
      </c>
    </row>
    <row r="338" spans="1:14">
      <c r="A338" t="s">
        <v>170</v>
      </c>
      <c r="B338" t="s">
        <v>46</v>
      </c>
      <c r="C338" t="s">
        <v>578</v>
      </c>
      <c r="D338">
        <v>23.309657463410701</v>
      </c>
      <c r="E338">
        <v>-106.475142670249</v>
      </c>
      <c r="F338" t="s">
        <v>296</v>
      </c>
      <c r="G338">
        <v>105</v>
      </c>
      <c r="H338">
        <v>23</v>
      </c>
      <c r="I338">
        <v>128</v>
      </c>
      <c r="J338" t="s">
        <v>289</v>
      </c>
      <c r="K338">
        <v>29</v>
      </c>
      <c r="L338">
        <v>3.62</v>
      </c>
      <c r="M338">
        <v>3</v>
      </c>
      <c r="N338" s="5">
        <v>45383</v>
      </c>
    </row>
    <row r="339" spans="1:14">
      <c r="A339" t="s">
        <v>213</v>
      </c>
      <c r="B339" t="s">
        <v>214</v>
      </c>
      <c r="C339" t="s">
        <v>618</v>
      </c>
      <c r="D339">
        <v>23.217248038765799</v>
      </c>
      <c r="E339">
        <v>-106.41856048798699</v>
      </c>
      <c r="F339" t="s">
        <v>309</v>
      </c>
      <c r="G339">
        <v>14</v>
      </c>
      <c r="H339">
        <v>14</v>
      </c>
      <c r="I339">
        <v>28</v>
      </c>
      <c r="J339" t="s">
        <v>289</v>
      </c>
      <c r="K339">
        <v>11</v>
      </c>
      <c r="L339">
        <v>1.27</v>
      </c>
      <c r="M339">
        <v>2</v>
      </c>
      <c r="N339" s="5">
        <v>45383</v>
      </c>
    </row>
    <row r="340" spans="1:14">
      <c r="A340" t="s">
        <v>171</v>
      </c>
      <c r="B340" t="s">
        <v>172</v>
      </c>
      <c r="C340" t="s">
        <v>579</v>
      </c>
      <c r="D340">
        <v>23.312467784908598</v>
      </c>
      <c r="E340">
        <v>-106.425176107116</v>
      </c>
      <c r="F340" t="s">
        <v>297</v>
      </c>
      <c r="G340">
        <v>186</v>
      </c>
      <c r="H340">
        <v>6</v>
      </c>
      <c r="I340">
        <v>192</v>
      </c>
      <c r="J340" t="s">
        <v>294</v>
      </c>
      <c r="K340">
        <v>36</v>
      </c>
      <c r="L340">
        <v>5.16</v>
      </c>
      <c r="M340">
        <v>1</v>
      </c>
      <c r="N340" s="5">
        <v>45383</v>
      </c>
    </row>
    <row r="341" spans="1:14">
      <c r="A341" t="s">
        <v>207</v>
      </c>
      <c r="B341" t="s">
        <v>172</v>
      </c>
      <c r="C341" t="s">
        <v>580</v>
      </c>
      <c r="D341">
        <v>23.312448079033601</v>
      </c>
      <c r="E341">
        <v>-106.425186835952</v>
      </c>
      <c r="F341" t="s">
        <v>297</v>
      </c>
      <c r="G341">
        <v>85</v>
      </c>
      <c r="H341">
        <v>84</v>
      </c>
      <c r="I341">
        <v>169</v>
      </c>
      <c r="J341" t="s">
        <v>294</v>
      </c>
      <c r="K341">
        <v>12</v>
      </c>
      <c r="L341">
        <v>7.08</v>
      </c>
      <c r="M341">
        <v>6.66</v>
      </c>
      <c r="N341" s="5">
        <v>45383</v>
      </c>
    </row>
    <row r="342" spans="1:14">
      <c r="A342" t="s">
        <v>173</v>
      </c>
      <c r="B342" t="s">
        <v>174</v>
      </c>
      <c r="C342" t="s">
        <v>584</v>
      </c>
      <c r="D342">
        <v>23.230553418131599</v>
      </c>
      <c r="E342">
        <v>-106.432359432252</v>
      </c>
      <c r="F342" t="s">
        <v>290</v>
      </c>
      <c r="G342">
        <v>26</v>
      </c>
      <c r="H342">
        <v>14</v>
      </c>
      <c r="I342">
        <v>40</v>
      </c>
      <c r="J342" t="s">
        <v>289</v>
      </c>
      <c r="K342">
        <v>24</v>
      </c>
      <c r="L342">
        <v>1.08</v>
      </c>
      <c r="M342">
        <v>0</v>
      </c>
      <c r="N342" s="5">
        <v>45383</v>
      </c>
    </row>
    <row r="343" spans="1:14">
      <c r="A343" t="s">
        <v>236</v>
      </c>
      <c r="B343" t="s">
        <v>237</v>
      </c>
      <c r="C343" t="s">
        <v>675</v>
      </c>
      <c r="D343">
        <v>23.205719485705799</v>
      </c>
      <c r="E343">
        <v>-106.415789770987</v>
      </c>
      <c r="F343" t="s">
        <v>302</v>
      </c>
      <c r="G343">
        <v>6</v>
      </c>
      <c r="H343">
        <v>6</v>
      </c>
      <c r="I343">
        <v>12</v>
      </c>
      <c r="J343" t="s">
        <v>289</v>
      </c>
      <c r="K343">
        <v>7</v>
      </c>
      <c r="L343">
        <v>0.85</v>
      </c>
      <c r="M343">
        <v>0.66</v>
      </c>
      <c r="N343" s="5">
        <v>45383</v>
      </c>
    </row>
    <row r="344" spans="1:14">
      <c r="A344" t="s">
        <v>255</v>
      </c>
      <c r="B344" t="s">
        <v>256</v>
      </c>
      <c r="C344" t="s">
        <v>676</v>
      </c>
      <c r="D344">
        <v>23.285823961709401</v>
      </c>
      <c r="E344">
        <v>-106.407326215696</v>
      </c>
      <c r="F344" t="s">
        <v>299</v>
      </c>
      <c r="G344">
        <v>17</v>
      </c>
      <c r="H344">
        <v>25</v>
      </c>
      <c r="I344">
        <v>42</v>
      </c>
      <c r="J344" t="s">
        <v>298</v>
      </c>
      <c r="K344">
        <v>5</v>
      </c>
      <c r="L344">
        <v>3.4</v>
      </c>
      <c r="M344">
        <v>3.4</v>
      </c>
      <c r="N344" s="5">
        <v>45383</v>
      </c>
    </row>
    <row r="345" spans="1:14">
      <c r="A345" t="s">
        <v>257</v>
      </c>
      <c r="B345" t="s">
        <v>256</v>
      </c>
      <c r="C345" t="s">
        <v>676</v>
      </c>
      <c r="D345">
        <v>23.285823961709401</v>
      </c>
      <c r="E345">
        <v>-106.407326215696</v>
      </c>
      <c r="F345" t="s">
        <v>299</v>
      </c>
      <c r="G345">
        <v>38</v>
      </c>
      <c r="H345">
        <v>66</v>
      </c>
      <c r="I345">
        <v>104</v>
      </c>
      <c r="J345" t="s">
        <v>289</v>
      </c>
      <c r="K345">
        <v>5</v>
      </c>
      <c r="L345">
        <v>7.6</v>
      </c>
      <c r="M345">
        <v>7.6</v>
      </c>
      <c r="N345" s="5">
        <v>45383</v>
      </c>
    </row>
    <row r="346" spans="1:14">
      <c r="A346" t="s">
        <v>175</v>
      </c>
      <c r="B346" t="s">
        <v>26</v>
      </c>
      <c r="C346" t="s">
        <v>585</v>
      </c>
      <c r="D346">
        <v>23.199498843681699</v>
      </c>
      <c r="E346">
        <v>-106.42554231875999</v>
      </c>
      <c r="F346" t="s">
        <v>302</v>
      </c>
      <c r="G346">
        <v>21</v>
      </c>
      <c r="H346">
        <v>6</v>
      </c>
      <c r="I346">
        <v>27</v>
      </c>
      <c r="J346" t="s">
        <v>289</v>
      </c>
      <c r="K346">
        <v>31</v>
      </c>
      <c r="L346">
        <v>0.67</v>
      </c>
      <c r="M346">
        <v>0</v>
      </c>
      <c r="N346" s="5">
        <v>45383</v>
      </c>
    </row>
    <row r="347" spans="1:14">
      <c r="A347" t="s">
        <v>215</v>
      </c>
      <c r="B347" t="s">
        <v>216</v>
      </c>
      <c r="C347" t="s">
        <v>619</v>
      </c>
      <c r="D347">
        <v>23.201749740518999</v>
      </c>
      <c r="E347">
        <v>-106.427957732167</v>
      </c>
      <c r="F347" t="s">
        <v>301</v>
      </c>
      <c r="G347">
        <v>4</v>
      </c>
      <c r="H347">
        <v>7</v>
      </c>
      <c r="I347">
        <v>11</v>
      </c>
      <c r="J347" t="s">
        <v>289</v>
      </c>
      <c r="K347">
        <v>9</v>
      </c>
      <c r="L347">
        <v>0.44</v>
      </c>
      <c r="M347">
        <v>0.33</v>
      </c>
      <c r="N347" s="5">
        <v>45383</v>
      </c>
    </row>
    <row r="348" spans="1:14">
      <c r="A348" t="s">
        <v>231</v>
      </c>
      <c r="B348" t="s">
        <v>82</v>
      </c>
      <c r="C348" t="s">
        <v>677</v>
      </c>
      <c r="D348">
        <v>23.2372143151958</v>
      </c>
      <c r="E348">
        <v>-106.44182894751</v>
      </c>
      <c r="F348" t="s">
        <v>290</v>
      </c>
      <c r="G348">
        <v>27</v>
      </c>
      <c r="H348">
        <v>31</v>
      </c>
      <c r="I348">
        <v>58</v>
      </c>
      <c r="J348" t="s">
        <v>289</v>
      </c>
      <c r="K348">
        <v>53</v>
      </c>
      <c r="L348">
        <v>0.5</v>
      </c>
      <c r="M348">
        <v>3</v>
      </c>
      <c r="N348" s="5">
        <v>45383</v>
      </c>
    </row>
    <row r="349" spans="1:14">
      <c r="A349" t="s">
        <v>176</v>
      </c>
      <c r="B349" t="s">
        <v>32</v>
      </c>
      <c r="C349" t="s">
        <v>586</v>
      </c>
      <c r="D349">
        <v>23.255592415937699</v>
      </c>
      <c r="E349">
        <v>-106.450899014322</v>
      </c>
      <c r="F349" t="s">
        <v>295</v>
      </c>
      <c r="G349">
        <v>84</v>
      </c>
      <c r="H349">
        <v>16</v>
      </c>
      <c r="I349">
        <v>100</v>
      </c>
      <c r="J349" t="s">
        <v>294</v>
      </c>
      <c r="K349">
        <v>112</v>
      </c>
      <c r="L349">
        <v>0.75</v>
      </c>
      <c r="M349">
        <v>1.33</v>
      </c>
      <c r="N349" s="5">
        <v>45383</v>
      </c>
    </row>
    <row r="350" spans="1:14">
      <c r="A350" t="s">
        <v>590</v>
      </c>
      <c r="B350" t="s">
        <v>591</v>
      </c>
      <c r="C350" t="s">
        <v>592</v>
      </c>
      <c r="D350">
        <v>23.257944790672799</v>
      </c>
      <c r="E350">
        <v>-106.460914632252</v>
      </c>
      <c r="F350" t="s">
        <v>295</v>
      </c>
      <c r="G350">
        <v>25</v>
      </c>
      <c r="H350">
        <v>1</v>
      </c>
      <c r="I350">
        <v>26</v>
      </c>
      <c r="J350" t="s">
        <v>289</v>
      </c>
      <c r="K350">
        <v>16</v>
      </c>
      <c r="L350">
        <v>1.56</v>
      </c>
      <c r="M350">
        <v>0.66</v>
      </c>
      <c r="N350" s="5">
        <v>45383</v>
      </c>
    </row>
    <row r="351" spans="1:14">
      <c r="A351" t="s">
        <v>177</v>
      </c>
      <c r="B351" t="s">
        <v>26</v>
      </c>
      <c r="C351" t="s">
        <v>587</v>
      </c>
      <c r="D351">
        <v>23.206139516811401</v>
      </c>
      <c r="E351">
        <v>-106.42225354574499</v>
      </c>
      <c r="F351" t="s">
        <v>302</v>
      </c>
      <c r="G351">
        <v>11</v>
      </c>
      <c r="H351">
        <v>1</v>
      </c>
      <c r="I351">
        <v>12</v>
      </c>
      <c r="J351" t="s">
        <v>289</v>
      </c>
      <c r="K351">
        <v>26</v>
      </c>
      <c r="L351">
        <v>0.42</v>
      </c>
      <c r="M351">
        <v>0</v>
      </c>
      <c r="N351" s="5">
        <v>45383</v>
      </c>
    </row>
    <row r="352" spans="1:14">
      <c r="A352" t="s">
        <v>22</v>
      </c>
      <c r="B352" t="s">
        <v>23</v>
      </c>
      <c r="C352" t="s">
        <v>418</v>
      </c>
      <c r="D352">
        <v>23.219695569957398</v>
      </c>
      <c r="E352">
        <v>-106.422316000885</v>
      </c>
      <c r="F352" t="s">
        <v>290</v>
      </c>
      <c r="G352">
        <v>325</v>
      </c>
      <c r="H352">
        <v>60</v>
      </c>
      <c r="I352">
        <v>385</v>
      </c>
      <c r="J352" t="s">
        <v>289</v>
      </c>
      <c r="K352">
        <v>29</v>
      </c>
      <c r="L352">
        <v>11.2</v>
      </c>
      <c r="M352">
        <v>3</v>
      </c>
      <c r="N352" s="5">
        <v>45505</v>
      </c>
    </row>
    <row r="353" spans="1:14">
      <c r="A353" t="s">
        <v>24</v>
      </c>
      <c r="B353" t="s">
        <v>23</v>
      </c>
      <c r="C353" t="s">
        <v>418</v>
      </c>
      <c r="D353">
        <v>23.219695569957398</v>
      </c>
      <c r="E353">
        <v>-106.422316000885</v>
      </c>
      <c r="F353" t="s">
        <v>291</v>
      </c>
      <c r="G353">
        <v>45</v>
      </c>
      <c r="H353">
        <v>31</v>
      </c>
      <c r="I353">
        <v>76</v>
      </c>
      <c r="J353" t="s">
        <v>289</v>
      </c>
      <c r="K353">
        <v>29</v>
      </c>
      <c r="L353">
        <v>1.55</v>
      </c>
      <c r="M353">
        <v>0</v>
      </c>
      <c r="N353" s="5">
        <v>45505</v>
      </c>
    </row>
    <row r="354" spans="1:14">
      <c r="A354" t="s">
        <v>25</v>
      </c>
      <c r="B354" t="s">
        <v>26</v>
      </c>
      <c r="C354" t="s">
        <v>419</v>
      </c>
      <c r="D354">
        <v>23.277739</v>
      </c>
      <c r="E354">
        <v>-106.465172</v>
      </c>
      <c r="F354" t="s">
        <v>292</v>
      </c>
      <c r="G354">
        <v>86</v>
      </c>
      <c r="H354">
        <v>25</v>
      </c>
      <c r="I354">
        <v>111</v>
      </c>
      <c r="J354" t="s">
        <v>289</v>
      </c>
      <c r="K354">
        <v>27</v>
      </c>
      <c r="L354">
        <v>3.18</v>
      </c>
      <c r="M354">
        <v>0.33</v>
      </c>
      <c r="N354" s="5">
        <v>45505</v>
      </c>
    </row>
    <row r="355" spans="1:14">
      <c r="A355" t="s">
        <v>27</v>
      </c>
      <c r="B355" t="s">
        <v>26</v>
      </c>
      <c r="C355" t="s">
        <v>420</v>
      </c>
      <c r="D355">
        <v>23.221003</v>
      </c>
      <c r="E355">
        <v>-106.42318</v>
      </c>
      <c r="F355" t="s">
        <v>290</v>
      </c>
      <c r="G355">
        <v>63</v>
      </c>
      <c r="H355">
        <v>12</v>
      </c>
      <c r="I355">
        <v>75</v>
      </c>
      <c r="J355" t="s">
        <v>289</v>
      </c>
      <c r="K355">
        <v>33</v>
      </c>
      <c r="L355">
        <v>1.9</v>
      </c>
      <c r="M355">
        <v>1.33</v>
      </c>
      <c r="N355" s="5">
        <v>45505</v>
      </c>
    </row>
    <row r="356" spans="1:14">
      <c r="A356" t="s">
        <v>29</v>
      </c>
      <c r="B356" t="s">
        <v>30</v>
      </c>
      <c r="C356" t="s">
        <v>423</v>
      </c>
      <c r="D356">
        <v>23.319555679774801</v>
      </c>
      <c r="E356">
        <v>-106.479310547753</v>
      </c>
      <c r="F356" t="s">
        <v>293</v>
      </c>
      <c r="G356">
        <v>68</v>
      </c>
      <c r="H356">
        <v>7</v>
      </c>
      <c r="I356">
        <v>75</v>
      </c>
      <c r="J356" t="s">
        <v>289</v>
      </c>
      <c r="K356">
        <v>35</v>
      </c>
      <c r="L356">
        <v>1.94</v>
      </c>
      <c r="M356">
        <v>0</v>
      </c>
      <c r="N356" s="5">
        <v>45505</v>
      </c>
    </row>
    <row r="357" spans="1:14">
      <c r="A357" t="s">
        <v>31</v>
      </c>
      <c r="B357" t="s">
        <v>32</v>
      </c>
      <c r="C357" t="s">
        <v>424</v>
      </c>
      <c r="D357">
        <v>23.253164679478299</v>
      </c>
      <c r="E357">
        <v>-106.456234110472</v>
      </c>
      <c r="F357" t="s">
        <v>295</v>
      </c>
      <c r="G357">
        <v>35</v>
      </c>
      <c r="H357">
        <v>10</v>
      </c>
      <c r="I357">
        <v>45</v>
      </c>
      <c r="J357" t="s">
        <v>294</v>
      </c>
      <c r="K357">
        <v>43</v>
      </c>
      <c r="L357">
        <v>0.81</v>
      </c>
      <c r="M357">
        <v>0</v>
      </c>
      <c r="N357" s="5">
        <v>45505</v>
      </c>
    </row>
    <row r="358" spans="1:14">
      <c r="A358" t="s">
        <v>33</v>
      </c>
      <c r="B358" t="s">
        <v>34</v>
      </c>
      <c r="C358" t="s">
        <v>426</v>
      </c>
      <c r="D358">
        <v>23.302401</v>
      </c>
      <c r="E358">
        <v>-106.478989</v>
      </c>
      <c r="F358" t="s">
        <v>296</v>
      </c>
      <c r="G358">
        <v>186</v>
      </c>
      <c r="H358">
        <v>6</v>
      </c>
      <c r="I358">
        <v>192</v>
      </c>
      <c r="J358" t="s">
        <v>289</v>
      </c>
      <c r="K358">
        <v>36</v>
      </c>
      <c r="L358">
        <v>5.16</v>
      </c>
      <c r="M358">
        <v>1.33</v>
      </c>
      <c r="N358" s="5">
        <v>45505</v>
      </c>
    </row>
    <row r="359" spans="1:14">
      <c r="A359" t="s">
        <v>35</v>
      </c>
      <c r="B359" t="s">
        <v>26</v>
      </c>
      <c r="C359" t="s">
        <v>429</v>
      </c>
      <c r="D359">
        <v>23.284903</v>
      </c>
      <c r="E359">
        <v>-106.43130499999999</v>
      </c>
      <c r="F359" t="s">
        <v>297</v>
      </c>
      <c r="G359">
        <v>106</v>
      </c>
      <c r="H359">
        <v>99</v>
      </c>
      <c r="I359">
        <v>205</v>
      </c>
      <c r="J359" t="s">
        <v>294</v>
      </c>
      <c r="K359">
        <v>17</v>
      </c>
      <c r="L359">
        <v>6.23</v>
      </c>
      <c r="M359">
        <v>2.66</v>
      </c>
      <c r="N359" s="5">
        <v>45505</v>
      </c>
    </row>
    <row r="360" spans="1:14">
      <c r="A360" t="s">
        <v>36</v>
      </c>
      <c r="B360" t="s">
        <v>37</v>
      </c>
      <c r="C360" t="s">
        <v>430</v>
      </c>
      <c r="D360">
        <v>23.2745494693479</v>
      </c>
      <c r="E360">
        <v>-106.459202453543</v>
      </c>
      <c r="F360" t="s">
        <v>292</v>
      </c>
      <c r="G360">
        <v>30</v>
      </c>
      <c r="H360">
        <v>3</v>
      </c>
      <c r="I360">
        <v>33</v>
      </c>
      <c r="J360" t="s">
        <v>289</v>
      </c>
      <c r="K360">
        <v>22</v>
      </c>
      <c r="L360">
        <v>1.36</v>
      </c>
      <c r="M360">
        <v>0.66</v>
      </c>
      <c r="N360" s="5">
        <v>45505</v>
      </c>
    </row>
    <row r="361" spans="1:14">
      <c r="A361" t="s">
        <v>38</v>
      </c>
      <c r="B361" t="s">
        <v>39</v>
      </c>
      <c r="C361" t="s">
        <v>435</v>
      </c>
      <c r="D361">
        <v>23.284247690502401</v>
      </c>
      <c r="E361">
        <v>-106.391482388242</v>
      </c>
      <c r="F361" t="s">
        <v>299</v>
      </c>
      <c r="G361">
        <v>59</v>
      </c>
      <c r="H361">
        <v>168</v>
      </c>
      <c r="I361">
        <v>227</v>
      </c>
      <c r="J361" t="s">
        <v>298</v>
      </c>
      <c r="K361">
        <v>19</v>
      </c>
      <c r="L361">
        <v>3.1</v>
      </c>
      <c r="M361">
        <v>0</v>
      </c>
      <c r="N361" s="5">
        <v>45505</v>
      </c>
    </row>
    <row r="362" spans="1:14">
      <c r="A362" t="s">
        <v>40</v>
      </c>
      <c r="B362" t="s">
        <v>39</v>
      </c>
      <c r="C362" t="s">
        <v>435</v>
      </c>
      <c r="D362">
        <v>23.284247690502401</v>
      </c>
      <c r="E362">
        <v>-106.391482388242</v>
      </c>
      <c r="F362" t="s">
        <v>299</v>
      </c>
      <c r="G362">
        <v>79</v>
      </c>
      <c r="H362">
        <v>17</v>
      </c>
      <c r="I362">
        <v>96</v>
      </c>
      <c r="J362" t="s">
        <v>289</v>
      </c>
      <c r="K362">
        <v>46</v>
      </c>
      <c r="L362">
        <v>1.71</v>
      </c>
      <c r="M362">
        <v>0</v>
      </c>
      <c r="N362" s="5">
        <v>45505</v>
      </c>
    </row>
    <row r="363" spans="1:14">
      <c r="A363" t="s">
        <v>41</v>
      </c>
      <c r="B363" t="s">
        <v>42</v>
      </c>
      <c r="C363" t="s">
        <v>436</v>
      </c>
      <c r="D363">
        <v>23.274442736565401</v>
      </c>
      <c r="E363">
        <v>-106.466458401732</v>
      </c>
      <c r="F363" t="s">
        <v>292</v>
      </c>
      <c r="G363">
        <v>115</v>
      </c>
      <c r="H363">
        <v>76</v>
      </c>
      <c r="I363">
        <v>191</v>
      </c>
      <c r="J363" t="s">
        <v>289</v>
      </c>
      <c r="K363">
        <v>32</v>
      </c>
      <c r="L363">
        <v>3.59</v>
      </c>
      <c r="M363">
        <v>1.66</v>
      </c>
      <c r="N363" s="5">
        <v>45505</v>
      </c>
    </row>
    <row r="364" spans="1:14">
      <c r="A364" t="s">
        <v>43</v>
      </c>
      <c r="B364" t="s">
        <v>44</v>
      </c>
      <c r="C364" t="s">
        <v>437</v>
      </c>
      <c r="D364">
        <v>23.275421625669502</v>
      </c>
      <c r="E364">
        <v>-106.462001944062</v>
      </c>
      <c r="F364" t="s">
        <v>292</v>
      </c>
      <c r="G364">
        <v>38</v>
      </c>
      <c r="H364">
        <v>68</v>
      </c>
      <c r="I364">
        <v>106</v>
      </c>
      <c r="J364" t="s">
        <v>289</v>
      </c>
      <c r="K364">
        <v>19</v>
      </c>
      <c r="L364">
        <v>2</v>
      </c>
      <c r="M364">
        <v>0</v>
      </c>
      <c r="N364" s="5">
        <v>45505</v>
      </c>
    </row>
    <row r="365" spans="1:14">
      <c r="A365" t="s">
        <v>45</v>
      </c>
      <c r="B365" t="s">
        <v>46</v>
      </c>
      <c r="C365" t="s">
        <v>438</v>
      </c>
      <c r="D365">
        <v>23.309220002051699</v>
      </c>
      <c r="E365">
        <v>-106.4760585339</v>
      </c>
      <c r="F365" t="s">
        <v>296</v>
      </c>
      <c r="G365">
        <v>35</v>
      </c>
      <c r="H365">
        <v>1</v>
      </c>
      <c r="I365">
        <v>36</v>
      </c>
      <c r="J365" t="s">
        <v>289</v>
      </c>
      <c r="K365">
        <v>33</v>
      </c>
      <c r="L365">
        <v>1.06</v>
      </c>
      <c r="M365">
        <v>0.33</v>
      </c>
      <c r="N365" s="5">
        <v>45505</v>
      </c>
    </row>
    <row r="366" spans="1:14">
      <c r="A366" t="s">
        <v>47</v>
      </c>
      <c r="B366" t="s">
        <v>48</v>
      </c>
      <c r="C366" t="s">
        <v>439</v>
      </c>
      <c r="D366">
        <v>23.274924027888101</v>
      </c>
      <c r="E366">
        <v>-106.397050003578</v>
      </c>
      <c r="F366" t="s">
        <v>299</v>
      </c>
      <c r="G366">
        <v>126</v>
      </c>
      <c r="H366">
        <v>2</v>
      </c>
      <c r="I366">
        <v>128</v>
      </c>
      <c r="J366" t="s">
        <v>298</v>
      </c>
      <c r="K366">
        <v>50</v>
      </c>
      <c r="L366">
        <v>2.52</v>
      </c>
      <c r="M366">
        <v>0.66</v>
      </c>
      <c r="N366" s="5">
        <v>45505</v>
      </c>
    </row>
    <row r="367" spans="1:14">
      <c r="A367" t="s">
        <v>49</v>
      </c>
      <c r="B367" t="s">
        <v>50</v>
      </c>
      <c r="C367" t="s">
        <v>440</v>
      </c>
      <c r="D367">
        <v>23.265670606184301</v>
      </c>
      <c r="E367">
        <v>-106.463873920344</v>
      </c>
      <c r="F367" t="s">
        <v>295</v>
      </c>
      <c r="G367">
        <v>17</v>
      </c>
      <c r="H367">
        <v>11</v>
      </c>
      <c r="I367">
        <v>28</v>
      </c>
      <c r="J367" t="s">
        <v>289</v>
      </c>
      <c r="K367">
        <v>26</v>
      </c>
      <c r="L367">
        <v>0.65</v>
      </c>
      <c r="M367">
        <v>0</v>
      </c>
      <c r="N367" s="5">
        <v>45505</v>
      </c>
    </row>
    <row r="368" spans="1:14">
      <c r="A368" t="s">
        <v>51</v>
      </c>
      <c r="B368" t="s">
        <v>26</v>
      </c>
      <c r="C368" t="s">
        <v>441</v>
      </c>
      <c r="D368">
        <v>23.305548587729199</v>
      </c>
      <c r="E368">
        <v>-106.425172874743</v>
      </c>
      <c r="F368" t="s">
        <v>297</v>
      </c>
      <c r="G368">
        <v>205</v>
      </c>
      <c r="H368">
        <v>12</v>
      </c>
      <c r="I368">
        <v>217</v>
      </c>
      <c r="J368" t="s">
        <v>294</v>
      </c>
      <c r="K368">
        <v>35</v>
      </c>
      <c r="L368">
        <v>5.85</v>
      </c>
      <c r="M368">
        <v>2.33</v>
      </c>
      <c r="N368" s="5">
        <v>45505</v>
      </c>
    </row>
    <row r="369" spans="1:14">
      <c r="A369" t="s">
        <v>52</v>
      </c>
      <c r="B369" t="s">
        <v>26</v>
      </c>
      <c r="C369" t="s">
        <v>442</v>
      </c>
      <c r="D369">
        <v>23.247377576479099</v>
      </c>
      <c r="E369">
        <v>-106.450518705425</v>
      </c>
      <c r="F369" t="s">
        <v>295</v>
      </c>
      <c r="G369">
        <v>5</v>
      </c>
      <c r="H369">
        <v>5</v>
      </c>
      <c r="I369">
        <v>10</v>
      </c>
      <c r="J369" t="s">
        <v>289</v>
      </c>
      <c r="K369">
        <v>21</v>
      </c>
      <c r="L369">
        <v>0.23</v>
      </c>
      <c r="M369">
        <v>0</v>
      </c>
      <c r="N369" s="5">
        <v>45505</v>
      </c>
    </row>
    <row r="370" spans="1:14">
      <c r="A370" t="s">
        <v>53</v>
      </c>
      <c r="B370" t="s">
        <v>54</v>
      </c>
      <c r="C370" t="s">
        <v>448</v>
      </c>
      <c r="D370">
        <v>23.289822780680801</v>
      </c>
      <c r="E370">
        <v>-106.442453799886</v>
      </c>
      <c r="F370" t="s">
        <v>300</v>
      </c>
      <c r="G370">
        <v>246</v>
      </c>
      <c r="H370">
        <v>39</v>
      </c>
      <c r="I370">
        <v>285</v>
      </c>
      <c r="J370" t="s">
        <v>289</v>
      </c>
      <c r="K370">
        <v>75</v>
      </c>
      <c r="L370">
        <v>3.28</v>
      </c>
      <c r="M370">
        <v>11.3</v>
      </c>
      <c r="N370" s="5">
        <v>45505</v>
      </c>
    </row>
    <row r="371" spans="1:14">
      <c r="A371" t="s">
        <v>55</v>
      </c>
      <c r="B371" t="s">
        <v>26</v>
      </c>
      <c r="C371" t="s">
        <v>449</v>
      </c>
      <c r="D371">
        <v>23.201083244902701</v>
      </c>
      <c r="E371">
        <v>-106.427027962792</v>
      </c>
      <c r="F371" t="s">
        <v>301</v>
      </c>
      <c r="G371">
        <v>13</v>
      </c>
      <c r="H371">
        <v>7</v>
      </c>
      <c r="I371">
        <v>20</v>
      </c>
      <c r="J371" t="s">
        <v>289</v>
      </c>
      <c r="K371">
        <v>42</v>
      </c>
      <c r="L371">
        <v>0.3</v>
      </c>
      <c r="M371">
        <v>0</v>
      </c>
      <c r="N371" s="5">
        <v>45505</v>
      </c>
    </row>
    <row r="372" spans="1:14">
      <c r="A372" t="s">
        <v>56</v>
      </c>
      <c r="B372" t="s">
        <v>57</v>
      </c>
      <c r="C372" t="s">
        <v>450</v>
      </c>
      <c r="D372">
        <v>23.206631648971499</v>
      </c>
      <c r="E372">
        <v>-106.428386900627</v>
      </c>
      <c r="F372" t="s">
        <v>290</v>
      </c>
      <c r="G372">
        <v>44</v>
      </c>
      <c r="H372">
        <v>11</v>
      </c>
      <c r="I372">
        <v>55</v>
      </c>
      <c r="J372" t="s">
        <v>289</v>
      </c>
      <c r="K372">
        <v>45</v>
      </c>
      <c r="L372">
        <v>0.97</v>
      </c>
      <c r="M372">
        <v>0.66</v>
      </c>
      <c r="N372" s="5">
        <v>45505</v>
      </c>
    </row>
    <row r="373" spans="1:14">
      <c r="A373" t="s">
        <v>58</v>
      </c>
      <c r="B373" t="s">
        <v>26</v>
      </c>
      <c r="C373" t="s">
        <v>460</v>
      </c>
      <c r="D373">
        <v>23.205291252934899</v>
      </c>
      <c r="E373">
        <v>-106.42366234775599</v>
      </c>
      <c r="F373" t="s">
        <v>302</v>
      </c>
      <c r="G373">
        <v>6</v>
      </c>
      <c r="H373">
        <v>8</v>
      </c>
      <c r="I373">
        <v>14</v>
      </c>
      <c r="J373" t="s">
        <v>289</v>
      </c>
      <c r="K373">
        <v>31</v>
      </c>
      <c r="L373">
        <v>0.19</v>
      </c>
      <c r="M373">
        <v>0</v>
      </c>
      <c r="N373" s="5">
        <v>45505</v>
      </c>
    </row>
    <row r="374" spans="1:14">
      <c r="A374" t="s">
        <v>59</v>
      </c>
      <c r="B374" t="s">
        <v>23</v>
      </c>
      <c r="C374" t="s">
        <v>461</v>
      </c>
      <c r="D374">
        <v>23.2765959549439</v>
      </c>
      <c r="E374">
        <v>-106.425296260972</v>
      </c>
      <c r="F374" t="s">
        <v>303</v>
      </c>
      <c r="G374">
        <v>118</v>
      </c>
      <c r="H374">
        <v>177</v>
      </c>
      <c r="I374">
        <v>295</v>
      </c>
      <c r="J374" t="s">
        <v>298</v>
      </c>
      <c r="K374">
        <v>44</v>
      </c>
      <c r="L374">
        <v>2.68</v>
      </c>
      <c r="M374">
        <v>0</v>
      </c>
      <c r="N374" s="5">
        <v>45505</v>
      </c>
    </row>
    <row r="375" spans="1:14">
      <c r="A375" t="s">
        <v>60</v>
      </c>
      <c r="B375" t="s">
        <v>50</v>
      </c>
      <c r="C375" t="s">
        <v>467</v>
      </c>
      <c r="D375">
        <v>23.310648399457399</v>
      </c>
      <c r="E375">
        <v>-106.472629438567</v>
      </c>
      <c r="F375" t="s">
        <v>304</v>
      </c>
      <c r="G375">
        <v>142</v>
      </c>
      <c r="H375">
        <v>117</v>
      </c>
      <c r="I375">
        <v>259</v>
      </c>
      <c r="J375" t="s">
        <v>294</v>
      </c>
      <c r="K375">
        <v>32</v>
      </c>
      <c r="L375">
        <v>4.43</v>
      </c>
      <c r="M375">
        <v>16.66</v>
      </c>
      <c r="N375" s="5">
        <v>45505</v>
      </c>
    </row>
    <row r="376" spans="1:14">
      <c r="A376" t="s">
        <v>61</v>
      </c>
      <c r="B376" t="s">
        <v>50</v>
      </c>
      <c r="C376" t="s">
        <v>478</v>
      </c>
      <c r="D376">
        <v>23.2646455262514</v>
      </c>
      <c r="E376">
        <v>-106.39100977659</v>
      </c>
      <c r="F376" t="s">
        <v>299</v>
      </c>
      <c r="G376">
        <v>48</v>
      </c>
      <c r="H376">
        <v>22</v>
      </c>
      <c r="I376">
        <v>70</v>
      </c>
      <c r="J376" t="s">
        <v>298</v>
      </c>
      <c r="K376">
        <v>16</v>
      </c>
      <c r="L376">
        <v>3</v>
      </c>
      <c r="M376">
        <v>2.33</v>
      </c>
      <c r="N376" s="5">
        <v>45505</v>
      </c>
    </row>
    <row r="377" spans="1:14">
      <c r="A377" t="s">
        <v>62</v>
      </c>
      <c r="B377" t="s">
        <v>26</v>
      </c>
      <c r="C377" t="s">
        <v>482</v>
      </c>
      <c r="D377">
        <v>23.3264402598878</v>
      </c>
      <c r="E377">
        <v>-106.391395598587</v>
      </c>
      <c r="F377" t="s">
        <v>299</v>
      </c>
      <c r="G377">
        <v>1764</v>
      </c>
      <c r="H377">
        <v>74</v>
      </c>
      <c r="I377">
        <v>1838</v>
      </c>
      <c r="J377" t="s">
        <v>294</v>
      </c>
      <c r="K377">
        <v>38</v>
      </c>
      <c r="L377">
        <v>46.42</v>
      </c>
      <c r="M377">
        <v>54.33</v>
      </c>
      <c r="N377" s="5">
        <v>45505</v>
      </c>
    </row>
    <row r="378" spans="1:14">
      <c r="A378" t="s">
        <v>63</v>
      </c>
      <c r="B378" t="s">
        <v>64</v>
      </c>
      <c r="C378" t="s">
        <v>483</v>
      </c>
      <c r="D378">
        <v>23.297287619638599</v>
      </c>
      <c r="E378">
        <v>-106.478820776589</v>
      </c>
      <c r="F378" t="s">
        <v>296</v>
      </c>
      <c r="G378">
        <v>118</v>
      </c>
      <c r="H378">
        <v>23</v>
      </c>
      <c r="I378">
        <v>141</v>
      </c>
      <c r="J378" t="s">
        <v>294</v>
      </c>
      <c r="K378">
        <v>51</v>
      </c>
      <c r="L378">
        <v>2.31</v>
      </c>
      <c r="M378">
        <v>0.66</v>
      </c>
      <c r="N378" s="5">
        <v>45505</v>
      </c>
    </row>
    <row r="379" spans="1:14">
      <c r="A379" t="s">
        <v>65</v>
      </c>
      <c r="B379" t="s">
        <v>66</v>
      </c>
      <c r="C379" t="s">
        <v>484</v>
      </c>
      <c r="D379">
        <v>23.293062877631101</v>
      </c>
      <c r="E379">
        <v>-106.456444755935</v>
      </c>
      <c r="F379" t="s">
        <v>292</v>
      </c>
      <c r="G379">
        <v>34</v>
      </c>
      <c r="H379">
        <v>1</v>
      </c>
      <c r="I379">
        <v>35</v>
      </c>
      <c r="J379" t="s">
        <v>294</v>
      </c>
      <c r="K379">
        <v>29</v>
      </c>
      <c r="L379">
        <v>1.17</v>
      </c>
      <c r="M379">
        <v>1</v>
      </c>
      <c r="N379" s="5">
        <v>45505</v>
      </c>
    </row>
    <row r="380" spans="1:14">
      <c r="A380" t="s">
        <v>67</v>
      </c>
      <c r="B380" t="s">
        <v>68</v>
      </c>
      <c r="C380" t="s">
        <v>485</v>
      </c>
      <c r="D380">
        <v>23.345913358378699</v>
      </c>
      <c r="E380">
        <v>-106.441874720946</v>
      </c>
      <c r="F380" t="s">
        <v>304</v>
      </c>
      <c r="G380">
        <v>48</v>
      </c>
      <c r="H380">
        <v>17</v>
      </c>
      <c r="I380">
        <v>65</v>
      </c>
      <c r="J380" t="s">
        <v>294</v>
      </c>
      <c r="K380">
        <v>32</v>
      </c>
      <c r="L380">
        <v>1.5</v>
      </c>
      <c r="M380">
        <v>0</v>
      </c>
      <c r="N380" s="5">
        <v>45505</v>
      </c>
    </row>
    <row r="381" spans="1:14">
      <c r="A381" t="s">
        <v>69</v>
      </c>
      <c r="B381" t="s">
        <v>70</v>
      </c>
      <c r="C381" t="s">
        <v>492</v>
      </c>
      <c r="D381">
        <v>23.266316592177699</v>
      </c>
      <c r="E381">
        <v>-106.46187573361</v>
      </c>
      <c r="F381" t="s">
        <v>292</v>
      </c>
      <c r="G381">
        <v>58</v>
      </c>
      <c r="H381">
        <v>5</v>
      </c>
      <c r="I381">
        <v>63</v>
      </c>
      <c r="J381" t="s">
        <v>289</v>
      </c>
      <c r="K381">
        <v>47</v>
      </c>
      <c r="L381">
        <v>1.23</v>
      </c>
      <c r="M381">
        <v>1</v>
      </c>
      <c r="N381" s="5">
        <v>45505</v>
      </c>
    </row>
    <row r="382" spans="1:14">
      <c r="A382" t="s">
        <v>71</v>
      </c>
      <c r="B382" t="s">
        <v>26</v>
      </c>
      <c r="C382" t="s">
        <v>496</v>
      </c>
      <c r="D382">
        <v>23.285451942756598</v>
      </c>
      <c r="E382">
        <v>-106.41742555940201</v>
      </c>
      <c r="F382" t="s">
        <v>303</v>
      </c>
      <c r="G382">
        <v>334</v>
      </c>
      <c r="H382">
        <v>76</v>
      </c>
      <c r="I382">
        <v>410</v>
      </c>
      <c r="J382" t="s">
        <v>294</v>
      </c>
      <c r="K382">
        <v>38</v>
      </c>
      <c r="L382">
        <v>8.7799999999999994</v>
      </c>
      <c r="M382">
        <v>7</v>
      </c>
      <c r="N382" s="5">
        <v>45505</v>
      </c>
    </row>
    <row r="383" spans="1:14">
      <c r="A383" t="s">
        <v>72</v>
      </c>
      <c r="B383" t="s">
        <v>73</v>
      </c>
      <c r="C383" t="s">
        <v>497</v>
      </c>
      <c r="D383">
        <v>23.2499082335924</v>
      </c>
      <c r="E383">
        <v>-106.45502880173299</v>
      </c>
      <c r="F383" t="s">
        <v>305</v>
      </c>
      <c r="G383">
        <v>65</v>
      </c>
      <c r="H383">
        <v>25</v>
      </c>
      <c r="I383">
        <v>90</v>
      </c>
      <c r="J383" t="s">
        <v>289</v>
      </c>
      <c r="K383">
        <v>43</v>
      </c>
      <c r="L383">
        <v>1.51</v>
      </c>
      <c r="M383">
        <v>0.33</v>
      </c>
      <c r="N383" s="5">
        <v>45505</v>
      </c>
    </row>
    <row r="384" spans="1:14">
      <c r="A384" t="s">
        <v>74</v>
      </c>
      <c r="B384" t="s">
        <v>26</v>
      </c>
      <c r="C384" t="s">
        <v>498</v>
      </c>
      <c r="D384">
        <v>23.287654858175699</v>
      </c>
      <c r="E384">
        <v>-106.46378630542399</v>
      </c>
      <c r="F384" t="s">
        <v>292</v>
      </c>
      <c r="G384">
        <v>29</v>
      </c>
      <c r="H384">
        <v>1</v>
      </c>
      <c r="I384">
        <v>30</v>
      </c>
      <c r="J384" t="s">
        <v>289</v>
      </c>
      <c r="K384">
        <v>28</v>
      </c>
      <c r="L384">
        <v>1.03</v>
      </c>
      <c r="M384">
        <v>0</v>
      </c>
      <c r="N384" s="5">
        <v>45505</v>
      </c>
    </row>
    <row r="385" spans="1:14">
      <c r="A385" t="s">
        <v>75</v>
      </c>
      <c r="B385" t="s">
        <v>26</v>
      </c>
      <c r="C385" t="s">
        <v>499</v>
      </c>
      <c r="D385">
        <v>23.325654823538599</v>
      </c>
      <c r="E385">
        <v>-106.413029862697</v>
      </c>
      <c r="F385" t="s">
        <v>299</v>
      </c>
      <c r="G385">
        <v>376</v>
      </c>
      <c r="H385">
        <v>63</v>
      </c>
      <c r="I385">
        <v>439</v>
      </c>
      <c r="J385" t="s">
        <v>294</v>
      </c>
      <c r="K385">
        <v>37</v>
      </c>
      <c r="L385">
        <v>10.16</v>
      </c>
      <c r="M385">
        <v>4.66</v>
      </c>
      <c r="N385" s="5">
        <v>45505</v>
      </c>
    </row>
    <row r="386" spans="1:14">
      <c r="A386" t="s">
        <v>76</v>
      </c>
      <c r="B386" t="s">
        <v>39</v>
      </c>
      <c r="C386" t="s">
        <v>500</v>
      </c>
      <c r="D386">
        <v>23.285222223267901</v>
      </c>
      <c r="E386">
        <v>-106.42143586124899</v>
      </c>
      <c r="F386" t="s">
        <v>303</v>
      </c>
      <c r="G386">
        <v>133</v>
      </c>
      <c r="H386">
        <v>9</v>
      </c>
      <c r="I386">
        <v>142</v>
      </c>
      <c r="J386" t="s">
        <v>298</v>
      </c>
      <c r="K386">
        <v>31</v>
      </c>
      <c r="L386">
        <v>4.29</v>
      </c>
      <c r="M386">
        <v>1.66</v>
      </c>
      <c r="N386" s="5">
        <v>45505</v>
      </c>
    </row>
    <row r="387" spans="1:14">
      <c r="A387" t="s">
        <v>77</v>
      </c>
      <c r="B387" t="s">
        <v>39</v>
      </c>
      <c r="C387" t="s">
        <v>500</v>
      </c>
      <c r="D387">
        <v>23.285222223267901</v>
      </c>
      <c r="E387">
        <v>-106.42143586124899</v>
      </c>
      <c r="F387" t="s">
        <v>303</v>
      </c>
      <c r="G387">
        <v>107</v>
      </c>
      <c r="H387">
        <v>6</v>
      </c>
      <c r="I387">
        <v>113</v>
      </c>
      <c r="J387" t="s">
        <v>298</v>
      </c>
      <c r="K387">
        <v>37</v>
      </c>
      <c r="L387">
        <v>2.89</v>
      </c>
      <c r="M387">
        <v>1.66</v>
      </c>
      <c r="N387" s="5">
        <v>45505</v>
      </c>
    </row>
    <row r="388" spans="1:14">
      <c r="A388" t="s">
        <v>78</v>
      </c>
      <c r="B388" t="s">
        <v>39</v>
      </c>
      <c r="C388" t="s">
        <v>500</v>
      </c>
      <c r="D388">
        <v>23.285222223267901</v>
      </c>
      <c r="E388">
        <v>-106.42143586124899</v>
      </c>
      <c r="F388" t="s">
        <v>303</v>
      </c>
      <c r="G388">
        <v>110</v>
      </c>
      <c r="H388">
        <v>34</v>
      </c>
      <c r="I388">
        <v>144</v>
      </c>
      <c r="J388" t="s">
        <v>289</v>
      </c>
      <c r="K388">
        <v>47</v>
      </c>
      <c r="L388">
        <v>2.34</v>
      </c>
      <c r="M388">
        <v>0</v>
      </c>
      <c r="N388" s="5">
        <v>45505</v>
      </c>
    </row>
    <row r="389" spans="1:14">
      <c r="A389" t="s">
        <v>79</v>
      </c>
      <c r="B389" t="s">
        <v>80</v>
      </c>
      <c r="C389" t="s">
        <v>503</v>
      </c>
      <c r="D389">
        <v>23.229677969688002</v>
      </c>
      <c r="E389">
        <v>-106.431625445745</v>
      </c>
      <c r="F389" t="s">
        <v>290</v>
      </c>
      <c r="G389">
        <v>139</v>
      </c>
      <c r="H389">
        <v>39</v>
      </c>
      <c r="I389">
        <v>178</v>
      </c>
      <c r="J389" t="s">
        <v>289</v>
      </c>
      <c r="K389">
        <v>53</v>
      </c>
      <c r="L389">
        <v>2.62</v>
      </c>
      <c r="M389">
        <v>0</v>
      </c>
      <c r="N389" s="5">
        <v>45505</v>
      </c>
    </row>
    <row r="390" spans="1:14">
      <c r="A390" t="s">
        <v>81</v>
      </c>
      <c r="B390" t="s">
        <v>82</v>
      </c>
      <c r="C390" t="s">
        <v>504</v>
      </c>
      <c r="D390">
        <v>23.237784790611201</v>
      </c>
      <c r="E390">
        <v>-106.441289622482</v>
      </c>
      <c r="F390" t="s">
        <v>290</v>
      </c>
      <c r="G390">
        <v>60</v>
      </c>
      <c r="H390">
        <v>8</v>
      </c>
      <c r="I390">
        <v>68</v>
      </c>
      <c r="J390" t="s">
        <v>289</v>
      </c>
      <c r="K390">
        <v>45</v>
      </c>
      <c r="L390">
        <v>1.33</v>
      </c>
      <c r="M390">
        <v>0</v>
      </c>
      <c r="N390" s="5">
        <v>45505</v>
      </c>
    </row>
    <row r="391" spans="1:14">
      <c r="A391" t="s">
        <v>83</v>
      </c>
      <c r="B391" t="s">
        <v>84</v>
      </c>
      <c r="C391" t="s">
        <v>505</v>
      </c>
      <c r="D391">
        <v>23.272707741198399</v>
      </c>
      <c r="E391">
        <v>-106.455502913952</v>
      </c>
      <c r="F391" t="s">
        <v>292</v>
      </c>
      <c r="G391">
        <v>44</v>
      </c>
      <c r="H391">
        <v>6</v>
      </c>
      <c r="I391">
        <v>50</v>
      </c>
      <c r="J391" t="s">
        <v>289</v>
      </c>
      <c r="K391">
        <v>31</v>
      </c>
      <c r="L391">
        <v>1.41</v>
      </c>
      <c r="M391">
        <v>0.66</v>
      </c>
      <c r="N391" s="5">
        <v>45505</v>
      </c>
    </row>
    <row r="392" spans="1:14">
      <c r="A392" t="s">
        <v>85</v>
      </c>
      <c r="B392" t="s">
        <v>86</v>
      </c>
      <c r="C392" t="s">
        <v>506</v>
      </c>
      <c r="D392">
        <v>23.281730017728901</v>
      </c>
      <c r="E392">
        <v>-106.462833961087</v>
      </c>
      <c r="F392" t="s">
        <v>292</v>
      </c>
      <c r="G392">
        <v>16</v>
      </c>
      <c r="H392">
        <v>8</v>
      </c>
      <c r="I392">
        <v>24</v>
      </c>
      <c r="J392" t="s">
        <v>298</v>
      </c>
      <c r="K392">
        <v>21</v>
      </c>
      <c r="L392">
        <v>0.76</v>
      </c>
      <c r="M392">
        <v>0</v>
      </c>
      <c r="N392" s="5">
        <v>45505</v>
      </c>
    </row>
    <row r="393" spans="1:14">
      <c r="A393" t="s">
        <v>87</v>
      </c>
      <c r="B393" t="s">
        <v>86</v>
      </c>
      <c r="C393" t="s">
        <v>506</v>
      </c>
      <c r="D393">
        <v>23.281730017728901</v>
      </c>
      <c r="E393">
        <v>-106.462833961087</v>
      </c>
      <c r="F393" t="s">
        <v>292</v>
      </c>
      <c r="G393">
        <v>47</v>
      </c>
      <c r="H393">
        <v>21</v>
      </c>
      <c r="I393">
        <v>68</v>
      </c>
      <c r="J393" t="s">
        <v>289</v>
      </c>
      <c r="K393">
        <v>21</v>
      </c>
      <c r="L393">
        <v>2.23</v>
      </c>
      <c r="M393">
        <v>1.66</v>
      </c>
      <c r="N393" s="5">
        <v>45505</v>
      </c>
    </row>
    <row r="394" spans="1:14">
      <c r="A394" t="s">
        <v>88</v>
      </c>
      <c r="B394" t="s">
        <v>89</v>
      </c>
      <c r="C394" t="s">
        <v>507</v>
      </c>
      <c r="D394">
        <v>23.335781959397099</v>
      </c>
      <c r="E394">
        <v>-106.486137461086</v>
      </c>
      <c r="F394" t="s">
        <v>293</v>
      </c>
      <c r="G394">
        <v>18</v>
      </c>
      <c r="H394">
        <v>5</v>
      </c>
      <c r="I394">
        <v>23</v>
      </c>
      <c r="J394" t="s">
        <v>289</v>
      </c>
      <c r="K394">
        <v>31</v>
      </c>
      <c r="L394">
        <v>0.57999999999999996</v>
      </c>
      <c r="M394">
        <v>0.66</v>
      </c>
      <c r="N394" s="5">
        <v>45505</v>
      </c>
    </row>
    <row r="395" spans="1:14">
      <c r="A395" t="s">
        <v>90</v>
      </c>
      <c r="B395" t="s">
        <v>91</v>
      </c>
      <c r="C395" t="s">
        <v>510</v>
      </c>
      <c r="D395">
        <v>23.285770796315099</v>
      </c>
      <c r="E395">
        <v>-106.431514602717</v>
      </c>
      <c r="F395" t="s">
        <v>303</v>
      </c>
      <c r="G395">
        <v>7</v>
      </c>
      <c r="H395">
        <v>2</v>
      </c>
      <c r="I395">
        <v>9</v>
      </c>
      <c r="J395" t="s">
        <v>289</v>
      </c>
      <c r="K395">
        <v>20</v>
      </c>
      <c r="L395">
        <v>0.35</v>
      </c>
      <c r="M395">
        <v>0.33</v>
      </c>
      <c r="N395" s="5">
        <v>45505</v>
      </c>
    </row>
    <row r="396" spans="1:14">
      <c r="A396" t="s">
        <v>92</v>
      </c>
      <c r="B396" t="s">
        <v>93</v>
      </c>
      <c r="C396" t="s">
        <v>511</v>
      </c>
      <c r="D396">
        <v>23.238758605397098</v>
      </c>
      <c r="E396">
        <v>-106.42147034574501</v>
      </c>
      <c r="F396" t="s">
        <v>303</v>
      </c>
      <c r="G396">
        <v>17</v>
      </c>
      <c r="H396">
        <v>15</v>
      </c>
      <c r="I396">
        <v>32</v>
      </c>
      <c r="J396" t="s">
        <v>298</v>
      </c>
      <c r="K396">
        <v>34</v>
      </c>
      <c r="L396">
        <v>0.5</v>
      </c>
      <c r="M396">
        <v>0.33</v>
      </c>
      <c r="N396" s="5">
        <v>45505</v>
      </c>
    </row>
    <row r="397" spans="1:14">
      <c r="A397" t="s">
        <v>94</v>
      </c>
      <c r="B397" t="s">
        <v>95</v>
      </c>
      <c r="C397" t="s">
        <v>512</v>
      </c>
      <c r="D397">
        <v>23.287800099374</v>
      </c>
      <c r="E397">
        <v>-106.433421701852</v>
      </c>
      <c r="F397" t="s">
        <v>303</v>
      </c>
      <c r="G397">
        <v>35</v>
      </c>
      <c r="H397">
        <v>15</v>
      </c>
      <c r="I397">
        <v>50</v>
      </c>
      <c r="J397" t="s">
        <v>294</v>
      </c>
      <c r="K397">
        <v>22</v>
      </c>
      <c r="L397">
        <v>0.62</v>
      </c>
      <c r="M397">
        <v>0</v>
      </c>
      <c r="N397" s="5">
        <v>45505</v>
      </c>
    </row>
    <row r="398" spans="1:14">
      <c r="A398" t="s">
        <v>96</v>
      </c>
      <c r="B398" t="s">
        <v>97</v>
      </c>
      <c r="C398" t="s">
        <v>516</v>
      </c>
      <c r="D398">
        <v>23.277843977106301</v>
      </c>
      <c r="E398">
        <v>-106.406436730417</v>
      </c>
      <c r="F398" t="s">
        <v>299</v>
      </c>
      <c r="G398">
        <v>17</v>
      </c>
      <c r="H398">
        <v>4</v>
      </c>
      <c r="I398">
        <v>21</v>
      </c>
      <c r="J398" t="s">
        <v>298</v>
      </c>
      <c r="K398">
        <v>33</v>
      </c>
      <c r="L398">
        <v>0.51</v>
      </c>
      <c r="M398">
        <v>0.33</v>
      </c>
      <c r="N398" s="5">
        <v>45505</v>
      </c>
    </row>
    <row r="399" spans="1:14">
      <c r="A399" t="s">
        <v>98</v>
      </c>
      <c r="B399" t="s">
        <v>26</v>
      </c>
      <c r="C399" t="s">
        <v>517</v>
      </c>
      <c r="D399">
        <v>23.298637322852802</v>
      </c>
      <c r="E399">
        <v>-106.470468770626</v>
      </c>
      <c r="F399" t="s">
        <v>296</v>
      </c>
      <c r="G399">
        <v>61</v>
      </c>
      <c r="H399">
        <v>8</v>
      </c>
      <c r="I399">
        <v>69</v>
      </c>
      <c r="J399" t="s">
        <v>294</v>
      </c>
      <c r="K399">
        <v>31</v>
      </c>
      <c r="L399">
        <v>1.96</v>
      </c>
      <c r="M399">
        <v>0.66</v>
      </c>
      <c r="N399" s="5">
        <v>45505</v>
      </c>
    </row>
    <row r="400" spans="1:14">
      <c r="A400" t="s">
        <v>99</v>
      </c>
      <c r="B400" t="s">
        <v>100</v>
      </c>
      <c r="C400" t="s">
        <v>518</v>
      </c>
      <c r="D400">
        <v>23.277707811472599</v>
      </c>
      <c r="E400">
        <v>-106.467084116908</v>
      </c>
      <c r="F400" t="s">
        <v>306</v>
      </c>
      <c r="G400">
        <v>135</v>
      </c>
      <c r="H400">
        <v>3</v>
      </c>
      <c r="I400">
        <v>138</v>
      </c>
      <c r="J400" t="s">
        <v>289</v>
      </c>
      <c r="K400">
        <v>92</v>
      </c>
      <c r="L400">
        <v>1.46</v>
      </c>
      <c r="M400">
        <v>0</v>
      </c>
      <c r="N400" s="5">
        <v>45505</v>
      </c>
    </row>
    <row r="401" spans="1:14">
      <c r="A401" t="s">
        <v>101</v>
      </c>
      <c r="B401" t="s">
        <v>26</v>
      </c>
      <c r="C401" t="s">
        <v>519</v>
      </c>
      <c r="D401">
        <v>23.3643244644745</v>
      </c>
      <c r="E401">
        <v>-106.48577753039901</v>
      </c>
      <c r="F401" t="s">
        <v>307</v>
      </c>
      <c r="G401">
        <v>1811</v>
      </c>
      <c r="H401">
        <v>689</v>
      </c>
      <c r="I401">
        <v>2500</v>
      </c>
      <c r="J401" t="s">
        <v>294</v>
      </c>
      <c r="K401">
        <v>151</v>
      </c>
      <c r="L401">
        <v>11.99</v>
      </c>
      <c r="M401">
        <v>2.33</v>
      </c>
      <c r="N401" s="5">
        <v>45505</v>
      </c>
    </row>
    <row r="402" spans="1:14">
      <c r="A402" t="s">
        <v>102</v>
      </c>
      <c r="B402" t="s">
        <v>103</v>
      </c>
      <c r="C402" t="s">
        <v>520</v>
      </c>
      <c r="D402">
        <v>23.206334408522299</v>
      </c>
      <c r="E402">
        <v>-106.428329316909</v>
      </c>
      <c r="F402" t="s">
        <v>290</v>
      </c>
      <c r="G402">
        <v>18</v>
      </c>
      <c r="H402">
        <v>14</v>
      </c>
      <c r="I402">
        <v>32</v>
      </c>
      <c r="J402" t="s">
        <v>289</v>
      </c>
      <c r="K402">
        <v>34</v>
      </c>
      <c r="L402">
        <v>0.52</v>
      </c>
      <c r="M402">
        <v>0.33</v>
      </c>
      <c r="N402" s="5">
        <v>45505</v>
      </c>
    </row>
    <row r="403" spans="1:14">
      <c r="A403" t="s">
        <v>104</v>
      </c>
      <c r="B403" t="s">
        <v>105</v>
      </c>
      <c r="C403" t="s">
        <v>521</v>
      </c>
      <c r="D403">
        <v>23.2635990839789</v>
      </c>
      <c r="E403">
        <v>-106.460993976431</v>
      </c>
      <c r="F403" t="s">
        <v>295</v>
      </c>
      <c r="G403">
        <v>40</v>
      </c>
      <c r="H403">
        <v>8</v>
      </c>
      <c r="I403">
        <v>48</v>
      </c>
      <c r="J403" t="s">
        <v>289</v>
      </c>
      <c r="K403">
        <v>46</v>
      </c>
      <c r="L403">
        <v>0.86</v>
      </c>
      <c r="M403">
        <v>0.33</v>
      </c>
      <c r="N403" s="5">
        <v>45505</v>
      </c>
    </row>
    <row r="404" spans="1:14">
      <c r="A404" t="s">
        <v>106</v>
      </c>
      <c r="B404" t="s">
        <v>107</v>
      </c>
      <c r="C404" t="s">
        <v>522</v>
      </c>
      <c r="D404">
        <v>23.2790071983008</v>
      </c>
      <c r="E404">
        <v>-106.458708559236</v>
      </c>
      <c r="F404" t="s">
        <v>292</v>
      </c>
      <c r="G404">
        <v>5</v>
      </c>
      <c r="H404">
        <v>27</v>
      </c>
      <c r="I404">
        <v>32</v>
      </c>
      <c r="J404" t="s">
        <v>289</v>
      </c>
      <c r="K404">
        <v>21</v>
      </c>
      <c r="L404">
        <v>0.23</v>
      </c>
      <c r="M404">
        <v>0.66</v>
      </c>
      <c r="N404" s="5">
        <v>45505</v>
      </c>
    </row>
    <row r="405" spans="1:14">
      <c r="A405" t="s">
        <v>108</v>
      </c>
      <c r="B405" t="s">
        <v>107</v>
      </c>
      <c r="C405" t="s">
        <v>523</v>
      </c>
      <c r="D405">
        <v>23.279036764541601</v>
      </c>
      <c r="E405">
        <v>-106.45875147458</v>
      </c>
      <c r="F405" t="s">
        <v>292</v>
      </c>
      <c r="G405">
        <v>19</v>
      </c>
      <c r="H405">
        <v>1</v>
      </c>
      <c r="I405">
        <v>20</v>
      </c>
      <c r="J405" t="s">
        <v>298</v>
      </c>
      <c r="K405">
        <v>21</v>
      </c>
      <c r="L405">
        <v>0.9</v>
      </c>
      <c r="M405">
        <v>2</v>
      </c>
      <c r="N405" s="5">
        <v>45505</v>
      </c>
    </row>
    <row r="406" spans="1:14">
      <c r="A406" t="s">
        <v>109</v>
      </c>
      <c r="B406" t="s">
        <v>110</v>
      </c>
      <c r="C406" t="s">
        <v>524</v>
      </c>
      <c r="D406">
        <v>23.2808805293765</v>
      </c>
      <c r="E406">
        <v>-106.46796423225101</v>
      </c>
      <c r="F406" t="s">
        <v>296</v>
      </c>
      <c r="G406">
        <v>0</v>
      </c>
      <c r="H406">
        <v>21</v>
      </c>
      <c r="I406">
        <v>21</v>
      </c>
      <c r="J406" t="s">
        <v>289</v>
      </c>
      <c r="K406">
        <v>22</v>
      </c>
      <c r="L406">
        <v>0</v>
      </c>
      <c r="M406">
        <v>0</v>
      </c>
      <c r="N406" s="5">
        <v>45505</v>
      </c>
    </row>
    <row r="407" spans="1:14">
      <c r="A407" t="s">
        <v>111</v>
      </c>
      <c r="B407" t="s">
        <v>110</v>
      </c>
      <c r="C407" t="s">
        <v>525</v>
      </c>
      <c r="D407">
        <v>23.2808411082666</v>
      </c>
      <c r="E407">
        <v>-106.467899859236</v>
      </c>
      <c r="F407" t="s">
        <v>296</v>
      </c>
      <c r="G407">
        <v>20</v>
      </c>
      <c r="H407">
        <v>3</v>
      </c>
      <c r="I407">
        <v>23</v>
      </c>
      <c r="J407" t="s">
        <v>289</v>
      </c>
      <c r="K407">
        <v>64</v>
      </c>
      <c r="L407">
        <v>0.31</v>
      </c>
      <c r="M407">
        <v>0</v>
      </c>
      <c r="N407" s="5">
        <v>45505</v>
      </c>
    </row>
    <row r="408" spans="1:14">
      <c r="A408" t="s">
        <v>112</v>
      </c>
      <c r="B408" t="s">
        <v>113</v>
      </c>
      <c r="C408" t="s">
        <v>526</v>
      </c>
      <c r="D408">
        <v>23.260409560854701</v>
      </c>
      <c r="E408">
        <v>-106.456479373015</v>
      </c>
      <c r="F408" t="s">
        <v>295</v>
      </c>
      <c r="G408">
        <v>22</v>
      </c>
      <c r="H408">
        <v>20</v>
      </c>
      <c r="I408">
        <v>42</v>
      </c>
      <c r="J408" t="s">
        <v>289</v>
      </c>
      <c r="K408">
        <v>27</v>
      </c>
      <c r="L408">
        <v>0.81</v>
      </c>
      <c r="M408">
        <v>0.33</v>
      </c>
      <c r="N408" s="5">
        <v>45505</v>
      </c>
    </row>
    <row r="409" spans="1:14">
      <c r="A409" t="s">
        <v>114</v>
      </c>
      <c r="B409" t="s">
        <v>115</v>
      </c>
      <c r="C409" t="s">
        <v>527</v>
      </c>
      <c r="D409">
        <v>23.282915077943802</v>
      </c>
      <c r="E409">
        <v>-106.443063459236</v>
      </c>
      <c r="F409" t="s">
        <v>297</v>
      </c>
      <c r="G409">
        <v>14</v>
      </c>
      <c r="H409">
        <v>17</v>
      </c>
      <c r="I409">
        <v>31</v>
      </c>
      <c r="J409" t="s">
        <v>298</v>
      </c>
      <c r="K409">
        <v>78</v>
      </c>
      <c r="L409">
        <v>0.17</v>
      </c>
      <c r="M409">
        <v>0</v>
      </c>
      <c r="N409" s="5">
        <v>45505</v>
      </c>
    </row>
    <row r="410" spans="1:14">
      <c r="A410" t="s">
        <v>116</v>
      </c>
      <c r="B410" t="s">
        <v>115</v>
      </c>
      <c r="C410" t="s">
        <v>527</v>
      </c>
      <c r="D410">
        <v>23.282915077943802</v>
      </c>
      <c r="E410">
        <v>-106.443063459236</v>
      </c>
      <c r="F410" t="s">
        <v>297</v>
      </c>
      <c r="G410">
        <v>14</v>
      </c>
      <c r="H410">
        <v>28</v>
      </c>
      <c r="I410">
        <v>42</v>
      </c>
      <c r="J410" t="s">
        <v>289</v>
      </c>
      <c r="K410">
        <v>75</v>
      </c>
      <c r="L410">
        <v>0.18</v>
      </c>
      <c r="M410">
        <v>0</v>
      </c>
      <c r="N410" s="5">
        <v>45505</v>
      </c>
    </row>
    <row r="411" spans="1:14">
      <c r="A411" t="s">
        <v>117</v>
      </c>
      <c r="B411" t="s">
        <v>118</v>
      </c>
      <c r="C411" t="s">
        <v>528</v>
      </c>
      <c r="D411">
        <v>23.291897287040701</v>
      </c>
      <c r="E411">
        <v>-106.467266289923</v>
      </c>
      <c r="F411" t="s">
        <v>296</v>
      </c>
      <c r="G411">
        <v>347</v>
      </c>
      <c r="H411">
        <v>53</v>
      </c>
      <c r="I411">
        <v>400</v>
      </c>
      <c r="J411" t="s">
        <v>289</v>
      </c>
      <c r="K411">
        <v>38</v>
      </c>
      <c r="L411">
        <v>9.1300000000000008</v>
      </c>
      <c r="M411">
        <v>0.33</v>
      </c>
      <c r="N411" s="5">
        <v>45505</v>
      </c>
    </row>
    <row r="412" spans="1:14">
      <c r="A412" t="s">
        <v>119</v>
      </c>
      <c r="B412" t="s">
        <v>66</v>
      </c>
      <c r="C412" t="s">
        <v>529</v>
      </c>
      <c r="D412">
        <v>23.286059841721201</v>
      </c>
      <c r="E412">
        <v>-106.459254145744</v>
      </c>
      <c r="F412" t="s">
        <v>292</v>
      </c>
      <c r="G412">
        <v>395</v>
      </c>
      <c r="H412">
        <v>164</v>
      </c>
      <c r="I412">
        <v>559</v>
      </c>
      <c r="J412" t="s">
        <v>294</v>
      </c>
      <c r="K412">
        <v>199</v>
      </c>
      <c r="L412">
        <v>1.98</v>
      </c>
      <c r="M412">
        <v>1</v>
      </c>
      <c r="N412" s="5">
        <v>45505</v>
      </c>
    </row>
    <row r="413" spans="1:14">
      <c r="A413" t="s">
        <v>120</v>
      </c>
      <c r="B413" t="s">
        <v>26</v>
      </c>
      <c r="C413" t="s">
        <v>532</v>
      </c>
      <c r="D413">
        <v>23.245611289478202</v>
      </c>
      <c r="E413">
        <v>-106.45277420156501</v>
      </c>
      <c r="F413" t="s">
        <v>295</v>
      </c>
      <c r="G413">
        <v>33</v>
      </c>
      <c r="H413">
        <v>63</v>
      </c>
      <c r="I413">
        <v>96</v>
      </c>
      <c r="J413" t="s">
        <v>289</v>
      </c>
      <c r="K413">
        <v>22</v>
      </c>
      <c r="L413">
        <v>1.5</v>
      </c>
      <c r="M413">
        <v>1.66</v>
      </c>
      <c r="N413" s="5">
        <v>45505</v>
      </c>
    </row>
    <row r="414" spans="1:14">
      <c r="A414" t="s">
        <v>121</v>
      </c>
      <c r="B414" t="s">
        <v>122</v>
      </c>
      <c r="C414" t="s">
        <v>535</v>
      </c>
      <c r="D414">
        <v>23.190690256031299</v>
      </c>
      <c r="E414">
        <v>-106.420745661089</v>
      </c>
      <c r="F414" t="s">
        <v>308</v>
      </c>
      <c r="G414">
        <v>6</v>
      </c>
      <c r="H414">
        <v>1</v>
      </c>
      <c r="I414">
        <v>7</v>
      </c>
      <c r="J414" t="s">
        <v>289</v>
      </c>
      <c r="K414">
        <v>52</v>
      </c>
      <c r="L414">
        <v>0.11</v>
      </c>
      <c r="M414">
        <v>0</v>
      </c>
      <c r="N414" s="5">
        <v>45505</v>
      </c>
    </row>
    <row r="415" spans="1:14">
      <c r="A415" t="s">
        <v>123</v>
      </c>
      <c r="B415" t="s">
        <v>124</v>
      </c>
      <c r="C415" t="s">
        <v>536</v>
      </c>
      <c r="D415">
        <v>23.274025394817201</v>
      </c>
      <c r="E415">
        <v>-106.461137188072</v>
      </c>
      <c r="F415" t="s">
        <v>292</v>
      </c>
      <c r="G415">
        <v>156</v>
      </c>
      <c r="H415">
        <v>20</v>
      </c>
      <c r="I415">
        <v>176</v>
      </c>
      <c r="J415" t="s">
        <v>289</v>
      </c>
      <c r="K415">
        <v>54</v>
      </c>
      <c r="L415">
        <v>2.88</v>
      </c>
      <c r="M415">
        <v>1</v>
      </c>
      <c r="N415" s="5">
        <v>45505</v>
      </c>
    </row>
    <row r="416" spans="1:14">
      <c r="A416" t="s">
        <v>125</v>
      </c>
      <c r="B416" t="s">
        <v>126</v>
      </c>
      <c r="C416" t="s">
        <v>537</v>
      </c>
      <c r="D416">
        <v>23.2161562203163</v>
      </c>
      <c r="E416">
        <v>-106.421127359238</v>
      </c>
      <c r="F416" t="s">
        <v>290</v>
      </c>
      <c r="G416">
        <v>127</v>
      </c>
      <c r="H416">
        <v>161</v>
      </c>
      <c r="I416">
        <v>288</v>
      </c>
      <c r="J416" t="s">
        <v>289</v>
      </c>
      <c r="K416">
        <v>34</v>
      </c>
      <c r="L416">
        <v>3.73</v>
      </c>
      <c r="M416">
        <v>15</v>
      </c>
      <c r="N416" s="5">
        <v>45505</v>
      </c>
    </row>
    <row r="417" spans="1:14">
      <c r="A417" t="s">
        <v>127</v>
      </c>
      <c r="B417" t="s">
        <v>128</v>
      </c>
      <c r="C417" t="s">
        <v>539</v>
      </c>
      <c r="D417">
        <v>23.2945337444195</v>
      </c>
      <c r="E417">
        <v>-106.436091316908</v>
      </c>
      <c r="F417" t="s">
        <v>297</v>
      </c>
      <c r="G417">
        <v>93</v>
      </c>
      <c r="H417">
        <v>10</v>
      </c>
      <c r="I417">
        <v>103</v>
      </c>
      <c r="J417" t="s">
        <v>298</v>
      </c>
      <c r="K417">
        <v>20</v>
      </c>
      <c r="L417">
        <v>4.6500000000000004</v>
      </c>
      <c r="M417">
        <v>0.33</v>
      </c>
      <c r="N417" s="5">
        <v>45505</v>
      </c>
    </row>
    <row r="418" spans="1:14">
      <c r="A418" t="s">
        <v>129</v>
      </c>
      <c r="B418" t="s">
        <v>130</v>
      </c>
      <c r="C418" t="s">
        <v>540</v>
      </c>
      <c r="D418">
        <v>23.2210948730953</v>
      </c>
      <c r="E418">
        <v>-106.423238861088</v>
      </c>
      <c r="F418" t="s">
        <v>290</v>
      </c>
      <c r="G418">
        <v>50</v>
      </c>
      <c r="H418">
        <v>10</v>
      </c>
      <c r="I418">
        <v>60</v>
      </c>
      <c r="J418" t="s">
        <v>289</v>
      </c>
      <c r="K418">
        <v>52</v>
      </c>
      <c r="L418">
        <v>0.96</v>
      </c>
      <c r="M418">
        <v>0</v>
      </c>
      <c r="N418" s="5">
        <v>45505</v>
      </c>
    </row>
    <row r="419" spans="1:14">
      <c r="A419" t="s">
        <v>131</v>
      </c>
      <c r="B419" t="s">
        <v>66</v>
      </c>
      <c r="C419" t="s">
        <v>541</v>
      </c>
      <c r="D419">
        <v>23.285416987859499</v>
      </c>
      <c r="E419">
        <v>-106.45760093040001</v>
      </c>
      <c r="F419" t="s">
        <v>292</v>
      </c>
      <c r="G419">
        <v>24</v>
      </c>
      <c r="H419">
        <v>8</v>
      </c>
      <c r="I419">
        <v>32</v>
      </c>
      <c r="J419" t="s">
        <v>294</v>
      </c>
      <c r="K419">
        <v>32</v>
      </c>
      <c r="L419">
        <v>0.75</v>
      </c>
      <c r="M419">
        <v>0.33</v>
      </c>
      <c r="N419" s="5">
        <v>45505</v>
      </c>
    </row>
    <row r="420" spans="1:14">
      <c r="A420" t="s">
        <v>132</v>
      </c>
      <c r="B420" t="s">
        <v>133</v>
      </c>
      <c r="C420" t="s">
        <v>542</v>
      </c>
      <c r="D420">
        <v>23.283708220307101</v>
      </c>
      <c r="E420">
        <v>-106.431346494631</v>
      </c>
      <c r="F420" t="s">
        <v>303</v>
      </c>
      <c r="G420">
        <v>6</v>
      </c>
      <c r="H420">
        <v>22</v>
      </c>
      <c r="I420">
        <v>28</v>
      </c>
      <c r="J420" t="s">
        <v>289</v>
      </c>
      <c r="K420">
        <v>21</v>
      </c>
      <c r="L420">
        <v>0.28000000000000003</v>
      </c>
      <c r="M420">
        <v>0</v>
      </c>
      <c r="N420" s="5">
        <v>45505</v>
      </c>
    </row>
    <row r="421" spans="1:14">
      <c r="A421" t="s">
        <v>134</v>
      </c>
      <c r="B421" t="s">
        <v>135</v>
      </c>
      <c r="C421" t="s">
        <v>543</v>
      </c>
      <c r="D421">
        <v>23.297446260502099</v>
      </c>
      <c r="E421">
        <v>-106.482262189742</v>
      </c>
      <c r="F421" t="s">
        <v>306</v>
      </c>
      <c r="G421">
        <v>143</v>
      </c>
      <c r="H421">
        <v>100</v>
      </c>
      <c r="I421">
        <v>243</v>
      </c>
      <c r="J421" t="s">
        <v>289</v>
      </c>
      <c r="K421">
        <v>29</v>
      </c>
      <c r="L421">
        <v>4.93</v>
      </c>
      <c r="M421">
        <v>3.33</v>
      </c>
      <c r="N421" s="5">
        <v>45505</v>
      </c>
    </row>
    <row r="422" spans="1:14">
      <c r="A422" t="s">
        <v>136</v>
      </c>
      <c r="B422" t="s">
        <v>82</v>
      </c>
      <c r="C422" t="s">
        <v>546</v>
      </c>
      <c r="D422">
        <v>23.2635581146154</v>
      </c>
      <c r="E422">
        <v>-106.46365791536</v>
      </c>
      <c r="F422" t="s">
        <v>290</v>
      </c>
      <c r="G422">
        <v>34</v>
      </c>
      <c r="H422">
        <v>10</v>
      </c>
      <c r="I422">
        <v>44</v>
      </c>
      <c r="J422" t="s">
        <v>289</v>
      </c>
      <c r="K422">
        <v>23</v>
      </c>
      <c r="L422">
        <v>1.47</v>
      </c>
      <c r="M422">
        <v>0</v>
      </c>
      <c r="N422" s="5">
        <v>45505</v>
      </c>
    </row>
    <row r="423" spans="1:14">
      <c r="A423" t="s">
        <v>137</v>
      </c>
      <c r="B423" t="s">
        <v>46</v>
      </c>
      <c r="C423" t="s">
        <v>547</v>
      </c>
      <c r="D423">
        <v>23.2625706988098</v>
      </c>
      <c r="E423">
        <v>-106.409790938664</v>
      </c>
      <c r="F423" t="s">
        <v>299</v>
      </c>
      <c r="G423">
        <v>14</v>
      </c>
      <c r="H423">
        <v>2</v>
      </c>
      <c r="I423">
        <v>16</v>
      </c>
      <c r="J423" t="s">
        <v>289</v>
      </c>
      <c r="K423">
        <v>31</v>
      </c>
      <c r="L423">
        <v>0.45</v>
      </c>
      <c r="M423">
        <v>0</v>
      </c>
      <c r="N423" s="5">
        <v>45505</v>
      </c>
    </row>
    <row r="424" spans="1:14">
      <c r="A424" t="s">
        <v>138</v>
      </c>
      <c r="B424" t="s">
        <v>26</v>
      </c>
      <c r="C424" t="s">
        <v>664</v>
      </c>
      <c r="D424">
        <v>23.214400782983201</v>
      </c>
      <c r="E424">
        <v>-106.42085887272999</v>
      </c>
      <c r="F424" t="s">
        <v>290</v>
      </c>
      <c r="G424">
        <v>19</v>
      </c>
      <c r="H424">
        <v>92</v>
      </c>
      <c r="I424">
        <v>111</v>
      </c>
      <c r="J424" t="s">
        <v>289</v>
      </c>
      <c r="K424">
        <v>11</v>
      </c>
      <c r="L424">
        <v>1.72</v>
      </c>
      <c r="M424">
        <v>1.33</v>
      </c>
      <c r="N424" s="5">
        <v>45505</v>
      </c>
    </row>
    <row r="425" spans="1:14">
      <c r="A425" t="s">
        <v>140</v>
      </c>
      <c r="B425" t="s">
        <v>50</v>
      </c>
      <c r="C425" t="s">
        <v>665</v>
      </c>
      <c r="D425">
        <v>23.265296494851999</v>
      </c>
      <c r="E425">
        <v>-106.459803861087</v>
      </c>
      <c r="F425" t="s">
        <v>295</v>
      </c>
      <c r="G425">
        <v>18</v>
      </c>
      <c r="H425">
        <v>3</v>
      </c>
      <c r="I425">
        <v>21</v>
      </c>
      <c r="J425" t="s">
        <v>294</v>
      </c>
      <c r="K425">
        <v>16</v>
      </c>
      <c r="L425">
        <v>1.1200000000000001</v>
      </c>
      <c r="M425">
        <v>0</v>
      </c>
      <c r="N425" s="5">
        <v>45505</v>
      </c>
    </row>
    <row r="426" spans="1:14">
      <c r="A426" t="s">
        <v>141</v>
      </c>
      <c r="B426" t="s">
        <v>142</v>
      </c>
      <c r="C426" t="s">
        <v>548</v>
      </c>
      <c r="D426">
        <v>23.207995535155099</v>
      </c>
      <c r="E426">
        <v>-106.42751844574499</v>
      </c>
      <c r="F426" t="s">
        <v>290</v>
      </c>
      <c r="G426">
        <v>41</v>
      </c>
      <c r="H426">
        <v>1</v>
      </c>
      <c r="I426">
        <v>42</v>
      </c>
      <c r="J426" t="s">
        <v>289</v>
      </c>
      <c r="K426">
        <v>45</v>
      </c>
      <c r="L426">
        <v>0.91</v>
      </c>
      <c r="M426">
        <v>0.33</v>
      </c>
      <c r="N426" s="5">
        <v>45505</v>
      </c>
    </row>
    <row r="427" spans="1:14">
      <c r="A427" t="s">
        <v>143</v>
      </c>
      <c r="B427" t="s">
        <v>144</v>
      </c>
      <c r="C427" t="s">
        <v>549</v>
      </c>
      <c r="D427">
        <v>23.3208581254165</v>
      </c>
      <c r="E427">
        <v>-106.47870264759401</v>
      </c>
      <c r="F427" t="s">
        <v>293</v>
      </c>
      <c r="G427">
        <v>17</v>
      </c>
      <c r="H427">
        <v>2</v>
      </c>
      <c r="I427">
        <v>19</v>
      </c>
      <c r="J427" t="s">
        <v>289</v>
      </c>
      <c r="K427">
        <v>23</v>
      </c>
      <c r="L427">
        <v>0.73</v>
      </c>
      <c r="M427">
        <v>0</v>
      </c>
      <c r="N427" s="5">
        <v>45505</v>
      </c>
    </row>
    <row r="428" spans="1:14">
      <c r="A428" t="s">
        <v>145</v>
      </c>
      <c r="B428" t="s">
        <v>144</v>
      </c>
      <c r="C428" t="s">
        <v>549</v>
      </c>
      <c r="D428">
        <v>23.3208581254165</v>
      </c>
      <c r="E428">
        <v>-106.47870264759401</v>
      </c>
      <c r="F428" t="s">
        <v>293</v>
      </c>
      <c r="G428">
        <v>9</v>
      </c>
      <c r="H428">
        <v>7</v>
      </c>
      <c r="I428">
        <v>16</v>
      </c>
      <c r="J428" t="s">
        <v>289</v>
      </c>
      <c r="K428">
        <v>23</v>
      </c>
      <c r="L428">
        <v>0.39</v>
      </c>
      <c r="M428">
        <v>0</v>
      </c>
      <c r="N428" s="5">
        <v>45505</v>
      </c>
    </row>
    <row r="429" spans="1:14">
      <c r="A429" t="s">
        <v>146</v>
      </c>
      <c r="B429" t="s">
        <v>147</v>
      </c>
      <c r="C429" t="s">
        <v>555</v>
      </c>
      <c r="D429">
        <v>23.212240630248701</v>
      </c>
      <c r="E429">
        <v>-106.41924698173899</v>
      </c>
      <c r="F429" t="s">
        <v>291</v>
      </c>
      <c r="G429">
        <v>70</v>
      </c>
      <c r="H429">
        <v>28</v>
      </c>
      <c r="I429">
        <v>98</v>
      </c>
      <c r="J429" t="s">
        <v>289</v>
      </c>
      <c r="K429">
        <v>21</v>
      </c>
      <c r="L429">
        <v>3.33</v>
      </c>
      <c r="M429">
        <v>0.33</v>
      </c>
      <c r="N429" s="5">
        <v>45505</v>
      </c>
    </row>
    <row r="430" spans="1:14">
      <c r="A430" t="s">
        <v>148</v>
      </c>
      <c r="B430" t="s">
        <v>103</v>
      </c>
      <c r="C430" t="s">
        <v>556</v>
      </c>
      <c r="D430">
        <v>23.248784023458001</v>
      </c>
      <c r="E430">
        <v>-106.452854744501</v>
      </c>
      <c r="F430" t="s">
        <v>295</v>
      </c>
      <c r="G430">
        <v>18</v>
      </c>
      <c r="H430">
        <v>5</v>
      </c>
      <c r="I430">
        <v>23</v>
      </c>
      <c r="J430" t="s">
        <v>289</v>
      </c>
      <c r="K430">
        <v>19</v>
      </c>
      <c r="L430">
        <v>0.94</v>
      </c>
      <c r="M430">
        <v>0.66</v>
      </c>
      <c r="N430" s="5">
        <v>45505</v>
      </c>
    </row>
    <row r="431" spans="1:14">
      <c r="A431" t="s">
        <v>149</v>
      </c>
      <c r="B431" t="s">
        <v>26</v>
      </c>
      <c r="C431" t="s">
        <v>557</v>
      </c>
      <c r="D431">
        <v>23.269861457087501</v>
      </c>
      <c r="E431">
        <v>-106.35799807458</v>
      </c>
      <c r="F431" t="s">
        <v>299</v>
      </c>
      <c r="G431">
        <v>172</v>
      </c>
      <c r="H431">
        <v>475</v>
      </c>
      <c r="I431">
        <v>647</v>
      </c>
      <c r="J431" t="s">
        <v>294</v>
      </c>
      <c r="K431">
        <v>37</v>
      </c>
      <c r="L431">
        <v>4.6399999999999997</v>
      </c>
      <c r="M431">
        <v>1.33</v>
      </c>
      <c r="N431" s="5">
        <v>45505</v>
      </c>
    </row>
    <row r="432" spans="1:14">
      <c r="A432" t="s">
        <v>150</v>
      </c>
      <c r="B432" t="s">
        <v>26</v>
      </c>
      <c r="C432" t="s">
        <v>558</v>
      </c>
      <c r="D432">
        <v>23.275107673922101</v>
      </c>
      <c r="E432">
        <v>-106.45434339478</v>
      </c>
      <c r="F432" t="s">
        <v>295</v>
      </c>
      <c r="G432">
        <v>14</v>
      </c>
      <c r="H432">
        <v>6</v>
      </c>
      <c r="I432">
        <v>20</v>
      </c>
      <c r="J432" t="s">
        <v>289</v>
      </c>
      <c r="K432">
        <v>22</v>
      </c>
      <c r="L432">
        <v>0.6</v>
      </c>
      <c r="M432">
        <v>0.33</v>
      </c>
      <c r="N432" s="5">
        <v>45505</v>
      </c>
    </row>
    <row r="433" spans="1:14">
      <c r="A433" t="s">
        <v>151</v>
      </c>
      <c r="B433" t="s">
        <v>152</v>
      </c>
      <c r="C433" t="s">
        <v>559</v>
      </c>
      <c r="D433">
        <v>23.296779893117701</v>
      </c>
      <c r="E433">
        <v>-106.434513783856</v>
      </c>
      <c r="F433" t="s">
        <v>297</v>
      </c>
      <c r="G433">
        <v>805</v>
      </c>
      <c r="H433">
        <v>9</v>
      </c>
      <c r="I433">
        <v>814</v>
      </c>
      <c r="J433" t="s">
        <v>294</v>
      </c>
      <c r="K433">
        <v>32</v>
      </c>
      <c r="L433">
        <v>25.15</v>
      </c>
      <c r="M433">
        <v>0</v>
      </c>
      <c r="N433" s="5">
        <v>45505</v>
      </c>
    </row>
    <row r="434" spans="1:14">
      <c r="A434" t="s">
        <v>153</v>
      </c>
      <c r="B434" t="s">
        <v>34</v>
      </c>
      <c r="C434" t="s">
        <v>560</v>
      </c>
      <c r="D434">
        <v>23.284716940786002</v>
      </c>
      <c r="E434">
        <v>-106.44418865952601</v>
      </c>
      <c r="F434" t="s">
        <v>297</v>
      </c>
      <c r="G434">
        <v>93</v>
      </c>
      <c r="H434">
        <v>32</v>
      </c>
      <c r="I434">
        <v>125</v>
      </c>
      <c r="J434" t="s">
        <v>298</v>
      </c>
      <c r="K434">
        <v>21</v>
      </c>
      <c r="L434">
        <v>4.42</v>
      </c>
      <c r="M434">
        <v>4.33</v>
      </c>
      <c r="N434" s="5">
        <v>45505</v>
      </c>
    </row>
    <row r="435" spans="1:14">
      <c r="A435" t="s">
        <v>154</v>
      </c>
      <c r="B435" t="s">
        <v>155</v>
      </c>
      <c r="C435" t="s">
        <v>561</v>
      </c>
      <c r="D435">
        <v>23.217494778543699</v>
      </c>
      <c r="E435">
        <v>-106.421538945745</v>
      </c>
      <c r="F435" t="s">
        <v>290</v>
      </c>
      <c r="G435">
        <v>120</v>
      </c>
      <c r="H435">
        <v>74</v>
      </c>
      <c r="I435">
        <v>194</v>
      </c>
      <c r="J435" t="s">
        <v>289</v>
      </c>
      <c r="K435">
        <v>39</v>
      </c>
      <c r="L435">
        <v>3.0699999999999799</v>
      </c>
      <c r="M435">
        <v>1.66</v>
      </c>
      <c r="N435" s="5">
        <v>45505</v>
      </c>
    </row>
    <row r="436" spans="1:14">
      <c r="A436" t="s">
        <v>156</v>
      </c>
      <c r="B436" t="s">
        <v>26</v>
      </c>
      <c r="C436" t="s">
        <v>562</v>
      </c>
      <c r="D436">
        <v>23.237162881187501</v>
      </c>
      <c r="E436">
        <v>-106.43549381875999</v>
      </c>
      <c r="F436" t="s">
        <v>291</v>
      </c>
      <c r="G436">
        <v>5</v>
      </c>
      <c r="H436">
        <v>2</v>
      </c>
      <c r="I436">
        <v>7</v>
      </c>
      <c r="J436" t="s">
        <v>289</v>
      </c>
      <c r="K436">
        <v>38</v>
      </c>
      <c r="L436">
        <v>0.13</v>
      </c>
      <c r="M436">
        <v>0</v>
      </c>
      <c r="N436" s="5">
        <v>45505</v>
      </c>
    </row>
    <row r="437" spans="1:14">
      <c r="A437" t="s">
        <v>157</v>
      </c>
      <c r="B437" t="s">
        <v>158</v>
      </c>
      <c r="C437" t="s">
        <v>563</v>
      </c>
      <c r="D437">
        <v>23.235882253020101</v>
      </c>
      <c r="E437">
        <v>-106.439402071633</v>
      </c>
      <c r="F437" t="s">
        <v>290</v>
      </c>
      <c r="G437">
        <v>36</v>
      </c>
      <c r="H437">
        <v>32</v>
      </c>
      <c r="I437">
        <v>68</v>
      </c>
      <c r="J437" t="s">
        <v>289</v>
      </c>
      <c r="K437">
        <v>35</v>
      </c>
      <c r="L437">
        <v>1.02</v>
      </c>
      <c r="M437">
        <v>0</v>
      </c>
      <c r="N437" s="5">
        <v>45505</v>
      </c>
    </row>
    <row r="438" spans="1:14">
      <c r="A438" t="s">
        <v>159</v>
      </c>
      <c r="B438" t="s">
        <v>160</v>
      </c>
      <c r="C438" t="s">
        <v>564</v>
      </c>
      <c r="D438">
        <v>23.293380572067299</v>
      </c>
      <c r="E438">
        <v>-106.437241002015</v>
      </c>
      <c r="F438" t="s">
        <v>297</v>
      </c>
      <c r="G438">
        <v>176</v>
      </c>
      <c r="H438">
        <v>49</v>
      </c>
      <c r="I438">
        <v>225</v>
      </c>
      <c r="J438" t="s">
        <v>289</v>
      </c>
      <c r="K438">
        <v>38</v>
      </c>
      <c r="L438">
        <v>4.63</v>
      </c>
      <c r="M438">
        <v>6.33</v>
      </c>
      <c r="N438" s="5">
        <v>45505</v>
      </c>
    </row>
    <row r="439" spans="1:14">
      <c r="A439" t="s">
        <v>161</v>
      </c>
      <c r="B439" t="s">
        <v>162</v>
      </c>
      <c r="C439" t="s">
        <v>565</v>
      </c>
      <c r="D439">
        <v>23.223443229162999</v>
      </c>
      <c r="E439">
        <v>-106.42477577458099</v>
      </c>
      <c r="F439" t="s">
        <v>290</v>
      </c>
      <c r="G439">
        <v>32</v>
      </c>
      <c r="H439">
        <v>2</v>
      </c>
      <c r="I439">
        <v>34</v>
      </c>
      <c r="J439" t="s">
        <v>289</v>
      </c>
      <c r="K439">
        <v>31</v>
      </c>
      <c r="L439">
        <v>1.03</v>
      </c>
      <c r="M439">
        <v>1</v>
      </c>
      <c r="N439" s="5">
        <v>45505</v>
      </c>
    </row>
    <row r="440" spans="1:14">
      <c r="A440" t="s">
        <v>163</v>
      </c>
      <c r="B440" t="s">
        <v>93</v>
      </c>
      <c r="C440" t="s">
        <v>566</v>
      </c>
      <c r="D440">
        <v>23.287721464967699</v>
      </c>
      <c r="E440">
        <v>-106.434991189923</v>
      </c>
      <c r="F440" t="s">
        <v>303</v>
      </c>
      <c r="G440">
        <v>24</v>
      </c>
      <c r="H440">
        <v>3</v>
      </c>
      <c r="I440">
        <v>27</v>
      </c>
      <c r="J440" t="s">
        <v>289</v>
      </c>
      <c r="K440">
        <v>39</v>
      </c>
      <c r="L440">
        <v>0.61</v>
      </c>
      <c r="M440">
        <v>0.33</v>
      </c>
      <c r="N440" s="5">
        <v>45505</v>
      </c>
    </row>
    <row r="441" spans="1:14">
      <c r="A441" t="s">
        <v>164</v>
      </c>
      <c r="B441" t="s">
        <v>26</v>
      </c>
      <c r="C441" t="s">
        <v>570</v>
      </c>
      <c r="D441">
        <v>23.280290606883401</v>
      </c>
      <c r="E441">
        <v>-106.437933645744</v>
      </c>
      <c r="F441" t="s">
        <v>303</v>
      </c>
      <c r="G441">
        <v>24</v>
      </c>
      <c r="H441">
        <v>16</v>
      </c>
      <c r="I441">
        <v>40</v>
      </c>
      <c r="J441" t="s">
        <v>289</v>
      </c>
      <c r="K441">
        <v>28</v>
      </c>
      <c r="L441">
        <v>0.85</v>
      </c>
      <c r="M441">
        <v>0.66</v>
      </c>
      <c r="N441" s="5">
        <v>45505</v>
      </c>
    </row>
    <row r="442" spans="1:14">
      <c r="A442" t="s">
        <v>165</v>
      </c>
      <c r="B442" t="s">
        <v>50</v>
      </c>
      <c r="C442" t="s">
        <v>574</v>
      </c>
      <c r="D442">
        <v>23.207417343288199</v>
      </c>
      <c r="E442">
        <v>-106.42385750612701</v>
      </c>
      <c r="F442" t="s">
        <v>290</v>
      </c>
      <c r="G442">
        <v>67</v>
      </c>
      <c r="H442">
        <v>3</v>
      </c>
      <c r="I442">
        <v>70</v>
      </c>
      <c r="J442" t="s">
        <v>289</v>
      </c>
      <c r="K442">
        <v>89</v>
      </c>
      <c r="L442">
        <v>0.75</v>
      </c>
      <c r="M442">
        <v>0</v>
      </c>
      <c r="N442" s="5">
        <v>45505</v>
      </c>
    </row>
    <row r="443" spans="1:14">
      <c r="A443" t="s">
        <v>166</v>
      </c>
      <c r="B443" t="s">
        <v>167</v>
      </c>
      <c r="C443" t="s">
        <v>576</v>
      </c>
      <c r="D443">
        <v>23.284225209985099</v>
      </c>
      <c r="E443">
        <v>-106.44476997458</v>
      </c>
      <c r="F443" t="s">
        <v>297</v>
      </c>
      <c r="G443">
        <v>57</v>
      </c>
      <c r="H443">
        <v>3</v>
      </c>
      <c r="I443">
        <v>60</v>
      </c>
      <c r="J443" t="s">
        <v>289</v>
      </c>
      <c r="K443">
        <v>70</v>
      </c>
      <c r="L443">
        <v>0.81</v>
      </c>
      <c r="M443">
        <v>0</v>
      </c>
      <c r="N443" s="5">
        <v>45505</v>
      </c>
    </row>
    <row r="444" spans="1:14">
      <c r="A444" t="s">
        <v>168</v>
      </c>
      <c r="B444" t="s">
        <v>169</v>
      </c>
      <c r="C444" t="s">
        <v>577</v>
      </c>
      <c r="D444">
        <v>23.253172952311001</v>
      </c>
      <c r="E444">
        <v>-106.429806989924</v>
      </c>
      <c r="F444" t="s">
        <v>303</v>
      </c>
      <c r="G444">
        <v>22</v>
      </c>
      <c r="H444">
        <v>2</v>
      </c>
      <c r="I444">
        <v>24</v>
      </c>
      <c r="J444" t="s">
        <v>289</v>
      </c>
      <c r="K444">
        <v>40</v>
      </c>
      <c r="L444">
        <v>0.55000000000000004</v>
      </c>
      <c r="M444">
        <v>0</v>
      </c>
      <c r="N444" s="5">
        <v>45505</v>
      </c>
    </row>
    <row r="445" spans="1:14">
      <c r="A445" t="s">
        <v>170</v>
      </c>
      <c r="B445" t="s">
        <v>46</v>
      </c>
      <c r="C445" t="s">
        <v>578</v>
      </c>
      <c r="D445">
        <v>23.309657463410701</v>
      </c>
      <c r="E445">
        <v>-106.475142670249</v>
      </c>
      <c r="F445" t="s">
        <v>296</v>
      </c>
      <c r="G445">
        <v>119</v>
      </c>
      <c r="H445">
        <v>9</v>
      </c>
      <c r="I445">
        <v>128</v>
      </c>
      <c r="J445" t="s">
        <v>289</v>
      </c>
      <c r="K445">
        <v>32</v>
      </c>
      <c r="L445">
        <v>3.71</v>
      </c>
      <c r="M445">
        <v>4.66</v>
      </c>
      <c r="N445" s="5">
        <v>45505</v>
      </c>
    </row>
    <row r="446" spans="1:14">
      <c r="A446" t="s">
        <v>171</v>
      </c>
      <c r="B446" t="s">
        <v>172</v>
      </c>
      <c r="C446" t="s">
        <v>579</v>
      </c>
      <c r="D446">
        <v>23.312467784908598</v>
      </c>
      <c r="E446">
        <v>-106.425176107116</v>
      </c>
      <c r="F446" t="s">
        <v>297</v>
      </c>
      <c r="G446">
        <v>188</v>
      </c>
      <c r="H446">
        <v>4</v>
      </c>
      <c r="I446">
        <v>192</v>
      </c>
      <c r="J446" t="s">
        <v>294</v>
      </c>
      <c r="K446">
        <v>39</v>
      </c>
      <c r="L446">
        <v>4.82</v>
      </c>
      <c r="M446">
        <v>0.66</v>
      </c>
      <c r="N446" s="5">
        <v>45505</v>
      </c>
    </row>
    <row r="447" spans="1:14">
      <c r="A447" t="s">
        <v>173</v>
      </c>
      <c r="B447" t="s">
        <v>174</v>
      </c>
      <c r="C447" t="s">
        <v>584</v>
      </c>
      <c r="D447">
        <v>23.230553418131599</v>
      </c>
      <c r="E447">
        <v>-106.432359432252</v>
      </c>
      <c r="F447" t="s">
        <v>290</v>
      </c>
      <c r="G447">
        <v>26</v>
      </c>
      <c r="H447">
        <v>14</v>
      </c>
      <c r="I447">
        <v>40</v>
      </c>
      <c r="J447" t="s">
        <v>289</v>
      </c>
      <c r="K447">
        <v>27</v>
      </c>
      <c r="L447">
        <v>0.96</v>
      </c>
      <c r="M447">
        <v>0</v>
      </c>
      <c r="N447" s="5">
        <v>45505</v>
      </c>
    </row>
    <row r="448" spans="1:14">
      <c r="A448" t="s">
        <v>175</v>
      </c>
      <c r="B448" t="s">
        <v>26</v>
      </c>
      <c r="C448" t="s">
        <v>585</v>
      </c>
      <c r="D448">
        <v>23.199498843681699</v>
      </c>
      <c r="E448">
        <v>-106.42554231875999</v>
      </c>
      <c r="F448" t="s">
        <v>302</v>
      </c>
      <c r="G448">
        <v>21</v>
      </c>
      <c r="H448">
        <v>6</v>
      </c>
      <c r="I448">
        <v>27</v>
      </c>
      <c r="J448" t="s">
        <v>289</v>
      </c>
      <c r="K448">
        <v>34</v>
      </c>
      <c r="L448">
        <v>0.61</v>
      </c>
      <c r="M448">
        <v>0</v>
      </c>
      <c r="N448" s="5">
        <v>45505</v>
      </c>
    </row>
    <row r="449" spans="1:14">
      <c r="A449" t="s">
        <v>176</v>
      </c>
      <c r="B449" t="s">
        <v>32</v>
      </c>
      <c r="C449" t="s">
        <v>586</v>
      </c>
      <c r="D449">
        <v>23.255592415937699</v>
      </c>
      <c r="E449">
        <v>-106.450899014322</v>
      </c>
      <c r="F449" t="s">
        <v>295</v>
      </c>
      <c r="G449">
        <v>86</v>
      </c>
      <c r="H449">
        <v>14</v>
      </c>
      <c r="I449">
        <v>100</v>
      </c>
      <c r="J449" t="s">
        <v>294</v>
      </c>
      <c r="K449">
        <v>115</v>
      </c>
      <c r="L449">
        <v>0.7</v>
      </c>
      <c r="M449">
        <v>0.66</v>
      </c>
      <c r="N449" s="5">
        <v>45505</v>
      </c>
    </row>
    <row r="450" spans="1:14">
      <c r="A450" t="s">
        <v>177</v>
      </c>
      <c r="B450" t="s">
        <v>26</v>
      </c>
      <c r="C450" t="s">
        <v>587</v>
      </c>
      <c r="D450">
        <v>23.206139516811401</v>
      </c>
      <c r="E450">
        <v>-106.42225354574499</v>
      </c>
      <c r="F450" t="s">
        <v>302</v>
      </c>
      <c r="G450">
        <v>11</v>
      </c>
      <c r="H450">
        <v>1</v>
      </c>
      <c r="I450">
        <v>12</v>
      </c>
      <c r="J450" t="s">
        <v>289</v>
      </c>
      <c r="K450">
        <v>29</v>
      </c>
      <c r="L450">
        <v>0.37</v>
      </c>
      <c r="M450">
        <v>0</v>
      </c>
      <c r="N450" s="5">
        <v>45505</v>
      </c>
    </row>
    <row r="451" spans="1:14">
      <c r="A451" t="s">
        <v>178</v>
      </c>
      <c r="B451" t="s">
        <v>54</v>
      </c>
      <c r="C451" t="s">
        <v>588</v>
      </c>
      <c r="D451">
        <v>23.3044519750243</v>
      </c>
      <c r="E451">
        <v>-106.383136033338</v>
      </c>
      <c r="F451" t="s">
        <v>299</v>
      </c>
      <c r="G451">
        <v>31</v>
      </c>
      <c r="H451">
        <v>93</v>
      </c>
      <c r="I451">
        <v>124</v>
      </c>
      <c r="J451" t="s">
        <v>294</v>
      </c>
      <c r="K451">
        <v>18</v>
      </c>
      <c r="L451">
        <v>1.72</v>
      </c>
      <c r="M451">
        <v>0</v>
      </c>
      <c r="N451" s="5">
        <v>45505</v>
      </c>
    </row>
    <row r="452" spans="1:14">
      <c r="A452" t="s">
        <v>179</v>
      </c>
      <c r="B452" t="s">
        <v>82</v>
      </c>
      <c r="C452" t="s">
        <v>589</v>
      </c>
      <c r="D452">
        <v>23.2247495712705</v>
      </c>
      <c r="E452">
        <v>-106.42277611528201</v>
      </c>
      <c r="F452" t="s">
        <v>309</v>
      </c>
      <c r="G452">
        <v>34</v>
      </c>
      <c r="H452">
        <v>2</v>
      </c>
      <c r="I452">
        <v>36</v>
      </c>
      <c r="J452" t="s">
        <v>289</v>
      </c>
      <c r="K452">
        <v>19</v>
      </c>
      <c r="L452">
        <v>1.78</v>
      </c>
      <c r="M452">
        <v>0</v>
      </c>
      <c r="N452" s="5">
        <v>45505</v>
      </c>
    </row>
    <row r="453" spans="1:14">
      <c r="A453" t="s">
        <v>180</v>
      </c>
      <c r="B453" t="s">
        <v>26</v>
      </c>
      <c r="C453" t="s">
        <v>593</v>
      </c>
      <c r="D453">
        <v>23.215854722739302</v>
      </c>
      <c r="E453">
        <v>-106.419069511385</v>
      </c>
      <c r="F453" t="s">
        <v>291</v>
      </c>
      <c r="G453">
        <v>39</v>
      </c>
      <c r="H453">
        <v>3</v>
      </c>
      <c r="I453">
        <v>42</v>
      </c>
      <c r="J453" t="s">
        <v>289</v>
      </c>
      <c r="K453">
        <v>26</v>
      </c>
      <c r="L453">
        <v>1.5</v>
      </c>
      <c r="M453">
        <v>0</v>
      </c>
      <c r="N453" s="5">
        <v>45505</v>
      </c>
    </row>
    <row r="454" spans="1:14">
      <c r="A454" t="s">
        <v>181</v>
      </c>
      <c r="B454" t="s">
        <v>182</v>
      </c>
      <c r="C454" t="s">
        <v>594</v>
      </c>
      <c r="D454">
        <v>23.2870605303474</v>
      </c>
      <c r="E454">
        <v>-106.45769114574399</v>
      </c>
      <c r="F454" t="s">
        <v>292</v>
      </c>
      <c r="G454">
        <v>13</v>
      </c>
      <c r="H454">
        <v>15</v>
      </c>
      <c r="I454">
        <v>28</v>
      </c>
      <c r="J454" t="s">
        <v>289</v>
      </c>
      <c r="K454">
        <v>17</v>
      </c>
      <c r="L454">
        <v>0.76</v>
      </c>
      <c r="M454">
        <v>0.33</v>
      </c>
      <c r="N454" s="5">
        <v>45505</v>
      </c>
    </row>
    <row r="455" spans="1:14">
      <c r="A455" t="s">
        <v>183</v>
      </c>
      <c r="B455" t="s">
        <v>182</v>
      </c>
      <c r="C455" t="s">
        <v>594</v>
      </c>
      <c r="D455">
        <v>23.2870605303474</v>
      </c>
      <c r="E455">
        <v>-106.45769114574399</v>
      </c>
      <c r="F455" t="s">
        <v>292</v>
      </c>
      <c r="G455">
        <v>0</v>
      </c>
      <c r="H455">
        <v>4</v>
      </c>
      <c r="I455">
        <v>4</v>
      </c>
      <c r="J455" t="s">
        <v>298</v>
      </c>
      <c r="K455">
        <v>14</v>
      </c>
      <c r="L455">
        <v>0</v>
      </c>
      <c r="M455">
        <v>0</v>
      </c>
      <c r="N455" s="5">
        <v>45505</v>
      </c>
    </row>
    <row r="456" spans="1:14">
      <c r="A456" t="s">
        <v>184</v>
      </c>
      <c r="B456" t="s">
        <v>26</v>
      </c>
      <c r="C456" t="s">
        <v>595</v>
      </c>
      <c r="D456">
        <v>23.2843787292054</v>
      </c>
      <c r="E456">
        <v>-106.465722018759</v>
      </c>
      <c r="F456" t="s">
        <v>292</v>
      </c>
      <c r="G456">
        <v>17</v>
      </c>
      <c r="H456">
        <v>33</v>
      </c>
      <c r="I456">
        <v>50</v>
      </c>
      <c r="J456" t="s">
        <v>289</v>
      </c>
      <c r="K456">
        <v>17</v>
      </c>
      <c r="L456">
        <v>1</v>
      </c>
      <c r="M456">
        <v>0.66</v>
      </c>
      <c r="N456" s="5">
        <v>45505</v>
      </c>
    </row>
    <row r="457" spans="1:14">
      <c r="A457" t="s">
        <v>185</v>
      </c>
      <c r="B457" t="s">
        <v>66</v>
      </c>
      <c r="C457" t="s">
        <v>599</v>
      </c>
      <c r="D457">
        <v>23.287367752983901</v>
      </c>
      <c r="E457">
        <v>-106.455158874579</v>
      </c>
      <c r="F457" t="s">
        <v>292</v>
      </c>
      <c r="G457">
        <v>15</v>
      </c>
      <c r="H457">
        <v>61</v>
      </c>
      <c r="I457">
        <v>76</v>
      </c>
      <c r="J457" t="s">
        <v>294</v>
      </c>
      <c r="K457">
        <v>17</v>
      </c>
      <c r="L457">
        <v>0.88</v>
      </c>
      <c r="M457">
        <v>0</v>
      </c>
      <c r="N457" s="5">
        <v>45505</v>
      </c>
    </row>
    <row r="458" spans="1:14">
      <c r="A458" t="s">
        <v>186</v>
      </c>
      <c r="B458" t="s">
        <v>187</v>
      </c>
      <c r="C458" t="s">
        <v>600</v>
      </c>
      <c r="D458">
        <v>23.240202803155299</v>
      </c>
      <c r="E458">
        <v>-106.42887015923699</v>
      </c>
      <c r="F458" t="s">
        <v>310</v>
      </c>
      <c r="G458">
        <v>14</v>
      </c>
      <c r="H458">
        <v>2</v>
      </c>
      <c r="I458">
        <v>16</v>
      </c>
      <c r="J458" t="s">
        <v>289</v>
      </c>
      <c r="K458">
        <v>17</v>
      </c>
      <c r="L458">
        <v>0.82</v>
      </c>
      <c r="M458">
        <v>0.33</v>
      </c>
      <c r="N458" s="5">
        <v>45505</v>
      </c>
    </row>
    <row r="459" spans="1:14">
      <c r="A459" t="s">
        <v>188</v>
      </c>
      <c r="B459" t="s">
        <v>158</v>
      </c>
      <c r="C459" t="s">
        <v>601</v>
      </c>
      <c r="D459">
        <v>23.275695959370001</v>
      </c>
      <c r="E459">
        <v>-106.45194116108701</v>
      </c>
      <c r="F459" t="s">
        <v>292</v>
      </c>
      <c r="G459">
        <v>2</v>
      </c>
      <c r="H459">
        <v>69</v>
      </c>
      <c r="I459">
        <v>71</v>
      </c>
      <c r="J459" t="s">
        <v>298</v>
      </c>
      <c r="K459">
        <v>17</v>
      </c>
      <c r="L459">
        <v>0.11</v>
      </c>
      <c r="M459">
        <v>0.33</v>
      </c>
      <c r="N459" s="5">
        <v>45505</v>
      </c>
    </row>
    <row r="460" spans="1:14">
      <c r="A460" t="s">
        <v>189</v>
      </c>
      <c r="B460" t="s">
        <v>118</v>
      </c>
      <c r="C460" t="s">
        <v>602</v>
      </c>
      <c r="D460">
        <v>23.279304622852099</v>
      </c>
      <c r="E460">
        <v>-106.421675419178</v>
      </c>
      <c r="F460" t="s">
        <v>303</v>
      </c>
      <c r="G460">
        <v>126</v>
      </c>
      <c r="H460">
        <v>194</v>
      </c>
      <c r="I460">
        <v>320</v>
      </c>
      <c r="J460" t="s">
        <v>289</v>
      </c>
      <c r="K460">
        <v>17</v>
      </c>
      <c r="L460">
        <v>7.41</v>
      </c>
      <c r="M460">
        <v>0</v>
      </c>
      <c r="N460" s="5">
        <v>45505</v>
      </c>
    </row>
    <row r="461" spans="1:14">
      <c r="A461" t="s">
        <v>190</v>
      </c>
      <c r="B461" t="s">
        <v>191</v>
      </c>
      <c r="C461" t="s">
        <v>603</v>
      </c>
      <c r="D461">
        <v>23.265923699263801</v>
      </c>
      <c r="E461">
        <v>-106.46359640341601</v>
      </c>
      <c r="F461" t="s">
        <v>295</v>
      </c>
      <c r="G461">
        <v>39</v>
      </c>
      <c r="H461">
        <v>53</v>
      </c>
      <c r="I461">
        <v>92</v>
      </c>
      <c r="J461" t="s">
        <v>289</v>
      </c>
      <c r="K461">
        <v>18</v>
      </c>
      <c r="L461">
        <v>2.16</v>
      </c>
      <c r="M461">
        <v>0</v>
      </c>
      <c r="N461" s="5">
        <v>45505</v>
      </c>
    </row>
    <row r="462" spans="1:14">
      <c r="A462" t="s">
        <v>192</v>
      </c>
      <c r="B462" t="s">
        <v>193</v>
      </c>
      <c r="C462" t="s">
        <v>604</v>
      </c>
      <c r="D462">
        <v>23.332020603096499</v>
      </c>
      <c r="E462">
        <v>-106.48381472666</v>
      </c>
      <c r="F462" t="s">
        <v>293</v>
      </c>
      <c r="G462">
        <v>6</v>
      </c>
      <c r="H462">
        <v>6</v>
      </c>
      <c r="I462">
        <v>12</v>
      </c>
      <c r="J462" t="s">
        <v>289</v>
      </c>
      <c r="K462">
        <v>17</v>
      </c>
      <c r="L462">
        <v>0.35</v>
      </c>
      <c r="M462">
        <v>0</v>
      </c>
      <c r="N462" s="5">
        <v>45505</v>
      </c>
    </row>
    <row r="463" spans="1:14">
      <c r="A463" t="s">
        <v>194</v>
      </c>
      <c r="B463" t="s">
        <v>26</v>
      </c>
      <c r="C463" t="s">
        <v>642</v>
      </c>
      <c r="D463">
        <v>23.260543812354499</v>
      </c>
      <c r="E463">
        <v>-106.464838159237</v>
      </c>
      <c r="F463" t="s">
        <v>295</v>
      </c>
      <c r="G463">
        <v>35</v>
      </c>
      <c r="H463">
        <v>43</v>
      </c>
      <c r="I463">
        <v>78</v>
      </c>
      <c r="J463" t="s">
        <v>289</v>
      </c>
      <c r="K463">
        <v>9</v>
      </c>
      <c r="L463">
        <v>3.88</v>
      </c>
      <c r="M463">
        <v>1</v>
      </c>
      <c r="N463" s="5">
        <v>45505</v>
      </c>
    </row>
    <row r="464" spans="1:14">
      <c r="A464" t="s">
        <v>195</v>
      </c>
      <c r="B464" t="s">
        <v>34</v>
      </c>
      <c r="C464" t="s">
        <v>605</v>
      </c>
      <c r="D464">
        <v>23.285139163205699</v>
      </c>
      <c r="E464">
        <v>-106.470299603415</v>
      </c>
      <c r="F464" t="s">
        <v>296</v>
      </c>
      <c r="G464">
        <v>131</v>
      </c>
      <c r="H464">
        <v>19</v>
      </c>
      <c r="I464">
        <v>150</v>
      </c>
      <c r="J464" t="s">
        <v>289</v>
      </c>
      <c r="K464">
        <v>17</v>
      </c>
      <c r="L464">
        <v>7.7</v>
      </c>
      <c r="M464">
        <v>6</v>
      </c>
      <c r="N464" s="5">
        <v>45505</v>
      </c>
    </row>
    <row r="465" spans="1:14">
      <c r="A465" t="s">
        <v>196</v>
      </c>
      <c r="B465" t="s">
        <v>197</v>
      </c>
      <c r="C465" t="s">
        <v>606</v>
      </c>
      <c r="D465">
        <v>23.2632812409454</v>
      </c>
      <c r="E465">
        <v>-106.460856032252</v>
      </c>
      <c r="F465" t="s">
        <v>295</v>
      </c>
      <c r="G465">
        <v>13</v>
      </c>
      <c r="H465">
        <v>8</v>
      </c>
      <c r="I465">
        <v>21</v>
      </c>
      <c r="J465" t="s">
        <v>289</v>
      </c>
      <c r="K465">
        <v>16</v>
      </c>
      <c r="L465">
        <v>0.81</v>
      </c>
      <c r="M465">
        <v>0.33</v>
      </c>
      <c r="N465" s="5">
        <v>45505</v>
      </c>
    </row>
    <row r="466" spans="1:14">
      <c r="A466" t="s">
        <v>198</v>
      </c>
      <c r="B466" t="s">
        <v>199</v>
      </c>
      <c r="C466" t="s">
        <v>607</v>
      </c>
      <c r="D466">
        <v>23.326886743399701</v>
      </c>
      <c r="E466">
        <v>-106.441888184688</v>
      </c>
      <c r="F466" t="s">
        <v>297</v>
      </c>
      <c r="G466">
        <v>63</v>
      </c>
      <c r="H466">
        <v>142</v>
      </c>
      <c r="I466">
        <v>205</v>
      </c>
      <c r="J466" t="s">
        <v>294</v>
      </c>
      <c r="K466">
        <v>16</v>
      </c>
      <c r="L466">
        <v>3.93</v>
      </c>
      <c r="M466">
        <v>0.66</v>
      </c>
      <c r="N466" s="5">
        <v>45505</v>
      </c>
    </row>
    <row r="467" spans="1:14">
      <c r="A467" t="s">
        <v>200</v>
      </c>
      <c r="B467" t="s">
        <v>26</v>
      </c>
      <c r="C467" t="s">
        <v>608</v>
      </c>
      <c r="D467">
        <v>23.290442706758501</v>
      </c>
      <c r="E467">
        <v>-106.394904803415</v>
      </c>
      <c r="F467" t="s">
        <v>299</v>
      </c>
      <c r="G467">
        <v>72</v>
      </c>
      <c r="H467">
        <v>33</v>
      </c>
      <c r="I467">
        <v>105</v>
      </c>
      <c r="J467" t="s">
        <v>294</v>
      </c>
      <c r="K467">
        <v>21</v>
      </c>
      <c r="L467">
        <v>3.42</v>
      </c>
      <c r="M467">
        <v>1</v>
      </c>
      <c r="N467" s="5">
        <v>45505</v>
      </c>
    </row>
    <row r="468" spans="1:14">
      <c r="A468" t="s">
        <v>201</v>
      </c>
      <c r="B468" t="s">
        <v>202</v>
      </c>
      <c r="C468" t="s">
        <v>611</v>
      </c>
      <c r="D468">
        <v>23.2614613865099</v>
      </c>
      <c r="E468">
        <v>-106.445785303416</v>
      </c>
      <c r="F468" t="s">
        <v>295</v>
      </c>
      <c r="G468">
        <v>9</v>
      </c>
      <c r="H468">
        <v>25</v>
      </c>
      <c r="I468">
        <v>34</v>
      </c>
      <c r="J468" t="s">
        <v>289</v>
      </c>
      <c r="K468">
        <v>16</v>
      </c>
      <c r="L468">
        <v>0.56000000000000005</v>
      </c>
      <c r="M468">
        <v>0</v>
      </c>
      <c r="N468" s="5">
        <v>45505</v>
      </c>
    </row>
    <row r="469" spans="1:14">
      <c r="A469" t="s">
        <v>203</v>
      </c>
      <c r="B469" t="s">
        <v>46</v>
      </c>
      <c r="C469" t="s">
        <v>612</v>
      </c>
      <c r="D469">
        <v>23.275173225982002</v>
      </c>
      <c r="E469">
        <v>-106.42522288992301</v>
      </c>
      <c r="F469" t="s">
        <v>303</v>
      </c>
      <c r="G469">
        <v>41</v>
      </c>
      <c r="H469">
        <v>23</v>
      </c>
      <c r="I469">
        <v>64</v>
      </c>
      <c r="J469" t="s">
        <v>289</v>
      </c>
      <c r="K469">
        <v>16</v>
      </c>
      <c r="L469">
        <v>2.56</v>
      </c>
      <c r="M469">
        <v>1.33</v>
      </c>
      <c r="N469" s="5">
        <v>45505</v>
      </c>
    </row>
    <row r="470" spans="1:14">
      <c r="A470" t="s">
        <v>204</v>
      </c>
      <c r="B470" t="s">
        <v>162</v>
      </c>
      <c r="C470" t="s">
        <v>495</v>
      </c>
      <c r="D470">
        <v>23.225125926552501</v>
      </c>
      <c r="E470">
        <v>-106.421256988073</v>
      </c>
      <c r="F470" t="s">
        <v>291</v>
      </c>
      <c r="G470">
        <v>17</v>
      </c>
      <c r="H470">
        <v>13</v>
      </c>
      <c r="I470">
        <v>30</v>
      </c>
      <c r="J470" t="s">
        <v>289</v>
      </c>
      <c r="K470">
        <v>13</v>
      </c>
      <c r="L470">
        <v>1.3</v>
      </c>
      <c r="M470">
        <v>1.66</v>
      </c>
      <c r="N470" s="5">
        <v>45505</v>
      </c>
    </row>
    <row r="471" spans="1:14">
      <c r="A471" t="s">
        <v>205</v>
      </c>
      <c r="B471" t="s">
        <v>93</v>
      </c>
      <c r="C471" t="s">
        <v>513</v>
      </c>
      <c r="D471">
        <v>23.2879145004081</v>
      </c>
      <c r="E471">
        <v>-106.43336963039999</v>
      </c>
      <c r="F471" t="s">
        <v>303</v>
      </c>
      <c r="G471">
        <v>15</v>
      </c>
      <c r="H471">
        <v>36</v>
      </c>
      <c r="I471">
        <v>51</v>
      </c>
      <c r="J471" t="s">
        <v>298</v>
      </c>
      <c r="K471">
        <v>14</v>
      </c>
      <c r="L471">
        <v>1.07</v>
      </c>
      <c r="M471">
        <v>1.33</v>
      </c>
      <c r="N471" s="5">
        <v>45505</v>
      </c>
    </row>
    <row r="472" spans="1:14">
      <c r="A472" t="s">
        <v>206</v>
      </c>
      <c r="B472" t="s">
        <v>26</v>
      </c>
      <c r="C472" t="s">
        <v>613</v>
      </c>
      <c r="D472">
        <v>23.2170062791349</v>
      </c>
      <c r="E472">
        <v>-106.418408232253</v>
      </c>
      <c r="F472" t="s">
        <v>291</v>
      </c>
      <c r="G472">
        <v>15</v>
      </c>
      <c r="H472">
        <v>3</v>
      </c>
      <c r="I472">
        <v>18</v>
      </c>
      <c r="J472" t="s">
        <v>289</v>
      </c>
      <c r="K472">
        <v>22</v>
      </c>
      <c r="L472">
        <v>0.68</v>
      </c>
      <c r="M472">
        <v>0</v>
      </c>
      <c r="N472" s="5">
        <v>45505</v>
      </c>
    </row>
    <row r="473" spans="1:14">
      <c r="A473" t="s">
        <v>207</v>
      </c>
      <c r="B473" t="s">
        <v>172</v>
      </c>
      <c r="C473" t="s">
        <v>580</v>
      </c>
      <c r="D473">
        <v>23.312448079033601</v>
      </c>
      <c r="E473">
        <v>-106.425186835952</v>
      </c>
      <c r="F473" t="s">
        <v>297</v>
      </c>
      <c r="G473">
        <v>135</v>
      </c>
      <c r="H473">
        <v>34</v>
      </c>
      <c r="I473">
        <v>169</v>
      </c>
      <c r="J473" t="s">
        <v>294</v>
      </c>
      <c r="K473">
        <v>15</v>
      </c>
      <c r="L473">
        <v>9</v>
      </c>
      <c r="M473">
        <v>16.66</v>
      </c>
      <c r="N473" s="5">
        <v>45505</v>
      </c>
    </row>
    <row r="474" spans="1:14">
      <c r="A474" t="s">
        <v>208</v>
      </c>
      <c r="B474" t="s">
        <v>46</v>
      </c>
      <c r="C474" t="s">
        <v>615</v>
      </c>
      <c r="D474">
        <v>23.307136639066002</v>
      </c>
      <c r="E474">
        <v>-106.42799823031299</v>
      </c>
      <c r="F474" t="s">
        <v>303</v>
      </c>
      <c r="G474">
        <v>36</v>
      </c>
      <c r="H474">
        <v>58</v>
      </c>
      <c r="I474">
        <v>94</v>
      </c>
      <c r="J474" t="s">
        <v>298</v>
      </c>
      <c r="K474">
        <v>15</v>
      </c>
      <c r="L474">
        <v>2.4</v>
      </c>
      <c r="M474">
        <v>1.66</v>
      </c>
      <c r="N474" s="5">
        <v>45505</v>
      </c>
    </row>
    <row r="475" spans="1:14">
      <c r="A475" t="s">
        <v>209</v>
      </c>
      <c r="B475" t="s">
        <v>210</v>
      </c>
      <c r="C475" t="s">
        <v>616</v>
      </c>
      <c r="D475">
        <v>23.217551598267701</v>
      </c>
      <c r="E475">
        <v>-106.41822421682301</v>
      </c>
      <c r="F475" t="s">
        <v>291</v>
      </c>
      <c r="G475">
        <v>10</v>
      </c>
      <c r="H475">
        <v>10</v>
      </c>
      <c r="I475">
        <v>20</v>
      </c>
      <c r="J475" t="s">
        <v>289</v>
      </c>
      <c r="K475">
        <v>19</v>
      </c>
      <c r="L475">
        <v>0.52</v>
      </c>
      <c r="M475">
        <v>0</v>
      </c>
      <c r="N475" s="5">
        <v>45505</v>
      </c>
    </row>
    <row r="476" spans="1:14">
      <c r="A476" t="s">
        <v>211</v>
      </c>
      <c r="B476" t="s">
        <v>212</v>
      </c>
      <c r="C476" t="s">
        <v>617</v>
      </c>
      <c r="D476">
        <v>23.218393277079901</v>
      </c>
      <c r="E476">
        <v>-106.41756000333</v>
      </c>
      <c r="F476" t="s">
        <v>291</v>
      </c>
      <c r="G476">
        <v>4</v>
      </c>
      <c r="H476">
        <v>36</v>
      </c>
      <c r="I476">
        <v>40</v>
      </c>
      <c r="J476" t="s">
        <v>289</v>
      </c>
      <c r="K476">
        <v>14</v>
      </c>
      <c r="L476">
        <v>0.28000000000000003</v>
      </c>
      <c r="M476">
        <v>0.33</v>
      </c>
      <c r="N476" s="5">
        <v>45505</v>
      </c>
    </row>
    <row r="477" spans="1:14">
      <c r="A477" t="s">
        <v>213</v>
      </c>
      <c r="B477" t="s">
        <v>214</v>
      </c>
      <c r="C477" t="s">
        <v>618</v>
      </c>
      <c r="D477">
        <v>23.217248038765799</v>
      </c>
      <c r="E477">
        <v>-106.41856048798699</v>
      </c>
      <c r="F477" t="s">
        <v>291</v>
      </c>
      <c r="G477">
        <v>13</v>
      </c>
      <c r="H477">
        <v>15</v>
      </c>
      <c r="I477">
        <v>28</v>
      </c>
      <c r="J477" t="s">
        <v>289</v>
      </c>
      <c r="K477">
        <v>14</v>
      </c>
      <c r="L477">
        <v>0.92</v>
      </c>
      <c r="M477">
        <v>0</v>
      </c>
      <c r="N477" s="5">
        <v>45505</v>
      </c>
    </row>
    <row r="478" spans="1:14">
      <c r="A478" t="s">
        <v>215</v>
      </c>
      <c r="B478" t="s">
        <v>216</v>
      </c>
      <c r="C478" t="s">
        <v>619</v>
      </c>
      <c r="D478">
        <v>23.201749740518999</v>
      </c>
      <c r="E478">
        <v>-106.427957732167</v>
      </c>
      <c r="F478" t="s">
        <v>301</v>
      </c>
      <c r="G478">
        <v>7</v>
      </c>
      <c r="H478">
        <v>4</v>
      </c>
      <c r="I478">
        <v>11</v>
      </c>
      <c r="J478" t="s">
        <v>289</v>
      </c>
      <c r="K478">
        <v>12</v>
      </c>
      <c r="L478">
        <v>0.57999999999999996</v>
      </c>
      <c r="M478">
        <v>1</v>
      </c>
      <c r="N478" s="5">
        <v>45505</v>
      </c>
    </row>
    <row r="479" spans="1:14">
      <c r="A479" t="s">
        <v>217</v>
      </c>
      <c r="B479" t="s">
        <v>26</v>
      </c>
      <c r="C479" t="s">
        <v>534</v>
      </c>
      <c r="D479">
        <v>23.348352198438999</v>
      </c>
      <c r="E479">
        <v>-106.44443456416001</v>
      </c>
      <c r="F479" t="s">
        <v>304</v>
      </c>
      <c r="G479">
        <v>32</v>
      </c>
      <c r="H479">
        <v>460</v>
      </c>
      <c r="I479">
        <v>492</v>
      </c>
      <c r="J479" t="s">
        <v>294</v>
      </c>
      <c r="K479">
        <v>11</v>
      </c>
      <c r="L479">
        <v>2.9</v>
      </c>
      <c r="M479">
        <v>3.66</v>
      </c>
      <c r="N479" s="5">
        <v>45505</v>
      </c>
    </row>
    <row r="480" spans="1:14">
      <c r="A480" t="s">
        <v>218</v>
      </c>
      <c r="B480" t="s">
        <v>68</v>
      </c>
      <c r="C480" t="s">
        <v>620</v>
      </c>
      <c r="D480">
        <v>23.270970823291901</v>
      </c>
      <c r="E480">
        <v>-106.464013196632</v>
      </c>
      <c r="F480" t="s">
        <v>296</v>
      </c>
      <c r="G480">
        <v>58</v>
      </c>
      <c r="H480">
        <v>47</v>
      </c>
      <c r="I480">
        <v>105</v>
      </c>
      <c r="J480" t="s">
        <v>289</v>
      </c>
      <c r="K480">
        <v>10</v>
      </c>
      <c r="L480">
        <v>5.8</v>
      </c>
      <c r="M480">
        <v>1.33</v>
      </c>
      <c r="N480" s="5">
        <v>45505</v>
      </c>
    </row>
    <row r="481" spans="1:14">
      <c r="A481" t="s">
        <v>219</v>
      </c>
      <c r="B481" t="s">
        <v>26</v>
      </c>
      <c r="C481" t="s">
        <v>621</v>
      </c>
      <c r="D481">
        <v>23.196229648259401</v>
      </c>
      <c r="E481">
        <v>-106.42075293216701</v>
      </c>
      <c r="F481" t="s">
        <v>308</v>
      </c>
      <c r="G481">
        <v>7</v>
      </c>
      <c r="H481">
        <v>17</v>
      </c>
      <c r="I481">
        <v>24</v>
      </c>
      <c r="J481" t="s">
        <v>289</v>
      </c>
      <c r="K481">
        <v>11</v>
      </c>
      <c r="L481">
        <v>0.63</v>
      </c>
      <c r="M481">
        <v>0.33</v>
      </c>
      <c r="N481" s="5">
        <v>45505</v>
      </c>
    </row>
    <row r="482" spans="1:14">
      <c r="A482" t="s">
        <v>220</v>
      </c>
      <c r="B482" t="s">
        <v>118</v>
      </c>
      <c r="C482" t="s">
        <v>627</v>
      </c>
      <c r="D482">
        <v>23.289916911255201</v>
      </c>
      <c r="E482">
        <v>-106.472667657297</v>
      </c>
      <c r="F482" t="s">
        <v>296</v>
      </c>
      <c r="G482">
        <v>222</v>
      </c>
      <c r="H482">
        <v>69</v>
      </c>
      <c r="I482">
        <v>291</v>
      </c>
      <c r="J482" t="s">
        <v>289</v>
      </c>
      <c r="K482">
        <v>11</v>
      </c>
      <c r="L482">
        <v>20.18</v>
      </c>
      <c r="M482">
        <v>10</v>
      </c>
      <c r="N482" s="5">
        <v>45505</v>
      </c>
    </row>
    <row r="483" spans="1:14">
      <c r="A483" t="s">
        <v>221</v>
      </c>
      <c r="B483" t="s">
        <v>222</v>
      </c>
      <c r="C483" t="s">
        <v>628</v>
      </c>
      <c r="D483">
        <v>23.2342649291834</v>
      </c>
      <c r="E483">
        <v>-106.370460405355</v>
      </c>
      <c r="F483" t="s">
        <v>311</v>
      </c>
      <c r="G483">
        <v>163</v>
      </c>
      <c r="H483">
        <v>95</v>
      </c>
      <c r="I483">
        <v>258</v>
      </c>
      <c r="J483" t="s">
        <v>298</v>
      </c>
      <c r="K483">
        <v>31</v>
      </c>
      <c r="L483">
        <v>5.25</v>
      </c>
      <c r="M483">
        <v>6.66</v>
      </c>
      <c r="N483" s="5">
        <v>45505</v>
      </c>
    </row>
    <row r="484" spans="1:14">
      <c r="A484" t="s">
        <v>223</v>
      </c>
      <c r="B484" t="s">
        <v>66</v>
      </c>
      <c r="C484" t="s">
        <v>629</v>
      </c>
      <c r="D484">
        <v>23.292127661285701</v>
      </c>
      <c r="E484">
        <v>-106.466500391224</v>
      </c>
      <c r="F484" t="s">
        <v>292</v>
      </c>
      <c r="G484">
        <v>52</v>
      </c>
      <c r="H484">
        <v>22</v>
      </c>
      <c r="I484">
        <v>74</v>
      </c>
      <c r="J484" t="s">
        <v>294</v>
      </c>
      <c r="K484">
        <v>11</v>
      </c>
      <c r="L484">
        <v>4.72</v>
      </c>
      <c r="M484">
        <v>4.66</v>
      </c>
      <c r="N484" s="5">
        <v>45505</v>
      </c>
    </row>
    <row r="485" spans="1:14">
      <c r="A485" t="s">
        <v>224</v>
      </c>
      <c r="B485" t="s">
        <v>225</v>
      </c>
      <c r="C485" t="s">
        <v>630</v>
      </c>
      <c r="D485">
        <v>23.2355888511972</v>
      </c>
      <c r="E485">
        <v>-106.42971750141</v>
      </c>
      <c r="F485" t="s">
        <v>309</v>
      </c>
      <c r="G485">
        <v>3</v>
      </c>
      <c r="H485">
        <v>3</v>
      </c>
      <c r="I485">
        <v>6</v>
      </c>
      <c r="J485" t="s">
        <v>289</v>
      </c>
      <c r="K485">
        <v>10</v>
      </c>
      <c r="L485">
        <v>0.3</v>
      </c>
      <c r="M485">
        <v>0</v>
      </c>
      <c r="N485" s="5">
        <v>45505</v>
      </c>
    </row>
    <row r="486" spans="1:14">
      <c r="A486" t="s">
        <v>226</v>
      </c>
      <c r="B486" t="s">
        <v>32</v>
      </c>
      <c r="C486" t="s">
        <v>631</v>
      </c>
      <c r="D486">
        <v>23.264803767946901</v>
      </c>
      <c r="E486">
        <v>-106.459847246157</v>
      </c>
      <c r="F486" t="s">
        <v>295</v>
      </c>
      <c r="G486">
        <v>1</v>
      </c>
      <c r="H486">
        <v>7</v>
      </c>
      <c r="I486">
        <v>8</v>
      </c>
      <c r="J486" t="s">
        <v>289</v>
      </c>
      <c r="K486">
        <v>10</v>
      </c>
      <c r="L486">
        <v>0.1</v>
      </c>
      <c r="M486">
        <v>0</v>
      </c>
      <c r="N486" s="5">
        <v>45505</v>
      </c>
    </row>
    <row r="487" spans="1:14">
      <c r="A487" t="s">
        <v>227</v>
      </c>
      <c r="B487" t="s">
        <v>228</v>
      </c>
      <c r="C487" t="s">
        <v>634</v>
      </c>
      <c r="D487">
        <v>23.217723798195401</v>
      </c>
      <c r="E487">
        <v>-106.419768193541</v>
      </c>
      <c r="F487" t="s">
        <v>291</v>
      </c>
      <c r="G487">
        <v>10</v>
      </c>
      <c r="H487">
        <v>6</v>
      </c>
      <c r="I487">
        <v>16</v>
      </c>
      <c r="J487" t="s">
        <v>289</v>
      </c>
      <c r="K487">
        <v>20</v>
      </c>
      <c r="L487">
        <v>0.5</v>
      </c>
      <c r="M487">
        <v>0.33</v>
      </c>
      <c r="N487" s="5">
        <v>45505</v>
      </c>
    </row>
    <row r="488" spans="1:14">
      <c r="A488" t="s">
        <v>342</v>
      </c>
      <c r="B488" t="s">
        <v>230</v>
      </c>
      <c r="C488" t="s">
        <v>635</v>
      </c>
      <c r="D488">
        <v>23.206830270547901</v>
      </c>
      <c r="E488">
        <v>-106.42838664299801</v>
      </c>
      <c r="F488" t="s">
        <v>290</v>
      </c>
      <c r="G488">
        <v>36</v>
      </c>
      <c r="H488">
        <v>54</v>
      </c>
      <c r="I488">
        <v>90</v>
      </c>
      <c r="J488" t="s">
        <v>289</v>
      </c>
      <c r="K488">
        <v>13</v>
      </c>
      <c r="L488">
        <v>2.76</v>
      </c>
      <c r="M488">
        <v>1.33</v>
      </c>
      <c r="N488" s="5">
        <v>45505</v>
      </c>
    </row>
    <row r="489" spans="1:14">
      <c r="A489" t="s">
        <v>231</v>
      </c>
      <c r="B489" t="s">
        <v>82</v>
      </c>
      <c r="C489" t="s">
        <v>677</v>
      </c>
      <c r="D489">
        <v>23.2372143151958</v>
      </c>
      <c r="E489">
        <v>-106.44182894751</v>
      </c>
      <c r="F489" t="s">
        <v>290</v>
      </c>
      <c r="G489">
        <v>27</v>
      </c>
      <c r="H489">
        <v>31</v>
      </c>
      <c r="I489">
        <v>58</v>
      </c>
      <c r="J489" t="s">
        <v>289</v>
      </c>
      <c r="K489">
        <v>56</v>
      </c>
      <c r="L489">
        <v>0.48</v>
      </c>
      <c r="M489">
        <v>0</v>
      </c>
      <c r="N489" s="5">
        <v>45505</v>
      </c>
    </row>
    <row r="490" spans="1:14">
      <c r="A490" t="s">
        <v>232</v>
      </c>
      <c r="B490" t="s">
        <v>233</v>
      </c>
      <c r="C490" t="s">
        <v>656</v>
      </c>
      <c r="D490">
        <v>23.272991955120801</v>
      </c>
      <c r="E490">
        <v>-106.465230645657</v>
      </c>
      <c r="F490" t="s">
        <v>292</v>
      </c>
      <c r="G490">
        <v>93</v>
      </c>
      <c r="H490">
        <v>54</v>
      </c>
      <c r="I490">
        <v>147</v>
      </c>
      <c r="J490" t="s">
        <v>289</v>
      </c>
      <c r="K490">
        <v>9</v>
      </c>
      <c r="L490">
        <v>10.33</v>
      </c>
      <c r="M490">
        <v>0.66</v>
      </c>
      <c r="N490" s="5">
        <v>45505</v>
      </c>
    </row>
    <row r="491" spans="1:14">
      <c r="A491" t="s">
        <v>234</v>
      </c>
      <c r="B491" t="s">
        <v>235</v>
      </c>
      <c r="C491" t="s">
        <v>648</v>
      </c>
      <c r="D491">
        <v>23.1979123915857</v>
      </c>
      <c r="E491">
        <v>-106.426050745659</v>
      </c>
      <c r="F491" t="s">
        <v>302</v>
      </c>
      <c r="G491">
        <v>20</v>
      </c>
      <c r="H491">
        <v>7</v>
      </c>
      <c r="I491">
        <v>27</v>
      </c>
      <c r="J491" t="s">
        <v>289</v>
      </c>
      <c r="K491">
        <v>7</v>
      </c>
      <c r="L491">
        <v>2.85</v>
      </c>
      <c r="M491">
        <v>0</v>
      </c>
      <c r="N491" s="5">
        <v>45505</v>
      </c>
    </row>
    <row r="492" spans="1:14">
      <c r="A492" t="s">
        <v>236</v>
      </c>
      <c r="B492" t="s">
        <v>237</v>
      </c>
      <c r="C492" t="s">
        <v>675</v>
      </c>
      <c r="D492">
        <v>23.205719485705799</v>
      </c>
      <c r="E492">
        <v>-106.415789770987</v>
      </c>
      <c r="F492" t="s">
        <v>302</v>
      </c>
      <c r="G492">
        <v>6</v>
      </c>
      <c r="H492">
        <v>6</v>
      </c>
      <c r="I492">
        <v>12</v>
      </c>
      <c r="J492" t="s">
        <v>289</v>
      </c>
      <c r="K492">
        <v>10</v>
      </c>
      <c r="L492">
        <v>0.6</v>
      </c>
      <c r="M492">
        <v>0</v>
      </c>
      <c r="N492" s="5">
        <v>45505</v>
      </c>
    </row>
    <row r="493" spans="1:14">
      <c r="A493" t="s">
        <v>238</v>
      </c>
      <c r="B493" t="s">
        <v>239</v>
      </c>
      <c r="C493" t="s">
        <v>640</v>
      </c>
      <c r="D493">
        <v>23.278618076603301</v>
      </c>
      <c r="E493">
        <v>-106.427821657143</v>
      </c>
      <c r="F493" t="s">
        <v>303</v>
      </c>
      <c r="G493">
        <v>26</v>
      </c>
      <c r="H493">
        <v>10</v>
      </c>
      <c r="I493">
        <v>36</v>
      </c>
      <c r="J493" t="s">
        <v>289</v>
      </c>
      <c r="K493">
        <v>9</v>
      </c>
      <c r="L493">
        <v>2.88</v>
      </c>
      <c r="M493">
        <v>1</v>
      </c>
      <c r="N493" s="5">
        <v>45505</v>
      </c>
    </row>
    <row r="494" spans="1:14">
      <c r="A494" t="s">
        <v>240</v>
      </c>
      <c r="B494" t="s">
        <v>241</v>
      </c>
      <c r="C494" t="s">
        <v>669</v>
      </c>
      <c r="D494">
        <v>23.2223858327289</v>
      </c>
      <c r="E494">
        <v>-106.421273645658</v>
      </c>
      <c r="F494" t="s">
        <v>309</v>
      </c>
      <c r="G494">
        <v>17</v>
      </c>
      <c r="H494">
        <v>9</v>
      </c>
      <c r="I494">
        <v>26</v>
      </c>
      <c r="J494" t="s">
        <v>289</v>
      </c>
      <c r="K494">
        <v>12</v>
      </c>
      <c r="L494">
        <v>1.41</v>
      </c>
      <c r="M494">
        <v>0.66</v>
      </c>
      <c r="N494" s="5">
        <v>45505</v>
      </c>
    </row>
    <row r="495" spans="1:14">
      <c r="A495" t="s">
        <v>242</v>
      </c>
      <c r="B495" t="s">
        <v>26</v>
      </c>
      <c r="C495" t="s">
        <v>652</v>
      </c>
      <c r="D495">
        <v>23.219055009904601</v>
      </c>
      <c r="E495">
        <v>-106.421526796235</v>
      </c>
      <c r="F495" t="s">
        <v>309</v>
      </c>
      <c r="G495">
        <v>26</v>
      </c>
      <c r="H495">
        <v>20</v>
      </c>
      <c r="I495">
        <v>46</v>
      </c>
      <c r="J495" t="s">
        <v>289</v>
      </c>
      <c r="K495">
        <v>9</v>
      </c>
      <c r="L495">
        <v>2.88</v>
      </c>
      <c r="M495">
        <v>3</v>
      </c>
      <c r="N495" s="5">
        <v>45505</v>
      </c>
    </row>
    <row r="496" spans="1:14">
      <c r="A496" t="s">
        <v>243</v>
      </c>
      <c r="B496" t="s">
        <v>26</v>
      </c>
      <c r="C496" t="s">
        <v>668</v>
      </c>
      <c r="D496">
        <v>23.258836472685001</v>
      </c>
      <c r="E496">
        <v>-106.45905783031399</v>
      </c>
      <c r="F496" t="s">
        <v>295</v>
      </c>
      <c r="G496">
        <v>10</v>
      </c>
      <c r="H496">
        <v>39</v>
      </c>
      <c r="I496">
        <v>49</v>
      </c>
      <c r="J496" t="s">
        <v>289</v>
      </c>
      <c r="K496">
        <v>7</v>
      </c>
      <c r="L496">
        <v>1.42</v>
      </c>
      <c r="M496">
        <v>0</v>
      </c>
      <c r="N496" s="5">
        <v>45505</v>
      </c>
    </row>
    <row r="497" spans="1:14">
      <c r="A497" t="s">
        <v>244</v>
      </c>
      <c r="B497" t="s">
        <v>26</v>
      </c>
      <c r="C497" t="s">
        <v>657</v>
      </c>
      <c r="D497">
        <v>23.253080109037601</v>
      </c>
      <c r="E497">
        <v>-106.454702891314</v>
      </c>
      <c r="F497" t="s">
        <v>295</v>
      </c>
      <c r="G497">
        <v>1</v>
      </c>
      <c r="H497">
        <v>7</v>
      </c>
      <c r="I497">
        <v>8</v>
      </c>
      <c r="J497" t="s">
        <v>294</v>
      </c>
      <c r="K497">
        <v>8</v>
      </c>
      <c r="L497">
        <v>0.12</v>
      </c>
      <c r="M497">
        <v>0</v>
      </c>
      <c r="N497" s="5">
        <v>45505</v>
      </c>
    </row>
    <row r="498" spans="1:14">
      <c r="A498" t="s">
        <v>245</v>
      </c>
      <c r="B498" t="s">
        <v>70</v>
      </c>
      <c r="C498" t="s">
        <v>647</v>
      </c>
      <c r="D498">
        <v>23.265913717317598</v>
      </c>
      <c r="E498">
        <v>-106.46193256100101</v>
      </c>
      <c r="F498" t="s">
        <v>292</v>
      </c>
      <c r="G498">
        <v>10</v>
      </c>
      <c r="H498">
        <v>57</v>
      </c>
      <c r="I498">
        <v>67</v>
      </c>
      <c r="J498" t="s">
        <v>289</v>
      </c>
      <c r="K498">
        <v>7</v>
      </c>
      <c r="L498">
        <v>1.42</v>
      </c>
      <c r="M498">
        <v>0</v>
      </c>
      <c r="N498" s="5">
        <v>45505</v>
      </c>
    </row>
    <row r="499" spans="1:14">
      <c r="A499" t="s">
        <v>246</v>
      </c>
      <c r="B499" t="s">
        <v>28</v>
      </c>
      <c r="C499" t="s">
        <v>638</v>
      </c>
      <c r="D499">
        <v>23.235187834926599</v>
      </c>
      <c r="E499">
        <v>-106.438347645658</v>
      </c>
      <c r="F499" t="s">
        <v>290</v>
      </c>
      <c r="G499">
        <v>168</v>
      </c>
      <c r="H499">
        <v>122</v>
      </c>
      <c r="I499">
        <v>290</v>
      </c>
      <c r="J499" t="s">
        <v>289</v>
      </c>
      <c r="K499">
        <v>12</v>
      </c>
      <c r="L499">
        <v>14</v>
      </c>
      <c r="M499">
        <v>17.5</v>
      </c>
      <c r="N499" s="5">
        <v>45505</v>
      </c>
    </row>
    <row r="500" spans="1:14">
      <c r="A500" t="s">
        <v>247</v>
      </c>
      <c r="B500" t="s">
        <v>23</v>
      </c>
      <c r="C500" t="s">
        <v>667</v>
      </c>
      <c r="D500">
        <v>23.2623114902003</v>
      </c>
      <c r="E500">
        <v>-106.463972661374</v>
      </c>
      <c r="F500" t="s">
        <v>295</v>
      </c>
      <c r="G500">
        <v>59</v>
      </c>
      <c r="H500">
        <v>90</v>
      </c>
      <c r="I500">
        <v>149</v>
      </c>
      <c r="J500" t="s">
        <v>289</v>
      </c>
      <c r="K500">
        <v>6</v>
      </c>
      <c r="L500">
        <v>9.83</v>
      </c>
      <c r="M500">
        <v>1</v>
      </c>
      <c r="N500" s="5">
        <v>45505</v>
      </c>
    </row>
    <row r="501" spans="1:14">
      <c r="A501" t="s">
        <v>248</v>
      </c>
      <c r="B501" t="s">
        <v>26</v>
      </c>
      <c r="C501" t="s">
        <v>658</v>
      </c>
      <c r="D501">
        <v>23.321086715826699</v>
      </c>
      <c r="E501">
        <v>-106.479471445656</v>
      </c>
      <c r="F501" t="s">
        <v>293</v>
      </c>
      <c r="G501">
        <v>10</v>
      </c>
      <c r="H501">
        <v>65</v>
      </c>
      <c r="I501">
        <v>75</v>
      </c>
      <c r="J501" t="s">
        <v>289</v>
      </c>
      <c r="K501">
        <v>4</v>
      </c>
      <c r="L501">
        <v>2.5</v>
      </c>
      <c r="M501">
        <v>0</v>
      </c>
      <c r="N501" s="5">
        <v>45505</v>
      </c>
    </row>
    <row r="502" spans="1:14">
      <c r="A502" t="s">
        <v>249</v>
      </c>
      <c r="B502" t="s">
        <v>182</v>
      </c>
      <c r="C502" t="s">
        <v>662</v>
      </c>
      <c r="D502">
        <v>23.3224415384488</v>
      </c>
      <c r="E502">
        <v>-106.479258825866</v>
      </c>
      <c r="F502" t="s">
        <v>293</v>
      </c>
      <c r="G502">
        <v>52</v>
      </c>
      <c r="H502">
        <v>68</v>
      </c>
      <c r="I502">
        <v>120</v>
      </c>
      <c r="J502" t="s">
        <v>289</v>
      </c>
      <c r="K502">
        <v>7</v>
      </c>
      <c r="L502">
        <v>7.42</v>
      </c>
      <c r="M502">
        <v>0</v>
      </c>
      <c r="N502" s="5">
        <v>45505</v>
      </c>
    </row>
    <row r="503" spans="1:14">
      <c r="A503" t="s">
        <v>250</v>
      </c>
      <c r="B503" t="s">
        <v>26</v>
      </c>
      <c r="C503" t="s">
        <v>636</v>
      </c>
      <c r="D503">
        <v>23.327374026755301</v>
      </c>
      <c r="E503">
        <v>-106.480862575123</v>
      </c>
      <c r="F503" t="s">
        <v>293</v>
      </c>
      <c r="G503">
        <v>2</v>
      </c>
      <c r="H503">
        <v>6</v>
      </c>
      <c r="I503">
        <v>8</v>
      </c>
      <c r="J503" t="s">
        <v>289</v>
      </c>
      <c r="K503">
        <v>5</v>
      </c>
      <c r="L503">
        <v>0.4</v>
      </c>
      <c r="M503">
        <v>0</v>
      </c>
      <c r="N503" s="5">
        <v>45505</v>
      </c>
    </row>
    <row r="504" spans="1:14">
      <c r="A504" t="s">
        <v>251</v>
      </c>
      <c r="B504" t="s">
        <v>26</v>
      </c>
      <c r="C504" t="s">
        <v>654</v>
      </c>
      <c r="D504">
        <v>23.219608332955701</v>
      </c>
      <c r="E504">
        <v>-106.419693843863</v>
      </c>
      <c r="F504" t="s">
        <v>309</v>
      </c>
      <c r="G504">
        <v>10</v>
      </c>
      <c r="H504">
        <v>45</v>
      </c>
      <c r="I504">
        <v>55</v>
      </c>
      <c r="J504" t="s">
        <v>289</v>
      </c>
      <c r="K504">
        <v>4</v>
      </c>
      <c r="L504">
        <v>2.5</v>
      </c>
      <c r="M504">
        <v>2</v>
      </c>
      <c r="N504" s="5">
        <v>45505</v>
      </c>
    </row>
    <row r="505" spans="1:14">
      <c r="A505" t="s">
        <v>252</v>
      </c>
      <c r="B505" t="s">
        <v>26</v>
      </c>
      <c r="C505" t="s">
        <v>653</v>
      </c>
      <c r="D505">
        <v>23.294415200686601</v>
      </c>
      <c r="E505">
        <v>-106.450978162711</v>
      </c>
      <c r="F505" t="s">
        <v>300</v>
      </c>
      <c r="G505">
        <v>48</v>
      </c>
      <c r="H505">
        <v>57</v>
      </c>
      <c r="I505">
        <v>105</v>
      </c>
      <c r="J505" t="s">
        <v>294</v>
      </c>
      <c r="K505">
        <v>8</v>
      </c>
      <c r="L505">
        <v>6</v>
      </c>
      <c r="M505">
        <v>0.66</v>
      </c>
      <c r="N505" s="5">
        <v>45505</v>
      </c>
    </row>
    <row r="506" spans="1:14">
      <c r="A506" t="s">
        <v>253</v>
      </c>
      <c r="B506" t="s">
        <v>26</v>
      </c>
      <c r="C506" t="s">
        <v>650</v>
      </c>
      <c r="D506">
        <v>23.292963331536502</v>
      </c>
      <c r="E506">
        <v>-106.43713358861601</v>
      </c>
      <c r="F506" t="s">
        <v>300</v>
      </c>
      <c r="G506">
        <v>247</v>
      </c>
      <c r="H506">
        <v>116</v>
      </c>
      <c r="I506">
        <v>363</v>
      </c>
      <c r="J506" t="s">
        <v>294</v>
      </c>
      <c r="K506">
        <v>8</v>
      </c>
      <c r="L506">
        <v>30.8</v>
      </c>
      <c r="M506">
        <v>12</v>
      </c>
      <c r="N506" s="5">
        <v>45505</v>
      </c>
    </row>
    <row r="507" spans="1:14">
      <c r="A507" t="s">
        <v>254</v>
      </c>
      <c r="B507" t="s">
        <v>26</v>
      </c>
      <c r="C507" t="s">
        <v>659</v>
      </c>
      <c r="D507">
        <v>23.3004174681306</v>
      </c>
      <c r="E507">
        <v>-106.45160779499901</v>
      </c>
      <c r="F507" t="s">
        <v>300</v>
      </c>
      <c r="G507">
        <v>15</v>
      </c>
      <c r="H507">
        <v>49</v>
      </c>
      <c r="I507">
        <v>64</v>
      </c>
      <c r="J507" t="s">
        <v>289</v>
      </c>
      <c r="K507">
        <v>5</v>
      </c>
      <c r="L507">
        <v>3</v>
      </c>
      <c r="M507">
        <v>0</v>
      </c>
      <c r="N507" s="5">
        <v>45505</v>
      </c>
    </row>
    <row r="508" spans="1:14">
      <c r="A508" t="s">
        <v>255</v>
      </c>
      <c r="B508" t="s">
        <v>256</v>
      </c>
      <c r="C508" t="s">
        <v>676</v>
      </c>
      <c r="D508">
        <v>23.285823961709401</v>
      </c>
      <c r="E508">
        <v>-106.407326215696</v>
      </c>
      <c r="F508" t="s">
        <v>299</v>
      </c>
      <c r="G508">
        <v>27</v>
      </c>
      <c r="H508">
        <v>15</v>
      </c>
      <c r="I508">
        <v>42</v>
      </c>
      <c r="J508" t="s">
        <v>298</v>
      </c>
      <c r="K508">
        <v>8</v>
      </c>
      <c r="L508">
        <v>3.37</v>
      </c>
      <c r="M508">
        <v>3.33</v>
      </c>
      <c r="N508" s="5">
        <v>45505</v>
      </c>
    </row>
    <row r="509" spans="1:14">
      <c r="A509" t="s">
        <v>257</v>
      </c>
      <c r="B509" t="s">
        <v>256</v>
      </c>
      <c r="C509" t="s">
        <v>676</v>
      </c>
      <c r="D509">
        <v>23.285823961709401</v>
      </c>
      <c r="E509">
        <v>-106.407326215696</v>
      </c>
      <c r="F509" t="s">
        <v>299</v>
      </c>
      <c r="G509">
        <v>28</v>
      </c>
      <c r="H509">
        <v>76</v>
      </c>
      <c r="I509">
        <v>104</v>
      </c>
      <c r="J509" t="s">
        <v>289</v>
      </c>
      <c r="K509">
        <v>8</v>
      </c>
      <c r="L509">
        <v>3.5</v>
      </c>
      <c r="M509">
        <v>0</v>
      </c>
      <c r="N509" s="5">
        <v>45505</v>
      </c>
    </row>
    <row r="510" spans="1:14">
      <c r="A510" t="s">
        <v>258</v>
      </c>
      <c r="B510" t="s">
        <v>26</v>
      </c>
      <c r="C510" t="s">
        <v>639</v>
      </c>
      <c r="D510">
        <v>23.3550040150167</v>
      </c>
      <c r="E510">
        <v>-106.43712733739601</v>
      </c>
      <c r="F510" t="s">
        <v>304</v>
      </c>
      <c r="G510">
        <v>80</v>
      </c>
      <c r="H510">
        <v>298</v>
      </c>
      <c r="I510">
        <v>378</v>
      </c>
      <c r="J510" t="s">
        <v>294</v>
      </c>
      <c r="K510">
        <v>6</v>
      </c>
      <c r="L510">
        <v>13.33</v>
      </c>
      <c r="M510">
        <v>7.33</v>
      </c>
      <c r="N510" s="5">
        <v>45505</v>
      </c>
    </row>
    <row r="511" spans="1:14">
      <c r="A511" t="s">
        <v>259</v>
      </c>
      <c r="B511" t="s">
        <v>26</v>
      </c>
      <c r="C511" t="s">
        <v>666</v>
      </c>
      <c r="D511">
        <v>23.372537798051599</v>
      </c>
      <c r="E511">
        <v>-106.438134040042</v>
      </c>
      <c r="F511" t="s">
        <v>304</v>
      </c>
      <c r="G511">
        <v>310</v>
      </c>
      <c r="H511">
        <v>286</v>
      </c>
      <c r="I511">
        <v>596</v>
      </c>
      <c r="J511" t="s">
        <v>294</v>
      </c>
      <c r="K511">
        <v>8</v>
      </c>
      <c r="L511">
        <v>38.75</v>
      </c>
      <c r="M511">
        <v>7</v>
      </c>
      <c r="N511" s="5">
        <v>45505</v>
      </c>
    </row>
    <row r="512" spans="1:14">
      <c r="A512" t="s">
        <v>260</v>
      </c>
      <c r="B512" t="s">
        <v>162</v>
      </c>
      <c r="C512" t="s">
        <v>661</v>
      </c>
      <c r="D512">
        <v>23.202099514330101</v>
      </c>
      <c r="E512">
        <v>-106.427651050539</v>
      </c>
      <c r="F512" t="s">
        <v>301</v>
      </c>
      <c r="G512">
        <v>6</v>
      </c>
      <c r="H512">
        <v>22</v>
      </c>
      <c r="I512">
        <v>28</v>
      </c>
      <c r="J512" t="s">
        <v>289</v>
      </c>
      <c r="K512">
        <v>4</v>
      </c>
      <c r="L512">
        <v>1.5</v>
      </c>
      <c r="M512">
        <v>0.66</v>
      </c>
      <c r="N512" s="5">
        <v>45505</v>
      </c>
    </row>
    <row r="513" spans="1:14">
      <c r="A513" t="s">
        <v>261</v>
      </c>
      <c r="B513" t="s">
        <v>162</v>
      </c>
      <c r="C513" t="s">
        <v>651</v>
      </c>
      <c r="D513">
        <v>23.242404865308099</v>
      </c>
      <c r="E513">
        <v>-106.45164166837399</v>
      </c>
      <c r="F513" t="s">
        <v>312</v>
      </c>
      <c r="G513">
        <v>10</v>
      </c>
      <c r="H513">
        <v>85</v>
      </c>
      <c r="I513">
        <v>95</v>
      </c>
      <c r="J513" t="s">
        <v>289</v>
      </c>
      <c r="K513">
        <v>4</v>
      </c>
      <c r="L513">
        <v>2.5</v>
      </c>
      <c r="M513">
        <v>1</v>
      </c>
      <c r="N513" s="5">
        <v>45505</v>
      </c>
    </row>
    <row r="514" spans="1:14">
      <c r="A514" t="s">
        <v>262</v>
      </c>
      <c r="B514" t="s">
        <v>263</v>
      </c>
      <c r="C514" t="s">
        <v>645</v>
      </c>
      <c r="D514">
        <v>23.228934112780099</v>
      </c>
      <c r="E514">
        <v>-106.429681117936</v>
      </c>
      <c r="F514" t="s">
        <v>290</v>
      </c>
      <c r="G514">
        <v>74</v>
      </c>
      <c r="H514">
        <v>46</v>
      </c>
      <c r="I514">
        <v>120</v>
      </c>
      <c r="J514" t="s">
        <v>289</v>
      </c>
      <c r="K514">
        <v>5</v>
      </c>
      <c r="L514">
        <v>14.8</v>
      </c>
      <c r="M514">
        <v>9</v>
      </c>
      <c r="N514" s="5">
        <v>45505</v>
      </c>
    </row>
    <row r="515" spans="1:14">
      <c r="A515" t="s">
        <v>264</v>
      </c>
      <c r="B515" t="s">
        <v>265</v>
      </c>
      <c r="C515" t="s">
        <v>670</v>
      </c>
      <c r="D515">
        <v>23.234756911601799</v>
      </c>
      <c r="E515">
        <v>-106.43791679154199</v>
      </c>
      <c r="F515" t="s">
        <v>290</v>
      </c>
      <c r="G515">
        <v>12</v>
      </c>
      <c r="H515">
        <v>114</v>
      </c>
      <c r="I515">
        <v>126</v>
      </c>
      <c r="J515" t="s">
        <v>289</v>
      </c>
      <c r="K515">
        <v>4</v>
      </c>
      <c r="L515">
        <v>3</v>
      </c>
      <c r="M515">
        <v>2.33</v>
      </c>
      <c r="N515" s="5">
        <v>45505</v>
      </c>
    </row>
    <row r="516" spans="1:14">
      <c r="A516" t="s">
        <v>266</v>
      </c>
      <c r="B516" t="s">
        <v>267</v>
      </c>
      <c r="C516" t="s">
        <v>678</v>
      </c>
      <c r="D516">
        <v>23.225029729603602</v>
      </c>
      <c r="E516">
        <v>-106.441888184688</v>
      </c>
      <c r="F516" t="s">
        <v>291</v>
      </c>
      <c r="G516">
        <v>25</v>
      </c>
      <c r="H516">
        <v>38</v>
      </c>
      <c r="I516">
        <v>63</v>
      </c>
      <c r="J516" t="s">
        <v>289</v>
      </c>
      <c r="K516">
        <v>10</v>
      </c>
      <c r="L516">
        <v>2.5</v>
      </c>
      <c r="M516">
        <v>0</v>
      </c>
      <c r="N516" s="5">
        <v>45505</v>
      </c>
    </row>
    <row r="517" spans="1:14">
      <c r="A517" t="s">
        <v>268</v>
      </c>
      <c r="B517" t="s">
        <v>26</v>
      </c>
      <c r="C517" t="s">
        <v>679</v>
      </c>
      <c r="D517">
        <v>23.2749105596885</v>
      </c>
      <c r="E517">
        <v>-106.394904803415</v>
      </c>
      <c r="F517" t="s">
        <v>312</v>
      </c>
      <c r="G517">
        <v>3</v>
      </c>
      <c r="H517">
        <v>17</v>
      </c>
      <c r="I517">
        <v>20</v>
      </c>
      <c r="J517" t="s">
        <v>289</v>
      </c>
      <c r="K517">
        <v>2</v>
      </c>
      <c r="L517">
        <v>1.5</v>
      </c>
      <c r="M517">
        <v>1.5</v>
      </c>
      <c r="N517" s="5">
        <v>45505</v>
      </c>
    </row>
    <row r="518" spans="1:14">
      <c r="A518" t="s">
        <v>269</v>
      </c>
      <c r="B518" t="s">
        <v>270</v>
      </c>
      <c r="C518" t="s">
        <v>680</v>
      </c>
      <c r="D518">
        <v>23.2896219194905</v>
      </c>
      <c r="E518">
        <v>-106.445785303416</v>
      </c>
      <c r="F518" t="s">
        <v>292</v>
      </c>
      <c r="G518">
        <v>2</v>
      </c>
      <c r="H518">
        <v>18</v>
      </c>
      <c r="I518">
        <v>20</v>
      </c>
      <c r="J518" t="s">
        <v>289</v>
      </c>
      <c r="K518">
        <v>1</v>
      </c>
      <c r="L518">
        <v>2</v>
      </c>
      <c r="M518">
        <v>2</v>
      </c>
      <c r="N518" s="5">
        <v>45505</v>
      </c>
    </row>
    <row r="519" spans="1:14">
      <c r="A519" t="s">
        <v>271</v>
      </c>
      <c r="B519" t="s">
        <v>270</v>
      </c>
      <c r="C519" t="s">
        <v>681</v>
      </c>
      <c r="D519">
        <v>23.288740632082199</v>
      </c>
      <c r="E519">
        <v>-106.42522288992301</v>
      </c>
      <c r="F519" t="s">
        <v>292</v>
      </c>
      <c r="G519">
        <v>2</v>
      </c>
      <c r="H519">
        <v>10</v>
      </c>
      <c r="I519">
        <v>12</v>
      </c>
      <c r="J519" t="s">
        <v>298</v>
      </c>
      <c r="K519">
        <v>1</v>
      </c>
      <c r="L519">
        <v>2</v>
      </c>
      <c r="M519">
        <v>2</v>
      </c>
      <c r="N519" s="5">
        <v>45505</v>
      </c>
    </row>
    <row r="520" spans="1:14">
      <c r="A520" t="s">
        <v>272</v>
      </c>
      <c r="B520" t="s">
        <v>54</v>
      </c>
      <c r="C520" t="s">
        <v>682</v>
      </c>
      <c r="D520">
        <v>23.2803407</v>
      </c>
      <c r="E520">
        <v>-106.421256988073</v>
      </c>
      <c r="F520" t="s">
        <v>296</v>
      </c>
      <c r="G520">
        <v>14</v>
      </c>
      <c r="H520">
        <v>161</v>
      </c>
      <c r="I520">
        <v>175</v>
      </c>
      <c r="J520" t="s">
        <v>289</v>
      </c>
      <c r="K520">
        <v>1</v>
      </c>
      <c r="L520">
        <v>14</v>
      </c>
      <c r="M520">
        <v>14</v>
      </c>
      <c r="N520" s="5">
        <v>45505</v>
      </c>
    </row>
    <row r="521" spans="1:14">
      <c r="A521" t="s">
        <v>273</v>
      </c>
      <c r="B521" t="s">
        <v>26</v>
      </c>
      <c r="C521" t="s">
        <v>683</v>
      </c>
      <c r="D521">
        <v>23.193248265152999</v>
      </c>
      <c r="E521">
        <v>-106.42455574103801</v>
      </c>
      <c r="F521" t="s">
        <v>308</v>
      </c>
      <c r="G521">
        <v>10</v>
      </c>
      <c r="H521">
        <v>5</v>
      </c>
      <c r="I521">
        <v>15</v>
      </c>
      <c r="J521" t="s">
        <v>289</v>
      </c>
      <c r="K521">
        <v>2</v>
      </c>
      <c r="L521">
        <v>5</v>
      </c>
      <c r="M521">
        <v>5</v>
      </c>
      <c r="N521" s="5">
        <v>45505</v>
      </c>
    </row>
    <row r="522" spans="1:14">
      <c r="A522" t="s">
        <v>274</v>
      </c>
      <c r="B522" t="s">
        <v>275</v>
      </c>
      <c r="C522" t="s">
        <v>684</v>
      </c>
      <c r="D522">
        <v>23.299469804146</v>
      </c>
      <c r="E522">
        <v>-106.425186835952</v>
      </c>
      <c r="F522" t="s">
        <v>296</v>
      </c>
      <c r="G522">
        <v>13</v>
      </c>
      <c r="H522">
        <v>75</v>
      </c>
      <c r="I522">
        <v>88</v>
      </c>
      <c r="J522" t="s">
        <v>289</v>
      </c>
      <c r="K522">
        <v>1</v>
      </c>
      <c r="L522">
        <v>13</v>
      </c>
      <c r="M522">
        <v>13</v>
      </c>
      <c r="N522" s="5">
        <v>45505</v>
      </c>
    </row>
    <row r="523" spans="1:14">
      <c r="A523" t="s">
        <v>276</v>
      </c>
      <c r="B523" t="s">
        <v>26</v>
      </c>
      <c r="C523" t="s">
        <v>685</v>
      </c>
      <c r="D523">
        <v>23.1919332553421</v>
      </c>
      <c r="E523">
        <v>-106.42226733377601</v>
      </c>
      <c r="F523" t="s">
        <v>308</v>
      </c>
      <c r="G523">
        <v>7</v>
      </c>
      <c r="H523">
        <v>7</v>
      </c>
      <c r="I523">
        <v>14</v>
      </c>
      <c r="J523" t="s">
        <v>289</v>
      </c>
      <c r="K523">
        <v>3</v>
      </c>
      <c r="L523">
        <v>2.33</v>
      </c>
      <c r="M523">
        <v>2.33</v>
      </c>
      <c r="N523" s="5">
        <v>45505</v>
      </c>
    </row>
    <row r="524" spans="1:14">
      <c r="A524" t="s">
        <v>277</v>
      </c>
      <c r="B524" t="s">
        <v>278</v>
      </c>
      <c r="C524" t="s">
        <v>686</v>
      </c>
      <c r="D524">
        <v>23.207257575470098</v>
      </c>
      <c r="E524">
        <v>-106.41822421682301</v>
      </c>
      <c r="F524" t="s">
        <v>290</v>
      </c>
      <c r="G524">
        <v>0</v>
      </c>
      <c r="H524">
        <v>9</v>
      </c>
      <c r="I524">
        <v>9</v>
      </c>
      <c r="J524" t="s">
        <v>289</v>
      </c>
      <c r="K524">
        <v>1</v>
      </c>
      <c r="L524">
        <v>0</v>
      </c>
      <c r="M524">
        <v>0</v>
      </c>
      <c r="N524" s="5">
        <v>45505</v>
      </c>
    </row>
    <row r="525" spans="1:14">
      <c r="A525" t="s">
        <v>279</v>
      </c>
      <c r="B525" t="s">
        <v>128</v>
      </c>
      <c r="C525" t="s">
        <v>538</v>
      </c>
      <c r="D525">
        <v>23.2946228847252</v>
      </c>
      <c r="E525">
        <v>-106.41756000333</v>
      </c>
      <c r="F525" t="s">
        <v>297</v>
      </c>
      <c r="G525">
        <v>26</v>
      </c>
      <c r="H525">
        <v>46</v>
      </c>
      <c r="I525">
        <v>72</v>
      </c>
      <c r="J525" t="s">
        <v>294</v>
      </c>
      <c r="K525">
        <v>3</v>
      </c>
      <c r="L525">
        <v>8.66</v>
      </c>
      <c r="M525">
        <v>8.66</v>
      </c>
      <c r="N525" s="5">
        <v>45505</v>
      </c>
    </row>
    <row r="526" spans="1:14">
      <c r="A526" t="s">
        <v>280</v>
      </c>
      <c r="B526" t="s">
        <v>26</v>
      </c>
      <c r="C526" t="s">
        <v>687</v>
      </c>
      <c r="D526">
        <v>23.304651800085502</v>
      </c>
      <c r="E526">
        <v>-106.41856048798699</v>
      </c>
      <c r="F526" t="s">
        <v>306</v>
      </c>
      <c r="G526">
        <v>86</v>
      </c>
      <c r="H526">
        <v>132</v>
      </c>
      <c r="I526">
        <v>218</v>
      </c>
      <c r="J526" t="s">
        <v>289</v>
      </c>
      <c r="K526">
        <v>7</v>
      </c>
      <c r="L526">
        <v>12.28</v>
      </c>
      <c r="M526">
        <v>12.28</v>
      </c>
      <c r="N526" s="5">
        <v>45505</v>
      </c>
    </row>
    <row r="527" spans="1:14">
      <c r="A527" t="s">
        <v>281</v>
      </c>
      <c r="B527" t="s">
        <v>26</v>
      </c>
      <c r="C527" t="s">
        <v>688</v>
      </c>
      <c r="D527">
        <v>23.2462200296616</v>
      </c>
      <c r="E527">
        <v>-106.427957732167</v>
      </c>
      <c r="F527" t="s">
        <v>295</v>
      </c>
      <c r="G527">
        <v>7</v>
      </c>
      <c r="H527">
        <v>5</v>
      </c>
      <c r="I527">
        <v>12</v>
      </c>
      <c r="J527" t="s">
        <v>289</v>
      </c>
      <c r="K527">
        <v>2</v>
      </c>
      <c r="L527">
        <v>3.5</v>
      </c>
      <c r="M527">
        <v>3.5</v>
      </c>
      <c r="N527" s="5">
        <v>45505</v>
      </c>
    </row>
    <row r="528" spans="1:14">
      <c r="A528" t="s">
        <v>282</v>
      </c>
      <c r="B528" t="s">
        <v>26</v>
      </c>
      <c r="C528" t="s">
        <v>689</v>
      </c>
      <c r="D528">
        <v>23.1915945073541</v>
      </c>
      <c r="E528">
        <v>-106.423256221278</v>
      </c>
      <c r="F528" t="s">
        <v>308</v>
      </c>
      <c r="G528">
        <v>3</v>
      </c>
      <c r="H528">
        <v>9</v>
      </c>
      <c r="I528">
        <v>12</v>
      </c>
      <c r="J528" t="s">
        <v>289</v>
      </c>
      <c r="K528">
        <v>2</v>
      </c>
      <c r="L528">
        <v>1.5</v>
      </c>
      <c r="M528">
        <v>1.5</v>
      </c>
      <c r="N528" s="5">
        <v>45505</v>
      </c>
    </row>
    <row r="529" spans="1:14">
      <c r="A529" t="s">
        <v>283</v>
      </c>
      <c r="B529" t="s">
        <v>284</v>
      </c>
      <c r="C529" t="s">
        <v>690</v>
      </c>
      <c r="D529">
        <v>23.295964949909902</v>
      </c>
      <c r="E529">
        <v>-106.411221089837</v>
      </c>
      <c r="F529" t="s">
        <v>296</v>
      </c>
      <c r="G529">
        <v>11</v>
      </c>
      <c r="H529">
        <v>57</v>
      </c>
      <c r="I529">
        <v>68</v>
      </c>
      <c r="J529" t="s">
        <v>289</v>
      </c>
      <c r="K529">
        <v>4</v>
      </c>
      <c r="L529">
        <v>2.75</v>
      </c>
      <c r="M529">
        <v>2.75</v>
      </c>
      <c r="N529" s="5">
        <v>45505</v>
      </c>
    </row>
    <row r="530" spans="1:14">
      <c r="A530" t="s">
        <v>285</v>
      </c>
      <c r="B530" t="s">
        <v>286</v>
      </c>
      <c r="C530" t="s">
        <v>691</v>
      </c>
      <c r="D530">
        <v>23.264779427277301</v>
      </c>
      <c r="E530">
        <v>-106.42075293216701</v>
      </c>
      <c r="F530" t="s">
        <v>295</v>
      </c>
      <c r="G530">
        <v>10</v>
      </c>
      <c r="H530">
        <v>10</v>
      </c>
      <c r="I530">
        <v>20</v>
      </c>
      <c r="J530" t="s">
        <v>289</v>
      </c>
      <c r="K530">
        <v>7</v>
      </c>
      <c r="L530">
        <v>1.42</v>
      </c>
      <c r="M530">
        <v>1.42</v>
      </c>
      <c r="N530" s="5">
        <v>45505</v>
      </c>
    </row>
    <row r="531" spans="1:14">
      <c r="A531" t="s">
        <v>287</v>
      </c>
      <c r="B531" t="s">
        <v>26</v>
      </c>
      <c r="C531" t="s">
        <v>692</v>
      </c>
      <c r="D531">
        <v>23.201465835136698</v>
      </c>
      <c r="E531">
        <v>-106.41515906250299</v>
      </c>
      <c r="F531" t="s">
        <v>302</v>
      </c>
      <c r="G531">
        <v>7</v>
      </c>
      <c r="H531">
        <v>9</v>
      </c>
      <c r="I531">
        <v>16</v>
      </c>
      <c r="J531" t="s">
        <v>289</v>
      </c>
      <c r="K531">
        <v>7</v>
      </c>
      <c r="L531">
        <v>1</v>
      </c>
      <c r="M531">
        <v>1</v>
      </c>
      <c r="N531" s="5">
        <v>45505</v>
      </c>
    </row>
    <row r="532" spans="1:14">
      <c r="A532" t="s">
        <v>38</v>
      </c>
      <c r="B532" t="s">
        <v>39</v>
      </c>
      <c r="C532" t="s">
        <v>693</v>
      </c>
      <c r="D532">
        <v>23.284247690000001</v>
      </c>
      <c r="E532">
        <v>-106.3914824</v>
      </c>
      <c r="F532" t="s">
        <v>299</v>
      </c>
      <c r="G532">
        <v>76</v>
      </c>
      <c r="H532">
        <v>151</v>
      </c>
      <c r="I532">
        <v>227</v>
      </c>
      <c r="J532" t="s">
        <v>298</v>
      </c>
      <c r="K532">
        <v>22</v>
      </c>
      <c r="L532">
        <v>3.45</v>
      </c>
      <c r="M532">
        <v>5.66</v>
      </c>
      <c r="N532" s="5">
        <v>45597</v>
      </c>
    </row>
    <row r="533" spans="1:14">
      <c r="A533" t="s">
        <v>47</v>
      </c>
      <c r="B533" t="s">
        <v>48</v>
      </c>
      <c r="C533" t="s">
        <v>693</v>
      </c>
      <c r="D533">
        <v>23.274924030000001</v>
      </c>
      <c r="E533">
        <v>-106.39704999999999</v>
      </c>
      <c r="F533" t="s">
        <v>299</v>
      </c>
      <c r="G533">
        <v>128</v>
      </c>
      <c r="H533">
        <v>0</v>
      </c>
      <c r="I533">
        <v>128</v>
      </c>
      <c r="J533" t="s">
        <v>298</v>
      </c>
      <c r="K533">
        <v>53</v>
      </c>
      <c r="L533">
        <v>2.41</v>
      </c>
      <c r="M533">
        <v>0.66</v>
      </c>
      <c r="N533" s="5">
        <v>45597</v>
      </c>
    </row>
    <row r="534" spans="1:14">
      <c r="A534" t="s">
        <v>59</v>
      </c>
      <c r="B534" t="s">
        <v>23</v>
      </c>
      <c r="C534" t="s">
        <v>419</v>
      </c>
      <c r="D534">
        <v>23.276595950000001</v>
      </c>
      <c r="E534">
        <v>-106.4252963</v>
      </c>
      <c r="F534" t="s">
        <v>303</v>
      </c>
      <c r="G534">
        <v>118</v>
      </c>
      <c r="H534">
        <v>177</v>
      </c>
      <c r="I534">
        <v>295</v>
      </c>
      <c r="J534" t="s">
        <v>298</v>
      </c>
      <c r="K534">
        <v>47</v>
      </c>
      <c r="L534">
        <v>2.5099999999999998</v>
      </c>
      <c r="M534">
        <v>2.66</v>
      </c>
      <c r="N534" s="5">
        <v>45597</v>
      </c>
    </row>
    <row r="535" spans="1:14">
      <c r="A535" t="s">
        <v>76</v>
      </c>
      <c r="B535" t="s">
        <v>39</v>
      </c>
      <c r="C535" t="s">
        <v>694</v>
      </c>
      <c r="D535">
        <v>23.285222220000001</v>
      </c>
      <c r="E535">
        <v>-106.42143590000001</v>
      </c>
      <c r="F535" t="s">
        <v>303</v>
      </c>
      <c r="G535">
        <v>142</v>
      </c>
      <c r="H535">
        <v>0</v>
      </c>
      <c r="I535">
        <v>142</v>
      </c>
      <c r="J535" t="s">
        <v>298</v>
      </c>
      <c r="K535">
        <v>34</v>
      </c>
      <c r="L535">
        <v>4.17</v>
      </c>
      <c r="M535">
        <v>3</v>
      </c>
      <c r="N535" s="5">
        <v>45597</v>
      </c>
    </row>
    <row r="536" spans="1:14">
      <c r="A536" t="s">
        <v>77</v>
      </c>
      <c r="B536" t="s">
        <v>39</v>
      </c>
      <c r="C536" t="s">
        <v>695</v>
      </c>
      <c r="D536">
        <v>23.285222220000001</v>
      </c>
      <c r="E536">
        <v>-106.42143590000001</v>
      </c>
      <c r="F536" t="s">
        <v>303</v>
      </c>
      <c r="G536">
        <v>105</v>
      </c>
      <c r="H536">
        <v>8</v>
      </c>
      <c r="I536">
        <v>113</v>
      </c>
      <c r="J536" t="s">
        <v>298</v>
      </c>
      <c r="K536">
        <v>40</v>
      </c>
      <c r="L536">
        <v>2.62</v>
      </c>
      <c r="M536">
        <v>0</v>
      </c>
      <c r="N536" s="5">
        <v>45597</v>
      </c>
    </row>
    <row r="537" spans="1:14">
      <c r="A537" t="s">
        <v>319</v>
      </c>
      <c r="B537" t="s">
        <v>39</v>
      </c>
      <c r="C537" t="s">
        <v>696</v>
      </c>
      <c r="D537">
        <v>23.285222220000001</v>
      </c>
      <c r="E537">
        <v>-106.42143590000001</v>
      </c>
      <c r="F537" t="s">
        <v>303</v>
      </c>
      <c r="G537">
        <v>2</v>
      </c>
      <c r="H537">
        <v>51</v>
      </c>
      <c r="I537">
        <v>53</v>
      </c>
      <c r="J537" t="s">
        <v>298</v>
      </c>
      <c r="K537">
        <v>6</v>
      </c>
      <c r="L537">
        <v>0.33</v>
      </c>
      <c r="M537">
        <v>0.33</v>
      </c>
      <c r="N537" s="5">
        <v>45597</v>
      </c>
    </row>
    <row r="538" spans="1:14">
      <c r="A538" t="s">
        <v>321</v>
      </c>
      <c r="B538" t="s">
        <v>39</v>
      </c>
      <c r="C538" t="s">
        <v>697</v>
      </c>
      <c r="D538">
        <v>23.285222220000001</v>
      </c>
      <c r="E538">
        <v>-106.42143590000001</v>
      </c>
      <c r="F538" t="s">
        <v>303</v>
      </c>
      <c r="G538">
        <v>5</v>
      </c>
      <c r="H538">
        <v>49</v>
      </c>
      <c r="I538">
        <v>54</v>
      </c>
      <c r="J538" t="s">
        <v>298</v>
      </c>
      <c r="K538">
        <v>6</v>
      </c>
      <c r="L538">
        <v>0.83</v>
      </c>
      <c r="M538">
        <v>0.83</v>
      </c>
      <c r="N538" s="5">
        <v>45597</v>
      </c>
    </row>
    <row r="539" spans="1:14">
      <c r="A539" t="s">
        <v>85</v>
      </c>
      <c r="B539" t="s">
        <v>86</v>
      </c>
      <c r="C539" t="s">
        <v>426</v>
      </c>
      <c r="D539">
        <v>23.281730020000001</v>
      </c>
      <c r="E539">
        <v>-106.462834</v>
      </c>
      <c r="F539" t="s">
        <v>292</v>
      </c>
      <c r="G539">
        <v>17</v>
      </c>
      <c r="H539">
        <v>7</v>
      </c>
      <c r="I539">
        <v>24</v>
      </c>
      <c r="J539" t="s">
        <v>298</v>
      </c>
      <c r="K539">
        <v>24</v>
      </c>
      <c r="L539">
        <v>0.7</v>
      </c>
      <c r="M539">
        <v>0.33</v>
      </c>
      <c r="N539" s="5">
        <v>45597</v>
      </c>
    </row>
    <row r="540" spans="1:14">
      <c r="A540" t="s">
        <v>96</v>
      </c>
      <c r="B540" t="s">
        <v>97</v>
      </c>
      <c r="C540" t="s">
        <v>426</v>
      </c>
      <c r="D540">
        <v>23.27784398</v>
      </c>
      <c r="E540">
        <v>-106.4064367</v>
      </c>
      <c r="F540" t="s">
        <v>299</v>
      </c>
      <c r="G540">
        <v>19</v>
      </c>
      <c r="H540">
        <v>2</v>
      </c>
      <c r="I540">
        <v>21</v>
      </c>
      <c r="J540" t="s">
        <v>298</v>
      </c>
      <c r="K540">
        <v>36</v>
      </c>
      <c r="L540">
        <v>0.52</v>
      </c>
      <c r="M540">
        <v>0.66</v>
      </c>
      <c r="N540" s="5">
        <v>45597</v>
      </c>
    </row>
    <row r="541" spans="1:14">
      <c r="A541" t="s">
        <v>108</v>
      </c>
      <c r="B541" t="s">
        <v>107</v>
      </c>
      <c r="C541" t="s">
        <v>698</v>
      </c>
      <c r="D541">
        <v>23.27903676</v>
      </c>
      <c r="E541">
        <v>-106.45875150000001</v>
      </c>
      <c r="F541" t="s">
        <v>292</v>
      </c>
      <c r="G541">
        <v>18</v>
      </c>
      <c r="H541">
        <v>2</v>
      </c>
      <c r="I541">
        <v>20</v>
      </c>
      <c r="J541" t="s">
        <v>298</v>
      </c>
      <c r="K541">
        <v>24</v>
      </c>
      <c r="L541">
        <v>0.75</v>
      </c>
      <c r="M541">
        <v>0</v>
      </c>
      <c r="N541" s="5">
        <v>45597</v>
      </c>
    </row>
    <row r="542" spans="1:14">
      <c r="A542" t="s">
        <v>114</v>
      </c>
      <c r="B542" t="s">
        <v>115</v>
      </c>
      <c r="C542" t="s">
        <v>429</v>
      </c>
      <c r="D542">
        <v>23.282915079999999</v>
      </c>
      <c r="E542">
        <v>-106.44306349999999</v>
      </c>
      <c r="F542" t="s">
        <v>297</v>
      </c>
      <c r="G542">
        <v>14</v>
      </c>
      <c r="H542">
        <v>17</v>
      </c>
      <c r="I542">
        <v>31</v>
      </c>
      <c r="J542" t="s">
        <v>298</v>
      </c>
      <c r="K542">
        <v>83</v>
      </c>
      <c r="L542">
        <v>0.16</v>
      </c>
      <c r="M542">
        <v>0</v>
      </c>
      <c r="N542" s="5">
        <v>45597</v>
      </c>
    </row>
    <row r="543" spans="1:14">
      <c r="A543" t="s">
        <v>322</v>
      </c>
      <c r="B543" t="s">
        <v>128</v>
      </c>
      <c r="C543" t="s">
        <v>699</v>
      </c>
      <c r="D543">
        <v>23.2945337444195</v>
      </c>
      <c r="E543">
        <v>-106.436091316908</v>
      </c>
      <c r="F543" t="s">
        <v>297</v>
      </c>
      <c r="G543">
        <v>98</v>
      </c>
      <c r="H543">
        <v>5</v>
      </c>
      <c r="I543">
        <v>103</v>
      </c>
      <c r="J543" t="s">
        <v>298</v>
      </c>
      <c r="K543">
        <v>23</v>
      </c>
      <c r="L543">
        <v>4.26</v>
      </c>
      <c r="M543">
        <v>1.66</v>
      </c>
      <c r="N543" s="5">
        <v>45597</v>
      </c>
    </row>
    <row r="544" spans="1:14">
      <c r="A544" t="s">
        <v>153</v>
      </c>
      <c r="B544" t="s">
        <v>34</v>
      </c>
      <c r="C544" t="s">
        <v>700</v>
      </c>
      <c r="D544">
        <v>23.284716939999999</v>
      </c>
      <c r="E544">
        <v>-106.4441887</v>
      </c>
      <c r="F544" t="s">
        <v>297</v>
      </c>
      <c r="G544">
        <v>110</v>
      </c>
      <c r="H544">
        <v>15</v>
      </c>
      <c r="I544">
        <v>125</v>
      </c>
      <c r="J544" t="s">
        <v>298</v>
      </c>
      <c r="K544">
        <v>24</v>
      </c>
      <c r="L544">
        <v>4.58</v>
      </c>
      <c r="M544">
        <v>5.66</v>
      </c>
      <c r="N544" s="5">
        <v>45597</v>
      </c>
    </row>
    <row r="545" spans="1:14">
      <c r="A545" t="s">
        <v>183</v>
      </c>
      <c r="B545" t="s">
        <v>182</v>
      </c>
      <c r="C545" t="s">
        <v>701</v>
      </c>
      <c r="D545">
        <v>23.287060530000002</v>
      </c>
      <c r="E545">
        <v>-106.45769110000001</v>
      </c>
      <c r="F545" t="s">
        <v>292</v>
      </c>
      <c r="G545">
        <v>0</v>
      </c>
      <c r="H545">
        <v>4</v>
      </c>
      <c r="I545">
        <v>4</v>
      </c>
      <c r="J545" t="s">
        <v>298</v>
      </c>
      <c r="K545">
        <v>17</v>
      </c>
      <c r="L545">
        <v>0</v>
      </c>
      <c r="M545">
        <v>0</v>
      </c>
      <c r="N545" s="5">
        <v>45597</v>
      </c>
    </row>
    <row r="546" spans="1:14">
      <c r="A546" t="s">
        <v>188</v>
      </c>
      <c r="B546" t="s">
        <v>323</v>
      </c>
      <c r="C546" t="s">
        <v>702</v>
      </c>
      <c r="D546">
        <v>23.27569596</v>
      </c>
      <c r="E546">
        <v>-106.45194119999999</v>
      </c>
      <c r="F546" t="s">
        <v>292</v>
      </c>
      <c r="G546">
        <v>4</v>
      </c>
      <c r="H546">
        <v>67</v>
      </c>
      <c r="I546">
        <v>71</v>
      </c>
      <c r="J546" t="s">
        <v>298</v>
      </c>
      <c r="K546">
        <v>20</v>
      </c>
      <c r="L546">
        <v>0.2</v>
      </c>
      <c r="M546">
        <v>0.66</v>
      </c>
      <c r="N546" s="5">
        <v>45597</v>
      </c>
    </row>
    <row r="547" spans="1:14">
      <c r="A547" t="s">
        <v>205</v>
      </c>
      <c r="B547" t="s">
        <v>93</v>
      </c>
      <c r="C547" t="s">
        <v>702</v>
      </c>
      <c r="D547">
        <v>23.287914499999999</v>
      </c>
      <c r="E547">
        <v>-106.43336960000001</v>
      </c>
      <c r="F547" t="s">
        <v>303</v>
      </c>
      <c r="G547">
        <v>16</v>
      </c>
      <c r="H547">
        <v>35</v>
      </c>
      <c r="I547">
        <v>51</v>
      </c>
      <c r="J547" t="s">
        <v>298</v>
      </c>
      <c r="K547">
        <v>17</v>
      </c>
      <c r="L547">
        <v>0.94</v>
      </c>
      <c r="M547">
        <v>0.33</v>
      </c>
      <c r="N547" s="5">
        <v>45597</v>
      </c>
    </row>
    <row r="548" spans="1:14">
      <c r="A548" t="s">
        <v>208</v>
      </c>
      <c r="B548" t="s">
        <v>46</v>
      </c>
      <c r="C548" t="s">
        <v>703</v>
      </c>
      <c r="D548">
        <v>23.30713664</v>
      </c>
      <c r="E548">
        <v>-106.4279982</v>
      </c>
      <c r="F548" t="s">
        <v>297</v>
      </c>
      <c r="G548">
        <v>94</v>
      </c>
      <c r="H548">
        <v>0</v>
      </c>
      <c r="I548">
        <v>94</v>
      </c>
      <c r="J548" t="s">
        <v>298</v>
      </c>
      <c r="K548">
        <v>18</v>
      </c>
      <c r="L548">
        <v>5.2</v>
      </c>
      <c r="M548">
        <v>19.329999999999998</v>
      </c>
      <c r="N548" s="5">
        <v>45597</v>
      </c>
    </row>
    <row r="549" spans="1:14">
      <c r="A549" t="s">
        <v>221</v>
      </c>
      <c r="B549" t="s">
        <v>222</v>
      </c>
      <c r="C549" t="s">
        <v>704</v>
      </c>
      <c r="D549">
        <v>23.234264929999998</v>
      </c>
      <c r="E549">
        <v>-106.3704604</v>
      </c>
      <c r="F549" t="s">
        <v>311</v>
      </c>
      <c r="G549">
        <v>117</v>
      </c>
      <c r="H549">
        <v>141</v>
      </c>
      <c r="I549">
        <v>258</v>
      </c>
      <c r="J549" t="s">
        <v>298</v>
      </c>
      <c r="K549">
        <v>34</v>
      </c>
      <c r="L549">
        <v>3.44</v>
      </c>
      <c r="M549">
        <v>0</v>
      </c>
      <c r="N549" s="5">
        <v>45597</v>
      </c>
    </row>
    <row r="550" spans="1:14">
      <c r="A550" t="s">
        <v>255</v>
      </c>
      <c r="B550" t="s">
        <v>256</v>
      </c>
      <c r="C550" t="s">
        <v>705</v>
      </c>
      <c r="D550">
        <v>23.285823959999998</v>
      </c>
      <c r="E550">
        <v>-106.4073262</v>
      </c>
      <c r="F550" t="s">
        <v>299</v>
      </c>
      <c r="G550">
        <v>35</v>
      </c>
      <c r="H550">
        <v>7</v>
      </c>
      <c r="I550">
        <v>42</v>
      </c>
      <c r="J550" t="s">
        <v>298</v>
      </c>
      <c r="K550">
        <v>11</v>
      </c>
      <c r="L550">
        <v>3.18</v>
      </c>
      <c r="M550">
        <v>2.66</v>
      </c>
      <c r="N550" s="5">
        <v>45597</v>
      </c>
    </row>
    <row r="551" spans="1:14">
      <c r="A551" t="s">
        <v>271</v>
      </c>
      <c r="B551" t="s">
        <v>270</v>
      </c>
      <c r="C551" t="s">
        <v>706</v>
      </c>
      <c r="D551">
        <v>23.288740632082199</v>
      </c>
      <c r="E551">
        <v>-106.42522288992301</v>
      </c>
      <c r="F551" t="s">
        <v>292</v>
      </c>
      <c r="G551">
        <v>3</v>
      </c>
      <c r="H551">
        <v>9</v>
      </c>
      <c r="I551">
        <v>12</v>
      </c>
      <c r="J551" t="s">
        <v>298</v>
      </c>
      <c r="K551">
        <v>4</v>
      </c>
      <c r="L551">
        <v>0.75</v>
      </c>
      <c r="M551">
        <v>0.33</v>
      </c>
      <c r="N551" s="5">
        <v>45597</v>
      </c>
    </row>
    <row r="552" spans="1:14">
      <c r="A552" t="s">
        <v>324</v>
      </c>
      <c r="B552" t="s">
        <v>325</v>
      </c>
      <c r="C552" t="s">
        <v>707</v>
      </c>
      <c r="D552">
        <v>23.29718611111111</v>
      </c>
      <c r="E552">
        <v>-106.47875555555559</v>
      </c>
      <c r="F552" t="s">
        <v>296</v>
      </c>
      <c r="G552">
        <v>0</v>
      </c>
      <c r="H552">
        <v>6</v>
      </c>
      <c r="I552">
        <v>6</v>
      </c>
      <c r="J552" t="s">
        <v>298</v>
      </c>
      <c r="K552">
        <v>3</v>
      </c>
      <c r="L552">
        <v>0</v>
      </c>
      <c r="M552">
        <v>0</v>
      </c>
      <c r="N552" s="5">
        <v>45597</v>
      </c>
    </row>
    <row r="553" spans="1:14">
      <c r="A553" t="s">
        <v>326</v>
      </c>
      <c r="B553" t="s">
        <v>46</v>
      </c>
      <c r="C553" t="s">
        <v>708</v>
      </c>
      <c r="D553">
        <v>23.30832222222222</v>
      </c>
      <c r="E553">
        <v>-106.4272638888889</v>
      </c>
      <c r="F553" t="s">
        <v>297</v>
      </c>
      <c r="G553">
        <v>51</v>
      </c>
      <c r="H553">
        <v>28</v>
      </c>
      <c r="I553">
        <v>79</v>
      </c>
      <c r="J553" t="s">
        <v>298</v>
      </c>
      <c r="K553">
        <v>4</v>
      </c>
      <c r="L553">
        <v>12.75</v>
      </c>
      <c r="M553">
        <v>12.75</v>
      </c>
      <c r="N553" s="5">
        <v>45597</v>
      </c>
    </row>
    <row r="554" spans="1:14">
      <c r="A554" t="s">
        <v>327</v>
      </c>
      <c r="B554" t="s">
        <v>46</v>
      </c>
      <c r="C554" t="s">
        <v>709</v>
      </c>
      <c r="D554">
        <v>23.309952777777781</v>
      </c>
      <c r="E554">
        <v>-106.4274416666667</v>
      </c>
      <c r="F554" t="s">
        <v>297</v>
      </c>
      <c r="G554">
        <v>87</v>
      </c>
      <c r="H554">
        <v>41</v>
      </c>
      <c r="I554">
        <v>128</v>
      </c>
      <c r="J554" t="s">
        <v>298</v>
      </c>
      <c r="K554">
        <v>4</v>
      </c>
      <c r="L554">
        <v>21.75</v>
      </c>
      <c r="M554">
        <v>21.75</v>
      </c>
      <c r="N554" s="5">
        <v>45597</v>
      </c>
    </row>
    <row r="555" spans="1:14">
      <c r="A555" t="s">
        <v>31</v>
      </c>
      <c r="B555" t="s">
        <v>32</v>
      </c>
      <c r="C555" t="s">
        <v>710</v>
      </c>
      <c r="D555">
        <v>23.253164680000001</v>
      </c>
      <c r="E555">
        <v>-106.4562341</v>
      </c>
      <c r="F555" t="s">
        <v>295</v>
      </c>
      <c r="G555">
        <v>35</v>
      </c>
      <c r="H555">
        <v>10</v>
      </c>
      <c r="I555">
        <v>45</v>
      </c>
      <c r="J555" t="s">
        <v>294</v>
      </c>
      <c r="K555">
        <v>46</v>
      </c>
      <c r="L555">
        <v>0.76</v>
      </c>
      <c r="M555">
        <v>0</v>
      </c>
      <c r="N555" s="5">
        <v>45597</v>
      </c>
    </row>
    <row r="556" spans="1:14">
      <c r="A556" t="s">
        <v>35</v>
      </c>
      <c r="B556" t="s">
        <v>26</v>
      </c>
      <c r="C556" t="s">
        <v>711</v>
      </c>
      <c r="D556">
        <v>23.284903</v>
      </c>
      <c r="E556">
        <v>-106.43130499999999</v>
      </c>
      <c r="F556" t="s">
        <v>297</v>
      </c>
      <c r="G556">
        <v>115</v>
      </c>
      <c r="H556">
        <v>90</v>
      </c>
      <c r="I556">
        <v>205</v>
      </c>
      <c r="J556" t="s">
        <v>294</v>
      </c>
      <c r="K556">
        <v>20</v>
      </c>
      <c r="L556">
        <v>5.75</v>
      </c>
      <c r="M556">
        <v>3</v>
      </c>
      <c r="N556" s="5">
        <v>45597</v>
      </c>
    </row>
    <row r="557" spans="1:14">
      <c r="A557" t="s">
        <v>51</v>
      </c>
      <c r="B557" t="s">
        <v>26</v>
      </c>
      <c r="C557" t="s">
        <v>712</v>
      </c>
      <c r="D557">
        <v>23.305548590000001</v>
      </c>
      <c r="E557">
        <v>-106.42517290000001</v>
      </c>
      <c r="F557" t="s">
        <v>297</v>
      </c>
      <c r="G557">
        <v>208</v>
      </c>
      <c r="H557">
        <v>9</v>
      </c>
      <c r="I557">
        <v>217</v>
      </c>
      <c r="J557" t="s">
        <v>294</v>
      </c>
      <c r="K557">
        <v>38</v>
      </c>
      <c r="L557">
        <v>5.47</v>
      </c>
      <c r="M557">
        <v>1</v>
      </c>
      <c r="N557" s="5">
        <v>45597</v>
      </c>
    </row>
    <row r="558" spans="1:14">
      <c r="A558" t="s">
        <v>62</v>
      </c>
      <c r="B558" t="s">
        <v>26</v>
      </c>
      <c r="C558" t="s">
        <v>713</v>
      </c>
      <c r="D558">
        <v>23.326440259999998</v>
      </c>
      <c r="E558">
        <v>-106.3913956</v>
      </c>
      <c r="F558" t="s">
        <v>299</v>
      </c>
      <c r="G558">
        <v>1737</v>
      </c>
      <c r="H558">
        <v>101</v>
      </c>
      <c r="I558">
        <v>1838</v>
      </c>
      <c r="J558" t="s">
        <v>294</v>
      </c>
      <c r="K558">
        <v>41</v>
      </c>
      <c r="L558">
        <v>42.36</v>
      </c>
      <c r="M558">
        <v>0</v>
      </c>
      <c r="N558" s="5">
        <v>45597</v>
      </c>
    </row>
    <row r="559" spans="1:14">
      <c r="A559" t="s">
        <v>63</v>
      </c>
      <c r="B559" t="s">
        <v>64</v>
      </c>
      <c r="C559" t="s">
        <v>714</v>
      </c>
      <c r="D559">
        <v>23.297287619999999</v>
      </c>
      <c r="E559">
        <v>-106.47882079999999</v>
      </c>
      <c r="F559" t="s">
        <v>296</v>
      </c>
      <c r="G559">
        <v>118</v>
      </c>
      <c r="H559">
        <v>23</v>
      </c>
      <c r="I559">
        <v>141</v>
      </c>
      <c r="J559" t="s">
        <v>294</v>
      </c>
      <c r="K559">
        <v>54</v>
      </c>
      <c r="L559">
        <v>2.1800000000000002</v>
      </c>
      <c r="M559">
        <v>0</v>
      </c>
      <c r="N559" s="5">
        <v>45597</v>
      </c>
    </row>
    <row r="560" spans="1:14">
      <c r="A560" t="s">
        <v>65</v>
      </c>
      <c r="B560" t="s">
        <v>66</v>
      </c>
      <c r="C560" t="s">
        <v>715</v>
      </c>
      <c r="D560">
        <v>23.293062880000001</v>
      </c>
      <c r="E560">
        <v>-106.4564448</v>
      </c>
      <c r="F560" t="s">
        <v>292</v>
      </c>
      <c r="G560">
        <v>34</v>
      </c>
      <c r="H560">
        <v>1</v>
      </c>
      <c r="I560">
        <v>35</v>
      </c>
      <c r="J560" t="s">
        <v>294</v>
      </c>
      <c r="K560">
        <v>32</v>
      </c>
      <c r="L560">
        <v>1.06</v>
      </c>
      <c r="M560">
        <v>0</v>
      </c>
      <c r="N560" s="5">
        <v>45597</v>
      </c>
    </row>
    <row r="561" spans="1:14">
      <c r="A561" t="s">
        <v>67</v>
      </c>
      <c r="B561" t="s">
        <v>68</v>
      </c>
      <c r="C561" t="s">
        <v>716</v>
      </c>
      <c r="D561">
        <v>23.305475999999999</v>
      </c>
      <c r="E561">
        <v>-106.478318</v>
      </c>
      <c r="F561" t="s">
        <v>304</v>
      </c>
      <c r="G561">
        <v>50</v>
      </c>
      <c r="H561">
        <v>15</v>
      </c>
      <c r="I561">
        <v>65</v>
      </c>
      <c r="J561" t="s">
        <v>294</v>
      </c>
      <c r="K561">
        <v>35</v>
      </c>
      <c r="L561">
        <v>1.42</v>
      </c>
      <c r="M561">
        <v>0.66</v>
      </c>
      <c r="N561" s="5">
        <v>45597</v>
      </c>
    </row>
    <row r="562" spans="1:14">
      <c r="A562" t="s">
        <v>71</v>
      </c>
      <c r="B562" t="s">
        <v>26</v>
      </c>
      <c r="C562" t="s">
        <v>717</v>
      </c>
      <c r="D562">
        <v>23.285451940000002</v>
      </c>
      <c r="E562">
        <v>-106.4174256</v>
      </c>
      <c r="F562" t="s">
        <v>303</v>
      </c>
      <c r="G562">
        <v>340</v>
      </c>
      <c r="H562">
        <v>70</v>
      </c>
      <c r="I562">
        <v>410</v>
      </c>
      <c r="J562" t="s">
        <v>294</v>
      </c>
      <c r="K562">
        <v>41</v>
      </c>
      <c r="L562">
        <v>8.2899999999999991</v>
      </c>
      <c r="M562">
        <v>2</v>
      </c>
      <c r="N562" s="5">
        <v>45597</v>
      </c>
    </row>
    <row r="563" spans="1:14">
      <c r="A563" t="s">
        <v>75</v>
      </c>
      <c r="B563" t="s">
        <v>26</v>
      </c>
      <c r="C563" t="s">
        <v>718</v>
      </c>
      <c r="D563">
        <v>23.32565482</v>
      </c>
      <c r="E563">
        <v>-106.4130299</v>
      </c>
      <c r="F563" t="s">
        <v>299</v>
      </c>
      <c r="G563">
        <v>402</v>
      </c>
      <c r="H563">
        <v>37</v>
      </c>
      <c r="I563">
        <v>439</v>
      </c>
      <c r="J563" t="s">
        <v>294</v>
      </c>
      <c r="K563">
        <v>40</v>
      </c>
      <c r="L563">
        <v>10.5</v>
      </c>
      <c r="M563">
        <v>8.66</v>
      </c>
      <c r="N563" s="5">
        <v>45597</v>
      </c>
    </row>
    <row r="564" spans="1:14">
      <c r="A564" t="s">
        <v>94</v>
      </c>
      <c r="B564" t="s">
        <v>95</v>
      </c>
      <c r="C564" t="s">
        <v>719</v>
      </c>
      <c r="D564">
        <v>23.287800099999998</v>
      </c>
      <c r="E564">
        <v>-106.4334217</v>
      </c>
      <c r="F564" t="s">
        <v>303</v>
      </c>
      <c r="G564">
        <v>35</v>
      </c>
      <c r="H564">
        <v>15</v>
      </c>
      <c r="I564">
        <v>50</v>
      </c>
      <c r="J564" t="s">
        <v>294</v>
      </c>
      <c r="K564">
        <v>25</v>
      </c>
      <c r="L564">
        <v>1.4</v>
      </c>
      <c r="M564">
        <v>0</v>
      </c>
      <c r="N564" s="5">
        <v>45597</v>
      </c>
    </row>
    <row r="565" spans="1:14">
      <c r="A565" t="s">
        <v>98</v>
      </c>
      <c r="B565" t="s">
        <v>26</v>
      </c>
      <c r="C565" t="s">
        <v>720</v>
      </c>
      <c r="D565">
        <v>23.298637320000001</v>
      </c>
      <c r="E565">
        <v>-106.47046880000001</v>
      </c>
      <c r="F565" t="s">
        <v>296</v>
      </c>
      <c r="G565">
        <v>63</v>
      </c>
      <c r="H565">
        <v>6</v>
      </c>
      <c r="I565">
        <v>69</v>
      </c>
      <c r="J565" t="s">
        <v>294</v>
      </c>
      <c r="K565">
        <v>34</v>
      </c>
      <c r="L565">
        <v>1.85</v>
      </c>
      <c r="M565">
        <v>0.66</v>
      </c>
      <c r="N565" s="5">
        <v>45597</v>
      </c>
    </row>
    <row r="566" spans="1:14">
      <c r="A566" t="s">
        <v>101</v>
      </c>
      <c r="B566" t="s">
        <v>26</v>
      </c>
      <c r="C566" t="s">
        <v>721</v>
      </c>
      <c r="D566">
        <v>23.364324459999999</v>
      </c>
      <c r="E566">
        <v>-106.4857775</v>
      </c>
      <c r="F566" t="s">
        <v>307</v>
      </c>
      <c r="G566">
        <v>1813</v>
      </c>
      <c r="H566">
        <v>687</v>
      </c>
      <c r="I566">
        <v>2500</v>
      </c>
      <c r="J566" t="s">
        <v>294</v>
      </c>
      <c r="K566">
        <v>154</v>
      </c>
      <c r="L566">
        <v>11.77</v>
      </c>
      <c r="M566">
        <v>0.66</v>
      </c>
      <c r="N566" s="5">
        <v>45597</v>
      </c>
    </row>
    <row r="567" spans="1:14">
      <c r="A567" t="s">
        <v>119</v>
      </c>
      <c r="B567" t="s">
        <v>66</v>
      </c>
      <c r="C567" t="s">
        <v>722</v>
      </c>
      <c r="D567">
        <v>23.28605984</v>
      </c>
      <c r="E567">
        <v>-106.4592541</v>
      </c>
      <c r="F567" t="s">
        <v>292</v>
      </c>
      <c r="G567">
        <v>398</v>
      </c>
      <c r="H567">
        <v>161</v>
      </c>
      <c r="I567">
        <v>559</v>
      </c>
      <c r="J567" t="s">
        <v>294</v>
      </c>
      <c r="K567">
        <v>202</v>
      </c>
      <c r="L567">
        <v>1.97</v>
      </c>
      <c r="M567">
        <v>1</v>
      </c>
      <c r="N567" s="5">
        <v>45597</v>
      </c>
    </row>
    <row r="568" spans="1:14">
      <c r="A568" t="s">
        <v>131</v>
      </c>
      <c r="B568" t="s">
        <v>66</v>
      </c>
      <c r="C568" t="s">
        <v>723</v>
      </c>
      <c r="D568">
        <v>23.285416990000002</v>
      </c>
      <c r="E568">
        <v>-106.4576009</v>
      </c>
      <c r="F568" t="s">
        <v>292</v>
      </c>
      <c r="G568">
        <v>24</v>
      </c>
      <c r="H568">
        <v>8</v>
      </c>
      <c r="I568">
        <v>32</v>
      </c>
      <c r="J568" t="s">
        <v>294</v>
      </c>
      <c r="K568">
        <v>35</v>
      </c>
      <c r="L568">
        <v>0.68</v>
      </c>
      <c r="M568">
        <v>0</v>
      </c>
      <c r="N568" s="5">
        <v>45597</v>
      </c>
    </row>
    <row r="569" spans="1:14">
      <c r="A569" t="s">
        <v>140</v>
      </c>
      <c r="B569" t="s">
        <v>50</v>
      </c>
      <c r="C569" t="s">
        <v>724</v>
      </c>
      <c r="D569">
        <v>23.265296490000001</v>
      </c>
      <c r="E569">
        <v>-106.4598039</v>
      </c>
      <c r="F569" t="s">
        <v>295</v>
      </c>
      <c r="G569">
        <v>20</v>
      </c>
      <c r="H569">
        <v>1</v>
      </c>
      <c r="I569">
        <v>21</v>
      </c>
      <c r="J569" t="s">
        <v>294</v>
      </c>
      <c r="K569">
        <v>19</v>
      </c>
      <c r="L569">
        <v>1.05</v>
      </c>
      <c r="M569">
        <v>0.66</v>
      </c>
      <c r="N569" s="5">
        <v>45597</v>
      </c>
    </row>
    <row r="570" spans="1:14">
      <c r="A570" t="s">
        <v>149</v>
      </c>
      <c r="B570" t="s">
        <v>26</v>
      </c>
      <c r="C570" t="s">
        <v>725</v>
      </c>
      <c r="D570">
        <v>23.269861460000001</v>
      </c>
      <c r="E570">
        <v>-106.3579981</v>
      </c>
      <c r="F570" t="s">
        <v>299</v>
      </c>
      <c r="G570">
        <v>172</v>
      </c>
      <c r="H570">
        <v>475</v>
      </c>
      <c r="I570">
        <v>647</v>
      </c>
      <c r="J570" t="s">
        <v>294</v>
      </c>
      <c r="K570">
        <v>40</v>
      </c>
      <c r="L570">
        <v>4.3</v>
      </c>
      <c r="M570">
        <v>0</v>
      </c>
      <c r="N570" s="5">
        <v>45597</v>
      </c>
    </row>
    <row r="571" spans="1:14">
      <c r="A571" t="s">
        <v>151</v>
      </c>
      <c r="B571" t="s">
        <v>152</v>
      </c>
      <c r="C571" t="s">
        <v>726</v>
      </c>
      <c r="D571">
        <v>23.29677989</v>
      </c>
      <c r="E571">
        <v>-106.4345138</v>
      </c>
      <c r="F571" t="s">
        <v>297</v>
      </c>
      <c r="G571">
        <v>807</v>
      </c>
      <c r="H571">
        <v>7</v>
      </c>
      <c r="I571">
        <v>814</v>
      </c>
      <c r="J571" t="s">
        <v>294</v>
      </c>
      <c r="K571">
        <v>35</v>
      </c>
      <c r="L571">
        <v>23.05</v>
      </c>
      <c r="M571">
        <v>0.66</v>
      </c>
      <c r="N571" s="5">
        <v>45597</v>
      </c>
    </row>
    <row r="572" spans="1:14">
      <c r="A572" t="s">
        <v>171</v>
      </c>
      <c r="B572" t="s">
        <v>172</v>
      </c>
      <c r="C572" t="s">
        <v>727</v>
      </c>
      <c r="D572">
        <v>23.312467779999999</v>
      </c>
      <c r="E572">
        <v>-106.4251761</v>
      </c>
      <c r="F572" t="s">
        <v>297</v>
      </c>
      <c r="G572">
        <v>192</v>
      </c>
      <c r="H572">
        <v>0</v>
      </c>
      <c r="I572">
        <v>192</v>
      </c>
      <c r="J572" t="s">
        <v>294</v>
      </c>
      <c r="K572">
        <v>42</v>
      </c>
      <c r="L572">
        <v>4.57</v>
      </c>
      <c r="M572">
        <v>1.33</v>
      </c>
      <c r="N572" s="5">
        <v>45597</v>
      </c>
    </row>
    <row r="573" spans="1:14">
      <c r="A573" t="s">
        <v>176</v>
      </c>
      <c r="B573" t="s">
        <v>32</v>
      </c>
      <c r="C573" t="s">
        <v>728</v>
      </c>
      <c r="D573">
        <v>23.255592419999999</v>
      </c>
      <c r="E573">
        <v>-106.45089900000001</v>
      </c>
      <c r="F573" t="s">
        <v>295</v>
      </c>
      <c r="G573">
        <v>90</v>
      </c>
      <c r="H573">
        <v>33</v>
      </c>
      <c r="I573">
        <v>123</v>
      </c>
      <c r="J573" t="s">
        <v>294</v>
      </c>
      <c r="K573">
        <v>118</v>
      </c>
      <c r="L573">
        <v>0.76</v>
      </c>
      <c r="M573">
        <v>1.33</v>
      </c>
      <c r="N573" s="5">
        <v>45597</v>
      </c>
    </row>
    <row r="574" spans="1:14">
      <c r="A574" t="s">
        <v>178</v>
      </c>
      <c r="B574" t="s">
        <v>54</v>
      </c>
      <c r="C574" t="s">
        <v>729</v>
      </c>
      <c r="D574">
        <v>23.30445198</v>
      </c>
      <c r="E574">
        <v>-106.38313599999999</v>
      </c>
      <c r="F574" t="s">
        <v>299</v>
      </c>
      <c r="G574">
        <v>37</v>
      </c>
      <c r="H574">
        <v>87</v>
      </c>
      <c r="I574">
        <v>124</v>
      </c>
      <c r="J574" t="s">
        <v>294</v>
      </c>
      <c r="K574">
        <v>21</v>
      </c>
      <c r="L574">
        <v>1.76</v>
      </c>
      <c r="M574">
        <v>2</v>
      </c>
      <c r="N574" s="5">
        <v>45597</v>
      </c>
    </row>
    <row r="575" spans="1:14">
      <c r="A575" t="s">
        <v>185</v>
      </c>
      <c r="B575" t="s">
        <v>66</v>
      </c>
      <c r="C575" t="s">
        <v>730</v>
      </c>
      <c r="D575">
        <v>23.287367750000001</v>
      </c>
      <c r="E575">
        <v>-106.4551589</v>
      </c>
      <c r="F575" t="s">
        <v>292</v>
      </c>
      <c r="G575">
        <v>16</v>
      </c>
      <c r="H575">
        <v>60</v>
      </c>
      <c r="I575">
        <v>76</v>
      </c>
      <c r="J575" t="s">
        <v>294</v>
      </c>
      <c r="K575">
        <v>20</v>
      </c>
      <c r="L575">
        <v>0.8</v>
      </c>
      <c r="M575">
        <v>0.33</v>
      </c>
      <c r="N575" s="5">
        <v>45597</v>
      </c>
    </row>
    <row r="576" spans="1:14">
      <c r="A576" t="s">
        <v>198</v>
      </c>
      <c r="B576" t="s">
        <v>199</v>
      </c>
      <c r="C576" t="s">
        <v>731</v>
      </c>
      <c r="D576">
        <v>23.326886739999999</v>
      </c>
      <c r="E576">
        <v>-106.44188819999999</v>
      </c>
      <c r="F576" t="s">
        <v>297</v>
      </c>
      <c r="G576">
        <v>69</v>
      </c>
      <c r="H576">
        <v>136</v>
      </c>
      <c r="I576">
        <v>205</v>
      </c>
      <c r="J576" t="s">
        <v>294</v>
      </c>
      <c r="K576">
        <v>19</v>
      </c>
      <c r="L576">
        <v>3.63</v>
      </c>
      <c r="M576">
        <v>2</v>
      </c>
      <c r="N576" s="5">
        <v>45597</v>
      </c>
    </row>
    <row r="577" spans="1:14">
      <c r="A577" t="s">
        <v>200</v>
      </c>
      <c r="B577" t="s">
        <v>26</v>
      </c>
      <c r="C577" t="s">
        <v>732</v>
      </c>
      <c r="D577">
        <v>23.290442710000001</v>
      </c>
      <c r="E577">
        <v>-106.39490480000001</v>
      </c>
      <c r="F577" t="s">
        <v>299</v>
      </c>
      <c r="G577">
        <v>80</v>
      </c>
      <c r="H577">
        <v>25</v>
      </c>
      <c r="I577">
        <v>105</v>
      </c>
      <c r="J577" t="s">
        <v>294</v>
      </c>
      <c r="K577">
        <v>24</v>
      </c>
      <c r="L577">
        <v>3.33</v>
      </c>
      <c r="M577">
        <v>2.66</v>
      </c>
      <c r="N577" s="5">
        <v>45597</v>
      </c>
    </row>
    <row r="578" spans="1:14">
      <c r="A578" t="s">
        <v>328</v>
      </c>
      <c r="B578" t="s">
        <v>26</v>
      </c>
      <c r="C578" t="s">
        <v>733</v>
      </c>
      <c r="D578">
        <v>23.336956570000002</v>
      </c>
      <c r="E578">
        <v>-106.4640629</v>
      </c>
      <c r="F578" t="s">
        <v>304</v>
      </c>
      <c r="G578">
        <v>42</v>
      </c>
      <c r="H578">
        <v>183</v>
      </c>
      <c r="I578">
        <v>225</v>
      </c>
      <c r="J578" t="s">
        <v>294</v>
      </c>
      <c r="K578">
        <v>16</v>
      </c>
      <c r="L578">
        <v>2.62</v>
      </c>
      <c r="M578">
        <v>0</v>
      </c>
      <c r="N578" s="5">
        <v>45597</v>
      </c>
    </row>
    <row r="579" spans="1:14">
      <c r="A579" t="s">
        <v>207</v>
      </c>
      <c r="B579" t="s">
        <v>172</v>
      </c>
      <c r="C579" t="s">
        <v>734</v>
      </c>
      <c r="D579">
        <v>23.312448079999999</v>
      </c>
      <c r="E579">
        <v>-106.42518680000001</v>
      </c>
      <c r="F579" t="s">
        <v>297</v>
      </c>
      <c r="G579">
        <v>129</v>
      </c>
      <c r="H579">
        <v>40</v>
      </c>
      <c r="I579">
        <v>169</v>
      </c>
      <c r="J579" t="s">
        <v>294</v>
      </c>
      <c r="K579">
        <v>18</v>
      </c>
      <c r="L579">
        <v>7.16</v>
      </c>
      <c r="M579">
        <v>0</v>
      </c>
      <c r="N579" s="5">
        <v>45597</v>
      </c>
    </row>
    <row r="580" spans="1:14">
      <c r="A580" t="s">
        <v>217</v>
      </c>
      <c r="B580" t="s">
        <v>26</v>
      </c>
      <c r="C580" t="s">
        <v>735</v>
      </c>
      <c r="D580">
        <v>23.348352200000001</v>
      </c>
      <c r="E580">
        <v>-106.44443459999999</v>
      </c>
      <c r="F580" t="s">
        <v>304</v>
      </c>
      <c r="G580">
        <v>40</v>
      </c>
      <c r="H580">
        <v>452</v>
      </c>
      <c r="I580">
        <v>492</v>
      </c>
      <c r="J580" t="s">
        <v>294</v>
      </c>
      <c r="K580">
        <v>14</v>
      </c>
      <c r="L580">
        <v>2.85</v>
      </c>
      <c r="M580">
        <v>2.66</v>
      </c>
      <c r="N580" s="5">
        <v>45597</v>
      </c>
    </row>
    <row r="581" spans="1:14">
      <c r="A581" t="s">
        <v>223</v>
      </c>
      <c r="B581" t="s">
        <v>66</v>
      </c>
      <c r="C581" t="s">
        <v>736</v>
      </c>
      <c r="D581">
        <v>23.292127659999998</v>
      </c>
      <c r="E581">
        <v>-106.4665004</v>
      </c>
      <c r="F581" t="s">
        <v>292</v>
      </c>
      <c r="G581">
        <v>55</v>
      </c>
      <c r="H581">
        <v>19</v>
      </c>
      <c r="I581">
        <v>74</v>
      </c>
      <c r="J581" t="s">
        <v>294</v>
      </c>
      <c r="K581">
        <v>14</v>
      </c>
      <c r="L581">
        <v>3.92</v>
      </c>
      <c r="M581">
        <v>1</v>
      </c>
      <c r="N581" s="5">
        <v>45597</v>
      </c>
    </row>
    <row r="582" spans="1:14">
      <c r="A582" t="s">
        <v>244</v>
      </c>
      <c r="B582" t="s">
        <v>26</v>
      </c>
      <c r="C582" t="s">
        <v>737</v>
      </c>
      <c r="D582">
        <v>23.253080109999999</v>
      </c>
      <c r="E582">
        <v>-106.4547029</v>
      </c>
      <c r="F582" t="s">
        <v>295</v>
      </c>
      <c r="G582">
        <v>1</v>
      </c>
      <c r="H582">
        <v>7</v>
      </c>
      <c r="I582">
        <v>8</v>
      </c>
      <c r="J582" t="s">
        <v>294</v>
      </c>
      <c r="K582">
        <v>11</v>
      </c>
      <c r="L582">
        <v>0.09</v>
      </c>
      <c r="M582">
        <v>0</v>
      </c>
      <c r="N582" s="5">
        <v>45597</v>
      </c>
    </row>
    <row r="583" spans="1:14">
      <c r="A583" t="s">
        <v>252</v>
      </c>
      <c r="B583" t="s">
        <v>26</v>
      </c>
      <c r="C583" t="s">
        <v>738</v>
      </c>
      <c r="D583">
        <v>23.2944152</v>
      </c>
      <c r="E583">
        <v>-106.45097819999999</v>
      </c>
      <c r="F583" t="s">
        <v>300</v>
      </c>
      <c r="G583">
        <v>73</v>
      </c>
      <c r="H583">
        <v>32</v>
      </c>
      <c r="I583">
        <v>105</v>
      </c>
      <c r="J583" t="s">
        <v>294</v>
      </c>
      <c r="K583">
        <v>11</v>
      </c>
      <c r="L583">
        <v>6.63</v>
      </c>
      <c r="M583">
        <v>8.33</v>
      </c>
      <c r="N583" s="5">
        <v>45597</v>
      </c>
    </row>
    <row r="584" spans="1:14">
      <c r="A584" t="s">
        <v>253</v>
      </c>
      <c r="B584" t="s">
        <v>26</v>
      </c>
      <c r="C584" t="s">
        <v>739</v>
      </c>
      <c r="D584">
        <v>23.292963329999999</v>
      </c>
      <c r="E584">
        <v>-106.4371336</v>
      </c>
      <c r="F584" t="s">
        <v>300</v>
      </c>
      <c r="G584">
        <v>234</v>
      </c>
      <c r="H584">
        <v>129</v>
      </c>
      <c r="I584">
        <v>363</v>
      </c>
      <c r="J584" t="s">
        <v>294</v>
      </c>
      <c r="K584">
        <v>11</v>
      </c>
      <c r="L584">
        <v>21.27</v>
      </c>
      <c r="M584">
        <v>0</v>
      </c>
      <c r="N584" s="5">
        <v>45597</v>
      </c>
    </row>
    <row r="585" spans="1:14">
      <c r="A585" t="s">
        <v>258</v>
      </c>
      <c r="B585" t="s">
        <v>26</v>
      </c>
      <c r="C585" t="s">
        <v>740</v>
      </c>
      <c r="D585">
        <v>23.354647</v>
      </c>
      <c r="E585">
        <v>-106.43747620000001</v>
      </c>
      <c r="F585" t="s">
        <v>304</v>
      </c>
      <c r="G585">
        <v>238</v>
      </c>
      <c r="H585">
        <v>140</v>
      </c>
      <c r="I585">
        <v>378</v>
      </c>
      <c r="J585" t="s">
        <v>294</v>
      </c>
      <c r="K585">
        <v>9</v>
      </c>
      <c r="L585">
        <v>26.44</v>
      </c>
      <c r="M585">
        <v>52.66</v>
      </c>
      <c r="N585" s="5">
        <v>45597</v>
      </c>
    </row>
    <row r="586" spans="1:14">
      <c r="A586" t="s">
        <v>259</v>
      </c>
      <c r="B586" t="s">
        <v>26</v>
      </c>
      <c r="C586" t="s">
        <v>741</v>
      </c>
      <c r="D586">
        <v>23.3725378</v>
      </c>
      <c r="E586">
        <v>-106.43813400000001</v>
      </c>
      <c r="F586" t="s">
        <v>304</v>
      </c>
      <c r="G586">
        <v>428</v>
      </c>
      <c r="H586">
        <v>168</v>
      </c>
      <c r="I586">
        <v>596</v>
      </c>
      <c r="J586" t="s">
        <v>294</v>
      </c>
      <c r="K586">
        <v>11</v>
      </c>
      <c r="L586">
        <v>38.9</v>
      </c>
      <c r="M586">
        <v>39.299999999999997</v>
      </c>
      <c r="N586" s="5">
        <v>45597</v>
      </c>
    </row>
    <row r="587" spans="1:14">
      <c r="A587" t="s">
        <v>279</v>
      </c>
      <c r="B587" t="s">
        <v>128</v>
      </c>
      <c r="C587" t="s">
        <v>742</v>
      </c>
      <c r="D587">
        <v>23.2946228847252</v>
      </c>
      <c r="E587">
        <v>-106.41756000333</v>
      </c>
      <c r="F587" t="s">
        <v>297</v>
      </c>
      <c r="G587">
        <v>30</v>
      </c>
      <c r="H587">
        <v>42</v>
      </c>
      <c r="I587">
        <v>72</v>
      </c>
      <c r="J587" t="s">
        <v>294</v>
      </c>
      <c r="K587">
        <v>6</v>
      </c>
      <c r="L587">
        <v>5</v>
      </c>
      <c r="M587">
        <v>1.33</v>
      </c>
      <c r="N587" s="5">
        <v>45597</v>
      </c>
    </row>
    <row r="588" spans="1:14">
      <c r="A588" t="s">
        <v>329</v>
      </c>
      <c r="B588" t="s">
        <v>172</v>
      </c>
      <c r="C588" t="s">
        <v>743</v>
      </c>
      <c r="D588">
        <v>23.312467784908598</v>
      </c>
      <c r="E588">
        <v>-106.425176107116</v>
      </c>
      <c r="F588" t="s">
        <v>297</v>
      </c>
      <c r="G588">
        <v>85</v>
      </c>
      <c r="H588">
        <v>87</v>
      </c>
      <c r="I588">
        <v>172</v>
      </c>
      <c r="J588" t="s">
        <v>294</v>
      </c>
      <c r="K588">
        <v>4</v>
      </c>
      <c r="L588">
        <v>21.25</v>
      </c>
      <c r="M588">
        <v>21.25</v>
      </c>
      <c r="N588" s="5">
        <v>45597</v>
      </c>
    </row>
    <row r="589" spans="1:14">
      <c r="A589" t="s">
        <v>330</v>
      </c>
      <c r="B589" t="s">
        <v>128</v>
      </c>
      <c r="C589" t="s">
        <v>743</v>
      </c>
      <c r="D589">
        <v>23.295960000000001</v>
      </c>
      <c r="E589">
        <v>-106.43471</v>
      </c>
      <c r="F589" t="s">
        <v>297</v>
      </c>
      <c r="G589">
        <v>23</v>
      </c>
      <c r="H589">
        <v>8</v>
      </c>
      <c r="I589">
        <v>31</v>
      </c>
      <c r="J589" t="s">
        <v>294</v>
      </c>
      <c r="K589">
        <v>5</v>
      </c>
      <c r="L589">
        <v>4.5999999999999996</v>
      </c>
      <c r="M589">
        <v>4.5999999999999996</v>
      </c>
      <c r="N589" s="5">
        <v>45597</v>
      </c>
    </row>
    <row r="590" spans="1:14">
      <c r="A590" t="s">
        <v>331</v>
      </c>
      <c r="B590" t="s">
        <v>26</v>
      </c>
      <c r="C590" t="s">
        <v>744</v>
      </c>
      <c r="D590">
        <v>23.271090000000001</v>
      </c>
      <c r="E590">
        <v>-106.35786</v>
      </c>
      <c r="F590" t="s">
        <v>299</v>
      </c>
      <c r="G590">
        <v>29</v>
      </c>
      <c r="H590">
        <v>114</v>
      </c>
      <c r="I590">
        <v>143</v>
      </c>
      <c r="J590" t="s">
        <v>294</v>
      </c>
      <c r="K590">
        <v>5</v>
      </c>
      <c r="L590">
        <v>5.8</v>
      </c>
      <c r="M590">
        <v>5.8</v>
      </c>
      <c r="N590" s="5">
        <v>45597</v>
      </c>
    </row>
    <row r="591" spans="1:14">
      <c r="A591" t="s">
        <v>332</v>
      </c>
      <c r="B591" t="s">
        <v>26</v>
      </c>
      <c r="C591" t="s">
        <v>743</v>
      </c>
      <c r="D591">
        <v>23.405090000000001</v>
      </c>
      <c r="E591">
        <v>-106.50333999999999</v>
      </c>
      <c r="F591" t="s">
        <v>307</v>
      </c>
      <c r="G591">
        <v>138</v>
      </c>
      <c r="H591">
        <v>59</v>
      </c>
      <c r="I591">
        <v>197</v>
      </c>
      <c r="J591" t="s">
        <v>294</v>
      </c>
      <c r="K591">
        <v>7</v>
      </c>
      <c r="L591">
        <v>19.71</v>
      </c>
      <c r="M591">
        <v>19.71</v>
      </c>
      <c r="N591" s="5">
        <v>45597</v>
      </c>
    </row>
    <row r="592" spans="1:14">
      <c r="A592" t="s">
        <v>333</v>
      </c>
      <c r="B592" t="s">
        <v>152</v>
      </c>
      <c r="C592" t="s">
        <v>745</v>
      </c>
      <c r="D592">
        <v>23.3004</v>
      </c>
      <c r="E592">
        <v>-106.42668</v>
      </c>
      <c r="F592" t="s">
        <v>297</v>
      </c>
      <c r="G592">
        <v>761</v>
      </c>
      <c r="H592">
        <v>41</v>
      </c>
      <c r="I592">
        <v>802</v>
      </c>
      <c r="J592" t="s">
        <v>294</v>
      </c>
      <c r="K592">
        <v>3</v>
      </c>
      <c r="L592">
        <v>253.66</v>
      </c>
      <c r="M592">
        <v>253.66</v>
      </c>
      <c r="N592" s="5">
        <v>45597</v>
      </c>
    </row>
    <row r="593" spans="1:14">
      <c r="A593" t="s">
        <v>22</v>
      </c>
      <c r="B593" t="s">
        <v>23</v>
      </c>
      <c r="C593" t="s">
        <v>746</v>
      </c>
      <c r="D593">
        <v>23.219695569999999</v>
      </c>
      <c r="E593">
        <v>-106.422316</v>
      </c>
      <c r="F593" t="s">
        <v>290</v>
      </c>
      <c r="G593">
        <v>338</v>
      </c>
      <c r="H593">
        <v>47</v>
      </c>
      <c r="I593">
        <v>385</v>
      </c>
      <c r="J593" t="s">
        <v>289</v>
      </c>
      <c r="K593">
        <v>32</v>
      </c>
      <c r="L593">
        <v>10.56</v>
      </c>
      <c r="M593">
        <v>4.33</v>
      </c>
      <c r="N593" s="5">
        <v>45597</v>
      </c>
    </row>
    <row r="594" spans="1:14">
      <c r="A594" t="s">
        <v>24</v>
      </c>
      <c r="B594" t="s">
        <v>23</v>
      </c>
      <c r="C594" t="s">
        <v>747</v>
      </c>
      <c r="D594">
        <v>23.219695569999999</v>
      </c>
      <c r="E594">
        <v>-106.422316</v>
      </c>
      <c r="F594" t="s">
        <v>290</v>
      </c>
      <c r="G594">
        <v>47</v>
      </c>
      <c r="H594">
        <v>29</v>
      </c>
      <c r="I594">
        <v>76</v>
      </c>
      <c r="J594" t="s">
        <v>289</v>
      </c>
      <c r="K594">
        <v>32</v>
      </c>
      <c r="L594">
        <v>1.46</v>
      </c>
      <c r="M594">
        <v>0.66</v>
      </c>
      <c r="N594" s="5">
        <v>45597</v>
      </c>
    </row>
    <row r="595" spans="1:14">
      <c r="A595" t="s">
        <v>25</v>
      </c>
      <c r="B595" t="s">
        <v>26</v>
      </c>
      <c r="C595" t="s">
        <v>748</v>
      </c>
      <c r="D595">
        <v>23.277739</v>
      </c>
      <c r="E595">
        <v>-106.465172</v>
      </c>
      <c r="F595" t="s">
        <v>292</v>
      </c>
      <c r="G595">
        <v>93</v>
      </c>
      <c r="H595">
        <v>18</v>
      </c>
      <c r="I595">
        <v>111</v>
      </c>
      <c r="J595" t="s">
        <v>289</v>
      </c>
      <c r="K595">
        <v>30</v>
      </c>
      <c r="L595">
        <v>3.1</v>
      </c>
      <c r="M595">
        <v>2.33</v>
      </c>
      <c r="N595" s="5">
        <v>45597</v>
      </c>
    </row>
    <row r="596" spans="1:14">
      <c r="A596" t="s">
        <v>27</v>
      </c>
      <c r="B596" t="s">
        <v>28</v>
      </c>
      <c r="C596" t="s">
        <v>748</v>
      </c>
      <c r="D596">
        <v>23.221003</v>
      </c>
      <c r="E596">
        <v>-106.42318</v>
      </c>
      <c r="F596" t="s">
        <v>290</v>
      </c>
      <c r="G596">
        <v>62</v>
      </c>
      <c r="H596">
        <v>13</v>
      </c>
      <c r="I596">
        <v>75</v>
      </c>
      <c r="J596" t="s">
        <v>289</v>
      </c>
      <c r="K596">
        <v>36</v>
      </c>
      <c r="L596">
        <v>1.72</v>
      </c>
      <c r="M596">
        <v>0</v>
      </c>
      <c r="N596" s="5">
        <v>45597</v>
      </c>
    </row>
    <row r="597" spans="1:14">
      <c r="A597" t="s">
        <v>29</v>
      </c>
      <c r="B597" t="s">
        <v>30</v>
      </c>
      <c r="C597" t="s">
        <v>749</v>
      </c>
      <c r="D597">
        <v>23.319555680000001</v>
      </c>
      <c r="E597">
        <v>-106.4793105</v>
      </c>
      <c r="F597" t="s">
        <v>293</v>
      </c>
      <c r="G597">
        <v>69</v>
      </c>
      <c r="H597">
        <v>6</v>
      </c>
      <c r="I597">
        <v>75</v>
      </c>
      <c r="J597" t="s">
        <v>289</v>
      </c>
      <c r="K597">
        <v>38</v>
      </c>
      <c r="L597">
        <v>1.81</v>
      </c>
      <c r="M597">
        <v>0.33</v>
      </c>
      <c r="N597" s="5">
        <v>45597</v>
      </c>
    </row>
    <row r="598" spans="1:14">
      <c r="A598" t="s">
        <v>33</v>
      </c>
      <c r="B598" t="s">
        <v>34</v>
      </c>
      <c r="C598" t="s">
        <v>750</v>
      </c>
      <c r="D598">
        <v>23.302401</v>
      </c>
      <c r="E598">
        <v>-106.478989</v>
      </c>
      <c r="F598" t="s">
        <v>296</v>
      </c>
      <c r="G598">
        <v>192</v>
      </c>
      <c r="H598">
        <v>0</v>
      </c>
      <c r="I598">
        <v>192</v>
      </c>
      <c r="J598" t="s">
        <v>289</v>
      </c>
      <c r="K598">
        <v>39</v>
      </c>
      <c r="L598">
        <v>4.92</v>
      </c>
      <c r="M598">
        <v>2</v>
      </c>
      <c r="N598" s="5">
        <v>45597</v>
      </c>
    </row>
    <row r="599" spans="1:14">
      <c r="A599" t="s">
        <v>36</v>
      </c>
      <c r="B599" t="s">
        <v>37</v>
      </c>
      <c r="C599" t="s">
        <v>751</v>
      </c>
      <c r="D599">
        <v>23.27454947</v>
      </c>
      <c r="E599">
        <v>-106.4592025</v>
      </c>
      <c r="F599" t="s">
        <v>334</v>
      </c>
      <c r="G599">
        <v>30</v>
      </c>
      <c r="H599">
        <v>3</v>
      </c>
      <c r="I599">
        <v>33</v>
      </c>
      <c r="J599" t="s">
        <v>289</v>
      </c>
      <c r="K599">
        <v>25</v>
      </c>
      <c r="L599">
        <v>1.2</v>
      </c>
      <c r="M599">
        <v>0</v>
      </c>
      <c r="N599" s="5">
        <v>45597</v>
      </c>
    </row>
    <row r="600" spans="1:14">
      <c r="A600" t="s">
        <v>40</v>
      </c>
      <c r="B600" t="s">
        <v>39</v>
      </c>
      <c r="C600" t="s">
        <v>752</v>
      </c>
      <c r="D600">
        <v>23.284247690000001</v>
      </c>
      <c r="E600">
        <v>-106.3914824</v>
      </c>
      <c r="F600" t="s">
        <v>299</v>
      </c>
      <c r="G600">
        <v>87</v>
      </c>
      <c r="H600">
        <v>9</v>
      </c>
      <c r="I600">
        <v>96</v>
      </c>
      <c r="J600" t="s">
        <v>289</v>
      </c>
      <c r="K600">
        <v>49</v>
      </c>
      <c r="L600">
        <v>1.77</v>
      </c>
      <c r="M600">
        <v>2.66</v>
      </c>
      <c r="N600" s="5">
        <v>45597</v>
      </c>
    </row>
    <row r="601" spans="1:14">
      <c r="A601" t="s">
        <v>41</v>
      </c>
      <c r="B601" t="s">
        <v>42</v>
      </c>
      <c r="C601" t="s">
        <v>753</v>
      </c>
      <c r="D601">
        <v>23.274442740000001</v>
      </c>
      <c r="E601">
        <v>-106.46645839999999</v>
      </c>
      <c r="F601" t="s">
        <v>292</v>
      </c>
      <c r="G601">
        <v>118</v>
      </c>
      <c r="H601">
        <v>73</v>
      </c>
      <c r="I601">
        <v>191</v>
      </c>
      <c r="J601" t="s">
        <v>289</v>
      </c>
      <c r="K601">
        <v>35</v>
      </c>
      <c r="L601">
        <v>3.37</v>
      </c>
      <c r="M601">
        <v>1</v>
      </c>
      <c r="N601" s="5">
        <v>45597</v>
      </c>
    </row>
    <row r="602" spans="1:14">
      <c r="A602" t="s">
        <v>43</v>
      </c>
      <c r="B602" t="s">
        <v>44</v>
      </c>
      <c r="C602" t="s">
        <v>754</v>
      </c>
      <c r="D602">
        <v>23.27542163</v>
      </c>
      <c r="E602">
        <v>-106.4620019</v>
      </c>
      <c r="F602" t="s">
        <v>292</v>
      </c>
      <c r="G602">
        <v>38</v>
      </c>
      <c r="H602">
        <v>68</v>
      </c>
      <c r="I602">
        <v>106</v>
      </c>
      <c r="J602" t="s">
        <v>289</v>
      </c>
      <c r="K602">
        <v>22</v>
      </c>
      <c r="L602">
        <v>1.71</v>
      </c>
      <c r="M602">
        <v>0</v>
      </c>
      <c r="N602" s="5">
        <v>45597</v>
      </c>
    </row>
    <row r="603" spans="1:14">
      <c r="A603" t="s">
        <v>45</v>
      </c>
      <c r="B603" t="s">
        <v>46</v>
      </c>
      <c r="C603" t="s">
        <v>755</v>
      </c>
      <c r="D603">
        <v>23.30922</v>
      </c>
      <c r="E603">
        <v>-106.47605849999999</v>
      </c>
      <c r="F603" t="s">
        <v>296</v>
      </c>
      <c r="G603">
        <v>36</v>
      </c>
      <c r="H603">
        <v>0</v>
      </c>
      <c r="I603">
        <v>36</v>
      </c>
      <c r="J603" t="s">
        <v>289</v>
      </c>
      <c r="K603">
        <v>36</v>
      </c>
      <c r="L603">
        <v>1</v>
      </c>
      <c r="M603">
        <v>0.33</v>
      </c>
      <c r="N603" s="5">
        <v>45597</v>
      </c>
    </row>
    <row r="604" spans="1:14">
      <c r="A604" t="s">
        <v>52</v>
      </c>
      <c r="B604" t="s">
        <v>26</v>
      </c>
      <c r="C604" t="s">
        <v>756</v>
      </c>
      <c r="D604">
        <v>23.247377579999998</v>
      </c>
      <c r="E604">
        <v>-106.4505187</v>
      </c>
      <c r="F604" t="s">
        <v>295</v>
      </c>
      <c r="G604">
        <v>5</v>
      </c>
      <c r="H604">
        <v>5</v>
      </c>
      <c r="I604">
        <v>10</v>
      </c>
      <c r="J604" t="s">
        <v>289</v>
      </c>
      <c r="K604">
        <v>24</v>
      </c>
      <c r="L604">
        <v>0.2</v>
      </c>
      <c r="M604">
        <v>0</v>
      </c>
      <c r="N604" s="5">
        <v>45597</v>
      </c>
    </row>
    <row r="605" spans="1:14">
      <c r="A605" t="s">
        <v>53</v>
      </c>
      <c r="B605" t="s">
        <v>54</v>
      </c>
      <c r="C605" t="s">
        <v>757</v>
      </c>
      <c r="D605">
        <v>23.289822780000002</v>
      </c>
      <c r="E605">
        <v>-106.4424538</v>
      </c>
      <c r="F605" t="s">
        <v>300</v>
      </c>
      <c r="G605">
        <v>248</v>
      </c>
      <c r="H605">
        <v>37</v>
      </c>
      <c r="I605">
        <v>285</v>
      </c>
      <c r="J605" t="s">
        <v>289</v>
      </c>
      <c r="K605">
        <v>78</v>
      </c>
      <c r="L605">
        <v>3.17</v>
      </c>
      <c r="M605">
        <v>0.66</v>
      </c>
      <c r="N605" s="5">
        <v>45597</v>
      </c>
    </row>
    <row r="606" spans="1:14">
      <c r="A606" t="s">
        <v>55</v>
      </c>
      <c r="B606" t="s">
        <v>26</v>
      </c>
      <c r="C606" t="s">
        <v>758</v>
      </c>
      <c r="D606">
        <v>23.201083239999999</v>
      </c>
      <c r="E606">
        <v>-106.42702800000001</v>
      </c>
      <c r="F606" t="s">
        <v>301</v>
      </c>
      <c r="G606">
        <v>14</v>
      </c>
      <c r="H606">
        <v>6</v>
      </c>
      <c r="I606">
        <v>20</v>
      </c>
      <c r="J606" t="s">
        <v>289</v>
      </c>
      <c r="K606">
        <v>45</v>
      </c>
      <c r="L606">
        <v>0.31</v>
      </c>
      <c r="M606">
        <v>0.33</v>
      </c>
      <c r="N606" s="5">
        <v>45597</v>
      </c>
    </row>
    <row r="607" spans="1:14">
      <c r="A607" t="s">
        <v>56</v>
      </c>
      <c r="B607" t="s">
        <v>57</v>
      </c>
      <c r="C607" t="s">
        <v>759</v>
      </c>
      <c r="D607">
        <v>23.206631649999999</v>
      </c>
      <c r="E607">
        <v>-106.42838690000001</v>
      </c>
      <c r="F607" t="s">
        <v>290</v>
      </c>
      <c r="G607">
        <v>44</v>
      </c>
      <c r="H607">
        <v>11</v>
      </c>
      <c r="I607">
        <v>55</v>
      </c>
      <c r="J607" t="s">
        <v>289</v>
      </c>
      <c r="K607">
        <v>48</v>
      </c>
      <c r="L607">
        <v>0.91</v>
      </c>
      <c r="M607">
        <v>0</v>
      </c>
      <c r="N607" s="5">
        <v>45597</v>
      </c>
    </row>
    <row r="608" spans="1:14">
      <c r="A608" t="s">
        <v>58</v>
      </c>
      <c r="B608" t="s">
        <v>26</v>
      </c>
      <c r="C608" t="s">
        <v>760</v>
      </c>
      <c r="D608">
        <v>23.205291249999998</v>
      </c>
      <c r="E608">
        <v>-106.4236623</v>
      </c>
      <c r="F608" t="s">
        <v>302</v>
      </c>
      <c r="G608">
        <v>7</v>
      </c>
      <c r="H608">
        <v>7</v>
      </c>
      <c r="I608">
        <v>14</v>
      </c>
      <c r="J608" t="s">
        <v>289</v>
      </c>
      <c r="K608">
        <v>34</v>
      </c>
      <c r="L608">
        <v>0.2</v>
      </c>
      <c r="M608">
        <v>0.33</v>
      </c>
      <c r="N608" s="5">
        <v>45597</v>
      </c>
    </row>
    <row r="609" spans="1:14">
      <c r="A609" t="s">
        <v>69</v>
      </c>
      <c r="B609" t="s">
        <v>70</v>
      </c>
      <c r="C609" t="s">
        <v>761</v>
      </c>
      <c r="D609">
        <v>23.266316589999999</v>
      </c>
      <c r="E609">
        <v>-106.46187569999999</v>
      </c>
      <c r="F609" t="s">
        <v>292</v>
      </c>
      <c r="G609">
        <v>59</v>
      </c>
      <c r="H609">
        <v>4</v>
      </c>
      <c r="I609">
        <v>63</v>
      </c>
      <c r="J609" t="s">
        <v>289</v>
      </c>
      <c r="K609">
        <v>50</v>
      </c>
      <c r="L609">
        <v>1.18</v>
      </c>
      <c r="M609">
        <v>0.33</v>
      </c>
      <c r="N609" s="5">
        <v>45597</v>
      </c>
    </row>
    <row r="610" spans="1:14">
      <c r="A610" t="s">
        <v>72</v>
      </c>
      <c r="B610" t="s">
        <v>73</v>
      </c>
      <c r="C610" t="s">
        <v>762</v>
      </c>
      <c r="D610">
        <v>23.249908229999999</v>
      </c>
      <c r="E610">
        <v>-106.45502879999999</v>
      </c>
      <c r="F610" t="s">
        <v>305</v>
      </c>
      <c r="G610">
        <v>69</v>
      </c>
      <c r="H610">
        <v>21</v>
      </c>
      <c r="I610">
        <v>90</v>
      </c>
      <c r="J610" t="s">
        <v>289</v>
      </c>
      <c r="K610">
        <v>46</v>
      </c>
      <c r="L610">
        <v>1.5</v>
      </c>
      <c r="M610">
        <v>1.33</v>
      </c>
      <c r="N610" s="5">
        <v>45597</v>
      </c>
    </row>
    <row r="611" spans="1:14">
      <c r="A611" t="s">
        <v>74</v>
      </c>
      <c r="B611" t="s">
        <v>26</v>
      </c>
      <c r="C611" t="s">
        <v>763</v>
      </c>
      <c r="D611">
        <v>23.28765486</v>
      </c>
      <c r="E611">
        <v>-106.4637863</v>
      </c>
      <c r="F611" t="s">
        <v>292</v>
      </c>
      <c r="G611">
        <v>29</v>
      </c>
      <c r="H611">
        <v>1</v>
      </c>
      <c r="I611">
        <v>30</v>
      </c>
      <c r="J611" t="s">
        <v>289</v>
      </c>
      <c r="K611">
        <v>31</v>
      </c>
      <c r="L611">
        <v>0.93</v>
      </c>
      <c r="M611">
        <v>0</v>
      </c>
      <c r="N611" s="5">
        <v>45597</v>
      </c>
    </row>
    <row r="612" spans="1:14">
      <c r="A612" t="s">
        <v>78</v>
      </c>
      <c r="B612" t="s">
        <v>39</v>
      </c>
      <c r="C612" t="s">
        <v>764</v>
      </c>
      <c r="D612">
        <v>23.285222220000001</v>
      </c>
      <c r="E612">
        <v>-106.42143590000001</v>
      </c>
      <c r="F612" t="s">
        <v>303</v>
      </c>
      <c r="G612">
        <v>118</v>
      </c>
      <c r="H612">
        <v>26</v>
      </c>
      <c r="I612">
        <v>144</v>
      </c>
      <c r="J612" t="s">
        <v>289</v>
      </c>
      <c r="K612">
        <v>50</v>
      </c>
      <c r="L612">
        <v>2.36</v>
      </c>
      <c r="M612">
        <v>2.66</v>
      </c>
      <c r="N612" s="5">
        <v>45597</v>
      </c>
    </row>
    <row r="613" spans="1:14">
      <c r="A613" t="s">
        <v>79</v>
      </c>
      <c r="B613" t="s">
        <v>80</v>
      </c>
      <c r="C613" t="s">
        <v>765</v>
      </c>
      <c r="D613">
        <v>23.229677970000001</v>
      </c>
      <c r="E613">
        <v>-106.4316254</v>
      </c>
      <c r="F613" t="s">
        <v>290</v>
      </c>
      <c r="G613">
        <v>139</v>
      </c>
      <c r="H613">
        <v>39</v>
      </c>
      <c r="I613">
        <v>178</v>
      </c>
      <c r="J613" t="s">
        <v>289</v>
      </c>
      <c r="K613">
        <v>56</v>
      </c>
      <c r="L613">
        <v>2.48</v>
      </c>
      <c r="M613">
        <v>0</v>
      </c>
      <c r="N613" s="5">
        <v>45597</v>
      </c>
    </row>
    <row r="614" spans="1:14">
      <c r="A614" t="s">
        <v>81</v>
      </c>
      <c r="B614" t="s">
        <v>82</v>
      </c>
      <c r="C614" t="s">
        <v>766</v>
      </c>
      <c r="D614">
        <v>23.237784789999999</v>
      </c>
      <c r="E614">
        <v>-106.4412896</v>
      </c>
      <c r="F614" t="s">
        <v>290</v>
      </c>
      <c r="G614">
        <v>60</v>
      </c>
      <c r="H614">
        <v>8</v>
      </c>
      <c r="I614">
        <v>68</v>
      </c>
      <c r="J614" t="s">
        <v>289</v>
      </c>
      <c r="K614">
        <v>48</v>
      </c>
      <c r="L614">
        <v>1.25</v>
      </c>
      <c r="M614">
        <v>0</v>
      </c>
      <c r="N614" s="5">
        <v>45597</v>
      </c>
    </row>
    <row r="615" spans="1:14">
      <c r="A615" t="s">
        <v>83</v>
      </c>
      <c r="B615" t="s">
        <v>84</v>
      </c>
      <c r="C615" t="s">
        <v>767</v>
      </c>
      <c r="D615">
        <v>23.272707740000001</v>
      </c>
      <c r="E615">
        <v>-106.4555029</v>
      </c>
      <c r="F615" t="s">
        <v>292</v>
      </c>
      <c r="G615">
        <v>44</v>
      </c>
      <c r="H615">
        <v>6</v>
      </c>
      <c r="I615">
        <v>50</v>
      </c>
      <c r="J615" t="s">
        <v>289</v>
      </c>
      <c r="K615">
        <v>34</v>
      </c>
      <c r="L615">
        <v>1.29</v>
      </c>
      <c r="M615">
        <v>0</v>
      </c>
      <c r="N615" s="5">
        <v>45597</v>
      </c>
    </row>
    <row r="616" spans="1:14">
      <c r="A616" t="s">
        <v>87</v>
      </c>
      <c r="B616" t="s">
        <v>86</v>
      </c>
      <c r="C616" t="s">
        <v>767</v>
      </c>
      <c r="D616">
        <v>23.281730020000001</v>
      </c>
      <c r="E616">
        <v>-106.462834</v>
      </c>
      <c r="F616" t="s">
        <v>292</v>
      </c>
      <c r="G616">
        <v>53</v>
      </c>
      <c r="H616">
        <v>15</v>
      </c>
      <c r="I616">
        <v>68</v>
      </c>
      <c r="J616" t="s">
        <v>289</v>
      </c>
      <c r="K616">
        <v>24</v>
      </c>
      <c r="L616">
        <v>2.2000000000000002</v>
      </c>
      <c r="M616">
        <v>2</v>
      </c>
      <c r="N616" s="5">
        <v>45597</v>
      </c>
    </row>
    <row r="617" spans="1:14">
      <c r="A617" t="s">
        <v>88</v>
      </c>
      <c r="B617" t="s">
        <v>89</v>
      </c>
      <c r="C617" t="s">
        <v>768</v>
      </c>
      <c r="D617">
        <v>23.335781959999998</v>
      </c>
      <c r="E617">
        <v>-106.4861375</v>
      </c>
      <c r="F617" t="s">
        <v>293</v>
      </c>
      <c r="G617">
        <v>18</v>
      </c>
      <c r="H617">
        <v>5</v>
      </c>
      <c r="I617">
        <v>23</v>
      </c>
      <c r="J617" t="s">
        <v>289</v>
      </c>
      <c r="K617">
        <v>34</v>
      </c>
      <c r="L617">
        <v>0.52</v>
      </c>
      <c r="M617">
        <v>0</v>
      </c>
      <c r="N617" s="5">
        <v>45597</v>
      </c>
    </row>
    <row r="618" spans="1:14">
      <c r="A618" t="s">
        <v>90</v>
      </c>
      <c r="B618" t="s">
        <v>91</v>
      </c>
      <c r="C618" t="s">
        <v>769</v>
      </c>
      <c r="D618">
        <v>23.285770800000002</v>
      </c>
      <c r="E618">
        <v>-106.4315146</v>
      </c>
      <c r="F618" t="s">
        <v>303</v>
      </c>
      <c r="G618">
        <v>7</v>
      </c>
      <c r="H618">
        <v>2</v>
      </c>
      <c r="I618">
        <v>9</v>
      </c>
      <c r="J618" t="s">
        <v>289</v>
      </c>
      <c r="K618">
        <v>23</v>
      </c>
      <c r="L618">
        <v>0.3</v>
      </c>
      <c r="M618">
        <v>0</v>
      </c>
      <c r="N618" s="5">
        <v>45597</v>
      </c>
    </row>
    <row r="619" spans="1:14">
      <c r="A619" t="s">
        <v>99</v>
      </c>
      <c r="B619" t="s">
        <v>100</v>
      </c>
      <c r="C619" t="s">
        <v>770</v>
      </c>
      <c r="D619">
        <v>23.277707809999999</v>
      </c>
      <c r="E619">
        <v>-106.46708409999999</v>
      </c>
      <c r="F619" t="s">
        <v>306</v>
      </c>
      <c r="G619">
        <v>135</v>
      </c>
      <c r="H619">
        <v>3</v>
      </c>
      <c r="I619">
        <v>138</v>
      </c>
      <c r="J619" t="s">
        <v>289</v>
      </c>
      <c r="K619">
        <v>95</v>
      </c>
      <c r="L619">
        <v>1.42</v>
      </c>
      <c r="M619">
        <v>0</v>
      </c>
      <c r="N619" s="5">
        <v>45597</v>
      </c>
    </row>
    <row r="620" spans="1:14">
      <c r="A620" t="s">
        <v>102</v>
      </c>
      <c r="B620" t="s">
        <v>335</v>
      </c>
      <c r="C620" t="s">
        <v>771</v>
      </c>
      <c r="D620">
        <v>23.20633441</v>
      </c>
      <c r="E620">
        <v>-106.4283293</v>
      </c>
      <c r="F620" t="s">
        <v>290</v>
      </c>
      <c r="G620">
        <v>18</v>
      </c>
      <c r="H620">
        <v>14</v>
      </c>
      <c r="I620">
        <v>32</v>
      </c>
      <c r="J620" t="s">
        <v>289</v>
      </c>
      <c r="K620">
        <v>37</v>
      </c>
      <c r="L620">
        <v>0.48</v>
      </c>
      <c r="M620">
        <v>0</v>
      </c>
      <c r="N620" s="5">
        <v>45597</v>
      </c>
    </row>
    <row r="621" spans="1:14">
      <c r="A621" t="s">
        <v>104</v>
      </c>
      <c r="B621" t="s">
        <v>105</v>
      </c>
      <c r="C621" t="s">
        <v>772</v>
      </c>
      <c r="D621">
        <v>23.263599079999999</v>
      </c>
      <c r="E621">
        <v>-106.460994</v>
      </c>
      <c r="F621" t="s">
        <v>295</v>
      </c>
      <c r="G621">
        <v>36</v>
      </c>
      <c r="H621">
        <v>12</v>
      </c>
      <c r="I621">
        <v>48</v>
      </c>
      <c r="J621" t="s">
        <v>289</v>
      </c>
      <c r="K621">
        <v>49</v>
      </c>
      <c r="L621">
        <v>0.73</v>
      </c>
      <c r="M621">
        <v>0</v>
      </c>
      <c r="N621" s="5">
        <v>45597</v>
      </c>
    </row>
    <row r="622" spans="1:14">
      <c r="A622" t="s">
        <v>106</v>
      </c>
      <c r="B622" t="s">
        <v>107</v>
      </c>
      <c r="C622" t="s">
        <v>772</v>
      </c>
      <c r="D622">
        <v>23.279007199999999</v>
      </c>
      <c r="E622">
        <v>-106.45870859999999</v>
      </c>
      <c r="F622" t="s">
        <v>292</v>
      </c>
      <c r="G622">
        <v>10</v>
      </c>
      <c r="H622">
        <v>22</v>
      </c>
      <c r="I622">
        <v>32</v>
      </c>
      <c r="J622" t="s">
        <v>289</v>
      </c>
      <c r="K622">
        <v>24</v>
      </c>
      <c r="L622">
        <v>0.41</v>
      </c>
      <c r="M622">
        <v>1.66</v>
      </c>
      <c r="N622" s="5">
        <v>45597</v>
      </c>
    </row>
    <row r="623" spans="1:14">
      <c r="A623" t="s">
        <v>109</v>
      </c>
      <c r="B623" t="s">
        <v>110</v>
      </c>
      <c r="C623" t="s">
        <v>773</v>
      </c>
      <c r="D623">
        <v>23.280880530000001</v>
      </c>
      <c r="E623">
        <v>-106.4679642</v>
      </c>
      <c r="F623" t="s">
        <v>296</v>
      </c>
      <c r="G623">
        <v>0</v>
      </c>
      <c r="H623">
        <v>21</v>
      </c>
      <c r="I623">
        <v>21</v>
      </c>
      <c r="J623" t="s">
        <v>289</v>
      </c>
      <c r="K623">
        <v>25</v>
      </c>
      <c r="L623">
        <v>0</v>
      </c>
      <c r="M623">
        <v>0</v>
      </c>
      <c r="N623" s="5">
        <v>45597</v>
      </c>
    </row>
    <row r="624" spans="1:14">
      <c r="A624" t="s">
        <v>111</v>
      </c>
      <c r="B624" t="s">
        <v>110</v>
      </c>
      <c r="C624" t="s">
        <v>774</v>
      </c>
      <c r="D624">
        <v>23.280841110000001</v>
      </c>
      <c r="E624">
        <v>-106.46789990000001</v>
      </c>
      <c r="F624" t="s">
        <v>296</v>
      </c>
      <c r="G624">
        <v>20</v>
      </c>
      <c r="H624">
        <v>3</v>
      </c>
      <c r="I624">
        <v>23</v>
      </c>
      <c r="J624" t="s">
        <v>289</v>
      </c>
      <c r="K624">
        <v>67</v>
      </c>
      <c r="L624">
        <v>0.28999999999999998</v>
      </c>
      <c r="M624">
        <v>0</v>
      </c>
      <c r="N624" s="5">
        <v>45597</v>
      </c>
    </row>
    <row r="625" spans="1:14">
      <c r="A625" t="s">
        <v>112</v>
      </c>
      <c r="B625" t="s">
        <v>336</v>
      </c>
      <c r="C625" t="s">
        <v>775</v>
      </c>
      <c r="D625">
        <v>23.260409559999999</v>
      </c>
      <c r="E625">
        <v>-106.45647940000001</v>
      </c>
      <c r="F625" t="s">
        <v>295</v>
      </c>
      <c r="G625">
        <v>24</v>
      </c>
      <c r="H625">
        <v>18</v>
      </c>
      <c r="I625">
        <v>42</v>
      </c>
      <c r="J625" t="s">
        <v>289</v>
      </c>
      <c r="K625">
        <v>30</v>
      </c>
      <c r="L625">
        <v>0.8</v>
      </c>
      <c r="M625">
        <v>0.66</v>
      </c>
      <c r="N625" s="5">
        <v>45597</v>
      </c>
    </row>
    <row r="626" spans="1:14">
      <c r="A626" t="s">
        <v>116</v>
      </c>
      <c r="B626" t="s">
        <v>115</v>
      </c>
      <c r="C626" t="s">
        <v>776</v>
      </c>
      <c r="D626">
        <v>23.282915079999999</v>
      </c>
      <c r="E626">
        <v>-106.44306349999999</v>
      </c>
      <c r="F626" t="s">
        <v>297</v>
      </c>
      <c r="G626">
        <v>14</v>
      </c>
      <c r="H626">
        <v>28</v>
      </c>
      <c r="I626">
        <v>42</v>
      </c>
      <c r="J626" t="s">
        <v>289</v>
      </c>
      <c r="K626">
        <v>78</v>
      </c>
      <c r="L626">
        <v>0.17</v>
      </c>
      <c r="M626">
        <v>0</v>
      </c>
      <c r="N626" s="5">
        <v>45597</v>
      </c>
    </row>
    <row r="627" spans="1:14">
      <c r="A627" t="s">
        <v>117</v>
      </c>
      <c r="B627" t="s">
        <v>118</v>
      </c>
      <c r="C627" t="s">
        <v>777</v>
      </c>
      <c r="D627">
        <v>23.291897290000001</v>
      </c>
      <c r="E627">
        <v>-106.46726630000001</v>
      </c>
      <c r="F627" t="s">
        <v>296</v>
      </c>
      <c r="G627">
        <v>362</v>
      </c>
      <c r="H627">
        <v>38</v>
      </c>
      <c r="I627">
        <v>400</v>
      </c>
      <c r="J627" t="s">
        <v>289</v>
      </c>
      <c r="K627">
        <v>41</v>
      </c>
      <c r="L627">
        <v>8.82</v>
      </c>
      <c r="M627">
        <v>5</v>
      </c>
      <c r="N627" s="5">
        <v>45597</v>
      </c>
    </row>
    <row r="628" spans="1:14">
      <c r="A628" t="s">
        <v>120</v>
      </c>
      <c r="B628" t="s">
        <v>26</v>
      </c>
      <c r="C628" t="s">
        <v>778</v>
      </c>
      <c r="D628">
        <v>23.245611289999999</v>
      </c>
      <c r="E628">
        <v>-106.45277419999999</v>
      </c>
      <c r="F628" t="s">
        <v>295</v>
      </c>
      <c r="G628">
        <v>34</v>
      </c>
      <c r="H628">
        <v>62</v>
      </c>
      <c r="I628">
        <v>96</v>
      </c>
      <c r="J628" t="s">
        <v>289</v>
      </c>
      <c r="K628">
        <v>25</v>
      </c>
      <c r="L628">
        <v>1.36</v>
      </c>
      <c r="M628">
        <v>0.33</v>
      </c>
      <c r="N628" s="5">
        <v>45597</v>
      </c>
    </row>
    <row r="629" spans="1:14">
      <c r="A629" t="s">
        <v>121</v>
      </c>
      <c r="B629" t="s">
        <v>122</v>
      </c>
      <c r="C629" t="s">
        <v>779</v>
      </c>
      <c r="D629">
        <v>23.19069026</v>
      </c>
      <c r="E629">
        <v>-106.4207457</v>
      </c>
      <c r="F629" t="s">
        <v>308</v>
      </c>
      <c r="G629">
        <v>6</v>
      </c>
      <c r="H629">
        <v>1</v>
      </c>
      <c r="I629">
        <v>7</v>
      </c>
      <c r="J629" t="s">
        <v>289</v>
      </c>
      <c r="K629">
        <v>55</v>
      </c>
      <c r="L629">
        <v>0.1</v>
      </c>
      <c r="M629">
        <v>0</v>
      </c>
      <c r="N629" s="5">
        <v>45597</v>
      </c>
    </row>
    <row r="630" spans="1:14">
      <c r="A630" t="s">
        <v>123</v>
      </c>
      <c r="B630" t="s">
        <v>124</v>
      </c>
      <c r="C630" t="s">
        <v>780</v>
      </c>
      <c r="D630">
        <v>23.274025389999998</v>
      </c>
      <c r="E630">
        <v>-106.4611372</v>
      </c>
      <c r="F630" t="s">
        <v>292</v>
      </c>
      <c r="G630">
        <v>159</v>
      </c>
      <c r="H630">
        <v>17</v>
      </c>
      <c r="I630">
        <v>176</v>
      </c>
      <c r="J630" t="s">
        <v>289</v>
      </c>
      <c r="K630">
        <v>57</v>
      </c>
      <c r="L630">
        <v>2.78</v>
      </c>
      <c r="M630">
        <v>1</v>
      </c>
      <c r="N630" s="5">
        <v>45597</v>
      </c>
    </row>
    <row r="631" spans="1:14">
      <c r="A631" t="s">
        <v>125</v>
      </c>
      <c r="B631" t="s">
        <v>126</v>
      </c>
      <c r="C631" t="s">
        <v>781</v>
      </c>
      <c r="D631">
        <v>23.216156219999998</v>
      </c>
      <c r="E631">
        <v>-106.4211274</v>
      </c>
      <c r="F631" t="s">
        <v>290</v>
      </c>
      <c r="G631">
        <v>110</v>
      </c>
      <c r="H631">
        <v>178</v>
      </c>
      <c r="I631">
        <v>288</v>
      </c>
      <c r="J631" t="s">
        <v>289</v>
      </c>
      <c r="K631">
        <v>37</v>
      </c>
      <c r="L631">
        <v>2.97</v>
      </c>
      <c r="M631">
        <v>0</v>
      </c>
      <c r="N631" s="5">
        <v>45597</v>
      </c>
    </row>
    <row r="632" spans="1:14">
      <c r="A632" t="s">
        <v>129</v>
      </c>
      <c r="B632" t="s">
        <v>337</v>
      </c>
      <c r="C632" t="s">
        <v>782</v>
      </c>
      <c r="D632">
        <v>23.221094870000002</v>
      </c>
      <c r="E632">
        <v>-106.4232389</v>
      </c>
      <c r="F632" t="s">
        <v>290</v>
      </c>
      <c r="G632">
        <v>50</v>
      </c>
      <c r="H632">
        <v>10</v>
      </c>
      <c r="I632">
        <v>60</v>
      </c>
      <c r="J632" t="s">
        <v>289</v>
      </c>
      <c r="K632">
        <v>55</v>
      </c>
      <c r="L632">
        <v>0.9</v>
      </c>
      <c r="M632">
        <v>0</v>
      </c>
      <c r="N632" s="5">
        <v>45597</v>
      </c>
    </row>
    <row r="633" spans="1:14">
      <c r="A633" t="s">
        <v>134</v>
      </c>
      <c r="B633" t="s">
        <v>135</v>
      </c>
      <c r="C633" t="s">
        <v>783</v>
      </c>
      <c r="D633">
        <v>23.297446260000001</v>
      </c>
      <c r="E633">
        <v>-106.48226219999999</v>
      </c>
      <c r="F633" t="s">
        <v>306</v>
      </c>
      <c r="G633">
        <v>146</v>
      </c>
      <c r="H633">
        <v>97</v>
      </c>
      <c r="I633">
        <v>243</v>
      </c>
      <c r="J633" t="s">
        <v>289</v>
      </c>
      <c r="K633">
        <v>32</v>
      </c>
      <c r="L633">
        <v>4.5599999999999996</v>
      </c>
      <c r="M633">
        <v>1</v>
      </c>
      <c r="N633" s="5">
        <v>45597</v>
      </c>
    </row>
    <row r="634" spans="1:14">
      <c r="A634" t="s">
        <v>136</v>
      </c>
      <c r="B634" t="s">
        <v>82</v>
      </c>
      <c r="C634" t="s">
        <v>784</v>
      </c>
      <c r="D634">
        <v>23.263558110000002</v>
      </c>
      <c r="E634">
        <v>-106.4636579</v>
      </c>
      <c r="F634" t="s">
        <v>290</v>
      </c>
      <c r="G634">
        <v>34</v>
      </c>
      <c r="H634">
        <v>10</v>
      </c>
      <c r="I634">
        <v>44</v>
      </c>
      <c r="J634" t="s">
        <v>289</v>
      </c>
      <c r="K634">
        <v>26</v>
      </c>
      <c r="L634">
        <v>1.3</v>
      </c>
      <c r="M634">
        <v>0</v>
      </c>
      <c r="N634" s="5">
        <v>45597</v>
      </c>
    </row>
    <row r="635" spans="1:14">
      <c r="A635" t="s">
        <v>137</v>
      </c>
      <c r="B635" t="s">
        <v>46</v>
      </c>
      <c r="C635" t="s">
        <v>785</v>
      </c>
      <c r="D635">
        <v>23.262570700000001</v>
      </c>
      <c r="E635">
        <v>-106.4097909</v>
      </c>
      <c r="F635" t="s">
        <v>299</v>
      </c>
      <c r="G635">
        <v>16</v>
      </c>
      <c r="H635">
        <v>0</v>
      </c>
      <c r="I635">
        <v>16</v>
      </c>
      <c r="J635" t="s">
        <v>289</v>
      </c>
      <c r="K635">
        <v>34</v>
      </c>
      <c r="L635">
        <v>0.47</v>
      </c>
      <c r="M635">
        <v>0.66</v>
      </c>
      <c r="N635" s="5">
        <v>45597</v>
      </c>
    </row>
    <row r="636" spans="1:14">
      <c r="A636" t="s">
        <v>138</v>
      </c>
      <c r="B636" t="s">
        <v>26</v>
      </c>
      <c r="C636" t="s">
        <v>786</v>
      </c>
      <c r="D636">
        <v>23.214400779999998</v>
      </c>
      <c r="E636">
        <v>-106.4208589</v>
      </c>
      <c r="F636" t="s">
        <v>290</v>
      </c>
      <c r="G636">
        <v>28</v>
      </c>
      <c r="H636">
        <v>83</v>
      </c>
      <c r="I636">
        <v>111</v>
      </c>
      <c r="J636" t="s">
        <v>289</v>
      </c>
      <c r="K636">
        <v>14</v>
      </c>
      <c r="L636">
        <v>2</v>
      </c>
      <c r="M636">
        <v>3</v>
      </c>
      <c r="N636" s="5">
        <v>45597</v>
      </c>
    </row>
    <row r="637" spans="1:14">
      <c r="A637" t="s">
        <v>141</v>
      </c>
      <c r="B637" t="s">
        <v>142</v>
      </c>
      <c r="C637" t="s">
        <v>786</v>
      </c>
      <c r="D637">
        <v>23.207995539999999</v>
      </c>
      <c r="E637">
        <v>-106.4275184</v>
      </c>
      <c r="F637" t="s">
        <v>290</v>
      </c>
      <c r="G637">
        <v>42</v>
      </c>
      <c r="H637">
        <v>0</v>
      </c>
      <c r="I637">
        <v>42</v>
      </c>
      <c r="J637" t="s">
        <v>289</v>
      </c>
      <c r="K637">
        <v>48</v>
      </c>
      <c r="L637">
        <v>0.87</v>
      </c>
      <c r="M637">
        <v>0.33</v>
      </c>
      <c r="N637" s="5">
        <v>45597</v>
      </c>
    </row>
    <row r="638" spans="1:14">
      <c r="A638" t="s">
        <v>143</v>
      </c>
      <c r="B638" t="s">
        <v>144</v>
      </c>
      <c r="C638" t="s">
        <v>787</v>
      </c>
      <c r="D638">
        <v>23.320858130000001</v>
      </c>
      <c r="E638">
        <v>-106.47870260000001</v>
      </c>
      <c r="F638" t="s">
        <v>293</v>
      </c>
      <c r="G638">
        <v>17</v>
      </c>
      <c r="H638">
        <v>2</v>
      </c>
      <c r="I638">
        <v>19</v>
      </c>
      <c r="J638" t="s">
        <v>289</v>
      </c>
      <c r="K638">
        <v>26</v>
      </c>
      <c r="L638">
        <v>0.65</v>
      </c>
      <c r="M638">
        <v>0</v>
      </c>
      <c r="N638" s="5">
        <v>45597</v>
      </c>
    </row>
    <row r="639" spans="1:14">
      <c r="A639" t="s">
        <v>145</v>
      </c>
      <c r="B639" t="s">
        <v>144</v>
      </c>
      <c r="C639" t="s">
        <v>788</v>
      </c>
      <c r="D639">
        <v>23.320858130000001</v>
      </c>
      <c r="E639">
        <v>-106.47870260000001</v>
      </c>
      <c r="F639" t="s">
        <v>293</v>
      </c>
      <c r="G639">
        <v>9</v>
      </c>
      <c r="H639">
        <v>7</v>
      </c>
      <c r="I639">
        <v>16</v>
      </c>
      <c r="J639" t="s">
        <v>289</v>
      </c>
      <c r="K639">
        <v>26</v>
      </c>
      <c r="L639">
        <v>0.34</v>
      </c>
      <c r="M639">
        <v>0</v>
      </c>
      <c r="N639" s="5">
        <v>45597</v>
      </c>
    </row>
    <row r="640" spans="1:14">
      <c r="A640" t="s">
        <v>146</v>
      </c>
      <c r="B640" t="s">
        <v>147</v>
      </c>
      <c r="C640" t="s">
        <v>789</v>
      </c>
      <c r="D640">
        <v>23.21224063</v>
      </c>
      <c r="E640">
        <v>-106.419247</v>
      </c>
      <c r="F640" t="s">
        <v>291</v>
      </c>
      <c r="G640">
        <v>71</v>
      </c>
      <c r="H640">
        <v>27</v>
      </c>
      <c r="I640">
        <v>98</v>
      </c>
      <c r="J640" t="s">
        <v>289</v>
      </c>
      <c r="K640">
        <v>24</v>
      </c>
      <c r="L640">
        <v>2.95</v>
      </c>
      <c r="M640">
        <v>0.33</v>
      </c>
      <c r="N640" s="5">
        <v>45597</v>
      </c>
    </row>
    <row r="641" spans="1:14">
      <c r="A641" t="s">
        <v>148</v>
      </c>
      <c r="B641" t="s">
        <v>335</v>
      </c>
      <c r="C641" t="s">
        <v>790</v>
      </c>
      <c r="D641">
        <v>23.248784019999999</v>
      </c>
      <c r="E641">
        <v>-106.4528547</v>
      </c>
      <c r="F641" t="s">
        <v>295</v>
      </c>
      <c r="G641">
        <v>19</v>
      </c>
      <c r="H641">
        <v>4</v>
      </c>
      <c r="I641">
        <v>23</v>
      </c>
      <c r="J641" t="s">
        <v>289</v>
      </c>
      <c r="K641">
        <v>22</v>
      </c>
      <c r="L641">
        <v>0.86</v>
      </c>
      <c r="M641">
        <v>0.33</v>
      </c>
      <c r="N641" s="5">
        <v>45597</v>
      </c>
    </row>
    <row r="642" spans="1:14">
      <c r="A642" t="s">
        <v>338</v>
      </c>
      <c r="B642" t="s">
        <v>26</v>
      </c>
      <c r="C642" t="s">
        <v>791</v>
      </c>
      <c r="D642">
        <v>23.275107670000001</v>
      </c>
      <c r="E642">
        <v>-106.4543434</v>
      </c>
      <c r="F642" t="s">
        <v>295</v>
      </c>
      <c r="G642">
        <v>16</v>
      </c>
      <c r="H642">
        <v>4</v>
      </c>
      <c r="I642">
        <v>20</v>
      </c>
      <c r="J642" t="s">
        <v>289</v>
      </c>
      <c r="K642">
        <v>25</v>
      </c>
      <c r="L642">
        <v>0.64</v>
      </c>
      <c r="M642">
        <v>0.66</v>
      </c>
      <c r="N642" s="5">
        <v>45597</v>
      </c>
    </row>
    <row r="643" spans="1:14">
      <c r="A643" t="s">
        <v>154</v>
      </c>
      <c r="B643" t="s">
        <v>155</v>
      </c>
      <c r="C643" t="s">
        <v>792</v>
      </c>
      <c r="D643">
        <v>23.217494779999999</v>
      </c>
      <c r="E643">
        <v>-106.4215389</v>
      </c>
      <c r="F643" t="s">
        <v>290</v>
      </c>
      <c r="G643">
        <v>112</v>
      </c>
      <c r="H643">
        <v>82</v>
      </c>
      <c r="I643">
        <v>194</v>
      </c>
      <c r="J643" t="s">
        <v>289</v>
      </c>
      <c r="K643">
        <v>42</v>
      </c>
      <c r="L643">
        <v>2.66</v>
      </c>
      <c r="M643">
        <v>0</v>
      </c>
      <c r="N643" s="5">
        <v>45597</v>
      </c>
    </row>
    <row r="644" spans="1:14">
      <c r="A644" t="s">
        <v>156</v>
      </c>
      <c r="B644" t="s">
        <v>26</v>
      </c>
      <c r="C644" t="s">
        <v>793</v>
      </c>
      <c r="D644">
        <v>23.23716288</v>
      </c>
      <c r="E644">
        <v>-106.4354938</v>
      </c>
      <c r="F644" t="s">
        <v>291</v>
      </c>
      <c r="G644">
        <v>5</v>
      </c>
      <c r="H644">
        <v>2</v>
      </c>
      <c r="I644">
        <v>7</v>
      </c>
      <c r="J644" t="s">
        <v>289</v>
      </c>
      <c r="K644">
        <v>41</v>
      </c>
      <c r="L644">
        <v>0.12</v>
      </c>
      <c r="M644">
        <v>0</v>
      </c>
      <c r="N644" s="5">
        <v>45597</v>
      </c>
    </row>
    <row r="645" spans="1:14">
      <c r="A645" t="s">
        <v>157</v>
      </c>
      <c r="B645" t="s">
        <v>323</v>
      </c>
      <c r="C645" t="s">
        <v>794</v>
      </c>
      <c r="D645">
        <v>23.23588225</v>
      </c>
      <c r="E645">
        <v>-106.4394021</v>
      </c>
      <c r="F645" t="s">
        <v>290</v>
      </c>
      <c r="G645">
        <v>39</v>
      </c>
      <c r="H645">
        <v>29</v>
      </c>
      <c r="I645">
        <v>68</v>
      </c>
      <c r="J645" t="s">
        <v>289</v>
      </c>
      <c r="K645">
        <v>38</v>
      </c>
      <c r="L645">
        <v>1.02</v>
      </c>
      <c r="M645">
        <v>1</v>
      </c>
      <c r="N645" s="5">
        <v>45597</v>
      </c>
    </row>
    <row r="646" spans="1:14">
      <c r="A646" t="s">
        <v>159</v>
      </c>
      <c r="B646" t="s">
        <v>339</v>
      </c>
      <c r="C646" t="s">
        <v>795</v>
      </c>
      <c r="D646">
        <v>23.29338057</v>
      </c>
      <c r="E646">
        <v>-106.437241</v>
      </c>
      <c r="F646" t="s">
        <v>297</v>
      </c>
      <c r="G646">
        <v>182</v>
      </c>
      <c r="H646">
        <v>43</v>
      </c>
      <c r="I646">
        <v>225</v>
      </c>
      <c r="J646" t="s">
        <v>289</v>
      </c>
      <c r="K646">
        <v>41</v>
      </c>
      <c r="L646">
        <v>4.43</v>
      </c>
      <c r="M646">
        <v>2</v>
      </c>
      <c r="N646" s="5">
        <v>45597</v>
      </c>
    </row>
    <row r="647" spans="1:14">
      <c r="A647" t="s">
        <v>161</v>
      </c>
      <c r="B647" t="s">
        <v>162</v>
      </c>
      <c r="C647" t="s">
        <v>796</v>
      </c>
      <c r="D647">
        <v>23.223443230000001</v>
      </c>
      <c r="E647">
        <v>-106.42477580000001</v>
      </c>
      <c r="F647" t="s">
        <v>290</v>
      </c>
      <c r="G647">
        <v>34</v>
      </c>
      <c r="H647">
        <v>0</v>
      </c>
      <c r="I647">
        <v>34</v>
      </c>
      <c r="J647" t="s">
        <v>289</v>
      </c>
      <c r="K647">
        <v>34</v>
      </c>
      <c r="L647">
        <v>1</v>
      </c>
      <c r="M647">
        <v>0.66</v>
      </c>
      <c r="N647" s="5">
        <v>45597</v>
      </c>
    </row>
    <row r="648" spans="1:14">
      <c r="A648" t="s">
        <v>163</v>
      </c>
      <c r="B648" t="s">
        <v>93</v>
      </c>
      <c r="C648" t="s">
        <v>797</v>
      </c>
      <c r="D648">
        <v>23.28772146</v>
      </c>
      <c r="E648">
        <v>-106.4349912</v>
      </c>
      <c r="F648" t="s">
        <v>303</v>
      </c>
      <c r="G648">
        <v>25</v>
      </c>
      <c r="H648">
        <v>2</v>
      </c>
      <c r="I648">
        <v>27</v>
      </c>
      <c r="J648" t="s">
        <v>289</v>
      </c>
      <c r="K648">
        <v>42</v>
      </c>
      <c r="L648">
        <v>0.59</v>
      </c>
      <c r="M648">
        <v>0.33</v>
      </c>
      <c r="N648" s="5">
        <v>45597</v>
      </c>
    </row>
    <row r="649" spans="1:14">
      <c r="A649" t="s">
        <v>164</v>
      </c>
      <c r="B649" t="s">
        <v>26</v>
      </c>
      <c r="C649" t="s">
        <v>798</v>
      </c>
      <c r="D649">
        <v>23.280290610000002</v>
      </c>
      <c r="E649">
        <v>-106.43793359999999</v>
      </c>
      <c r="F649" t="s">
        <v>303</v>
      </c>
      <c r="G649">
        <v>24</v>
      </c>
      <c r="H649">
        <v>16</v>
      </c>
      <c r="I649">
        <v>40</v>
      </c>
      <c r="J649" t="s">
        <v>289</v>
      </c>
      <c r="K649">
        <v>31</v>
      </c>
      <c r="L649">
        <v>0.77</v>
      </c>
      <c r="M649">
        <v>0</v>
      </c>
      <c r="N649" s="5">
        <v>45597</v>
      </c>
    </row>
    <row r="650" spans="1:14">
      <c r="A650" t="s">
        <v>165</v>
      </c>
      <c r="B650" t="s">
        <v>50</v>
      </c>
      <c r="C650" t="s">
        <v>799</v>
      </c>
      <c r="D650">
        <v>23.207417339999999</v>
      </c>
      <c r="E650">
        <v>-106.4238575</v>
      </c>
      <c r="F650" t="s">
        <v>290</v>
      </c>
      <c r="G650">
        <v>67</v>
      </c>
      <c r="H650">
        <v>3</v>
      </c>
      <c r="I650">
        <v>70</v>
      </c>
      <c r="J650" t="s">
        <v>289</v>
      </c>
      <c r="K650">
        <v>92</v>
      </c>
      <c r="L650">
        <v>0.72</v>
      </c>
      <c r="M650">
        <v>0</v>
      </c>
      <c r="N650" s="5">
        <v>45597</v>
      </c>
    </row>
    <row r="651" spans="1:14">
      <c r="A651" t="s">
        <v>166</v>
      </c>
      <c r="B651" t="s">
        <v>167</v>
      </c>
      <c r="C651" t="s">
        <v>800</v>
      </c>
      <c r="D651">
        <v>23.284225209999999</v>
      </c>
      <c r="E651">
        <v>-106.44477000000001</v>
      </c>
      <c r="F651" t="s">
        <v>297</v>
      </c>
      <c r="G651">
        <v>57</v>
      </c>
      <c r="H651">
        <v>3</v>
      </c>
      <c r="I651">
        <v>60</v>
      </c>
      <c r="J651" t="s">
        <v>289</v>
      </c>
      <c r="K651">
        <v>73</v>
      </c>
      <c r="L651">
        <v>0.78</v>
      </c>
      <c r="M651">
        <v>0</v>
      </c>
      <c r="N651" s="5">
        <v>45597</v>
      </c>
    </row>
    <row r="652" spans="1:14">
      <c r="A652" t="s">
        <v>168</v>
      </c>
      <c r="B652" t="s">
        <v>169</v>
      </c>
      <c r="C652" t="s">
        <v>801</v>
      </c>
      <c r="D652">
        <v>23.25317295</v>
      </c>
      <c r="E652">
        <v>-106.429807</v>
      </c>
      <c r="F652" t="s">
        <v>303</v>
      </c>
      <c r="G652">
        <v>24</v>
      </c>
      <c r="H652">
        <v>0</v>
      </c>
      <c r="I652">
        <v>24</v>
      </c>
      <c r="J652" t="s">
        <v>289</v>
      </c>
      <c r="K652">
        <v>43</v>
      </c>
      <c r="L652">
        <v>1.79</v>
      </c>
      <c r="M652">
        <v>0.66</v>
      </c>
      <c r="N652" s="5">
        <v>45597</v>
      </c>
    </row>
    <row r="653" spans="1:14">
      <c r="A653" t="s">
        <v>170</v>
      </c>
      <c r="B653" t="s">
        <v>46</v>
      </c>
      <c r="C653" t="s">
        <v>802</v>
      </c>
      <c r="D653">
        <v>23.30965746</v>
      </c>
      <c r="E653">
        <v>-106.47514270000001</v>
      </c>
      <c r="F653" t="s">
        <v>296</v>
      </c>
      <c r="G653">
        <v>120</v>
      </c>
      <c r="H653">
        <v>8</v>
      </c>
      <c r="I653">
        <v>128</v>
      </c>
      <c r="J653" t="s">
        <v>289</v>
      </c>
      <c r="K653">
        <v>35</v>
      </c>
      <c r="L653">
        <v>3.42</v>
      </c>
      <c r="M653">
        <v>0.33</v>
      </c>
      <c r="N653" s="5">
        <v>45597</v>
      </c>
    </row>
    <row r="654" spans="1:14">
      <c r="A654" t="s">
        <v>173</v>
      </c>
      <c r="B654" t="s">
        <v>174</v>
      </c>
      <c r="C654" t="s">
        <v>803</v>
      </c>
      <c r="D654">
        <v>23.23055342</v>
      </c>
      <c r="E654">
        <v>-106.4323594</v>
      </c>
      <c r="F654" t="s">
        <v>290</v>
      </c>
      <c r="G654">
        <v>26</v>
      </c>
      <c r="H654">
        <v>14</v>
      </c>
      <c r="I654">
        <v>40</v>
      </c>
      <c r="J654" t="s">
        <v>289</v>
      </c>
      <c r="K654">
        <v>30</v>
      </c>
      <c r="L654">
        <v>0.86</v>
      </c>
      <c r="M654">
        <v>0</v>
      </c>
      <c r="N654" s="5">
        <v>45597</v>
      </c>
    </row>
    <row r="655" spans="1:14">
      <c r="A655" t="s">
        <v>175</v>
      </c>
      <c r="B655" t="s">
        <v>26</v>
      </c>
      <c r="C655" t="s">
        <v>804</v>
      </c>
      <c r="D655">
        <v>23.19949884</v>
      </c>
      <c r="E655">
        <v>-106.4255423</v>
      </c>
      <c r="F655" t="s">
        <v>302</v>
      </c>
      <c r="G655">
        <v>21</v>
      </c>
      <c r="H655">
        <v>6</v>
      </c>
      <c r="I655">
        <v>27</v>
      </c>
      <c r="J655" t="s">
        <v>289</v>
      </c>
      <c r="K655">
        <v>37</v>
      </c>
      <c r="L655">
        <v>0.56000000000000005</v>
      </c>
      <c r="M655">
        <v>0</v>
      </c>
      <c r="N655" s="5">
        <v>45597</v>
      </c>
    </row>
    <row r="656" spans="1:14">
      <c r="A656" t="s">
        <v>177</v>
      </c>
      <c r="B656" t="s">
        <v>26</v>
      </c>
      <c r="C656" t="s">
        <v>799</v>
      </c>
      <c r="D656">
        <v>23.206139520000001</v>
      </c>
      <c r="E656">
        <v>-106.4222535</v>
      </c>
      <c r="F656" t="s">
        <v>302</v>
      </c>
      <c r="G656">
        <v>11</v>
      </c>
      <c r="H656">
        <v>1</v>
      </c>
      <c r="I656">
        <v>12</v>
      </c>
      <c r="J656" t="s">
        <v>289</v>
      </c>
      <c r="K656">
        <v>32</v>
      </c>
      <c r="L656">
        <v>0.34</v>
      </c>
      <c r="M656">
        <v>0</v>
      </c>
      <c r="N656" s="5">
        <v>45597</v>
      </c>
    </row>
    <row r="657" spans="1:14">
      <c r="A657" t="s">
        <v>179</v>
      </c>
      <c r="B657" t="s">
        <v>82</v>
      </c>
      <c r="C657" t="s">
        <v>805</v>
      </c>
      <c r="D657">
        <v>23.22474957</v>
      </c>
      <c r="E657">
        <v>-106.42277609999999</v>
      </c>
      <c r="F657" t="s">
        <v>291</v>
      </c>
      <c r="G657">
        <v>34</v>
      </c>
      <c r="H657">
        <v>2</v>
      </c>
      <c r="I657">
        <v>36</v>
      </c>
      <c r="J657" t="s">
        <v>289</v>
      </c>
      <c r="K657">
        <v>22</v>
      </c>
      <c r="L657">
        <v>1.54</v>
      </c>
      <c r="M657">
        <v>0</v>
      </c>
      <c r="N657" s="5">
        <v>45597</v>
      </c>
    </row>
    <row r="658" spans="1:14">
      <c r="A658" t="s">
        <v>180</v>
      </c>
      <c r="B658" t="s">
        <v>340</v>
      </c>
      <c r="C658" t="s">
        <v>806</v>
      </c>
      <c r="D658">
        <v>23.215854719999999</v>
      </c>
      <c r="E658">
        <v>-106.41906950000001</v>
      </c>
      <c r="F658" t="s">
        <v>291</v>
      </c>
      <c r="G658">
        <v>40</v>
      </c>
      <c r="H658">
        <v>2</v>
      </c>
      <c r="I658">
        <v>42</v>
      </c>
      <c r="J658" t="s">
        <v>289</v>
      </c>
      <c r="K658">
        <v>29</v>
      </c>
      <c r="L658">
        <v>1.37</v>
      </c>
      <c r="M658">
        <v>0.33</v>
      </c>
      <c r="N658" s="5">
        <v>45597</v>
      </c>
    </row>
    <row r="659" spans="1:14">
      <c r="A659" t="s">
        <v>181</v>
      </c>
      <c r="B659" t="s">
        <v>182</v>
      </c>
      <c r="C659" t="s">
        <v>807</v>
      </c>
      <c r="D659">
        <v>23.287060530000002</v>
      </c>
      <c r="E659">
        <v>-106.45769110000001</v>
      </c>
      <c r="F659" t="s">
        <v>292</v>
      </c>
      <c r="G659">
        <v>16</v>
      </c>
      <c r="H659">
        <v>12</v>
      </c>
      <c r="I659">
        <v>28</v>
      </c>
      <c r="J659" t="s">
        <v>289</v>
      </c>
      <c r="K659">
        <v>20</v>
      </c>
      <c r="L659">
        <v>0.8</v>
      </c>
      <c r="M659">
        <v>1</v>
      </c>
      <c r="N659" s="5">
        <v>45597</v>
      </c>
    </row>
    <row r="660" spans="1:14">
      <c r="A660" t="s">
        <v>184</v>
      </c>
      <c r="B660" t="s">
        <v>30</v>
      </c>
      <c r="C660" t="s">
        <v>808</v>
      </c>
      <c r="D660">
        <v>23.28437873</v>
      </c>
      <c r="E660">
        <v>-106.465722</v>
      </c>
      <c r="F660" t="s">
        <v>292</v>
      </c>
      <c r="G660">
        <v>24</v>
      </c>
      <c r="H660">
        <v>26</v>
      </c>
      <c r="I660">
        <v>50</v>
      </c>
      <c r="J660" t="s">
        <v>289</v>
      </c>
      <c r="K660">
        <v>20</v>
      </c>
      <c r="L660">
        <v>1.2</v>
      </c>
      <c r="M660">
        <v>2.33</v>
      </c>
      <c r="N660" s="5">
        <v>45597</v>
      </c>
    </row>
    <row r="661" spans="1:14">
      <c r="A661" t="s">
        <v>186</v>
      </c>
      <c r="B661" t="s">
        <v>187</v>
      </c>
      <c r="C661" t="s">
        <v>809</v>
      </c>
      <c r="D661">
        <v>23.240202799999999</v>
      </c>
      <c r="E661">
        <v>-106.42887020000001</v>
      </c>
      <c r="F661" t="s">
        <v>292</v>
      </c>
      <c r="G661">
        <v>14</v>
      </c>
      <c r="H661">
        <v>2</v>
      </c>
      <c r="I661">
        <v>16</v>
      </c>
      <c r="J661" t="s">
        <v>289</v>
      </c>
      <c r="K661">
        <v>20</v>
      </c>
      <c r="L661">
        <v>0.7</v>
      </c>
      <c r="M661">
        <v>0</v>
      </c>
      <c r="N661" s="5">
        <v>45597</v>
      </c>
    </row>
    <row r="662" spans="1:14">
      <c r="A662" t="s">
        <v>189</v>
      </c>
      <c r="B662" t="s">
        <v>118</v>
      </c>
      <c r="C662" t="s">
        <v>810</v>
      </c>
      <c r="D662">
        <v>23.279304620000001</v>
      </c>
      <c r="E662">
        <v>-106.4216754</v>
      </c>
      <c r="F662" t="s">
        <v>303</v>
      </c>
      <c r="G662">
        <v>158</v>
      </c>
      <c r="H662">
        <v>162</v>
      </c>
      <c r="I662">
        <v>320</v>
      </c>
      <c r="J662" t="s">
        <v>289</v>
      </c>
      <c r="K662">
        <v>20</v>
      </c>
      <c r="L662">
        <v>7.9</v>
      </c>
      <c r="M662">
        <v>10.66</v>
      </c>
      <c r="N662" s="5">
        <v>45597</v>
      </c>
    </row>
    <row r="663" spans="1:14">
      <c r="A663" t="s">
        <v>190</v>
      </c>
      <c r="B663" t="s">
        <v>191</v>
      </c>
      <c r="C663" t="s">
        <v>811</v>
      </c>
      <c r="D663">
        <v>23.265923699999998</v>
      </c>
      <c r="E663">
        <v>-106.4635964</v>
      </c>
      <c r="F663" t="s">
        <v>295</v>
      </c>
      <c r="G663">
        <v>41</v>
      </c>
      <c r="H663">
        <v>51</v>
      </c>
      <c r="I663">
        <v>92</v>
      </c>
      <c r="J663" t="s">
        <v>289</v>
      </c>
      <c r="K663">
        <v>21</v>
      </c>
      <c r="L663">
        <v>1.95</v>
      </c>
      <c r="M663">
        <v>0.66</v>
      </c>
      <c r="N663" s="5">
        <v>45597</v>
      </c>
    </row>
    <row r="664" spans="1:14">
      <c r="A664" t="s">
        <v>192</v>
      </c>
      <c r="B664" t="s">
        <v>193</v>
      </c>
      <c r="C664" t="s">
        <v>812</v>
      </c>
      <c r="D664">
        <v>23.3320206</v>
      </c>
      <c r="E664">
        <v>-106.4838147</v>
      </c>
      <c r="F664" t="s">
        <v>293</v>
      </c>
      <c r="G664">
        <v>6</v>
      </c>
      <c r="H664">
        <v>6</v>
      </c>
      <c r="I664">
        <v>12</v>
      </c>
      <c r="J664" t="s">
        <v>289</v>
      </c>
      <c r="K664">
        <v>20</v>
      </c>
      <c r="L664">
        <v>0.3</v>
      </c>
      <c r="M664">
        <v>0</v>
      </c>
      <c r="N664" s="5">
        <v>45597</v>
      </c>
    </row>
    <row r="665" spans="1:14">
      <c r="A665" t="s">
        <v>194</v>
      </c>
      <c r="B665" t="s">
        <v>26</v>
      </c>
      <c r="C665" t="s">
        <v>813</v>
      </c>
      <c r="D665">
        <v>23.260543810000001</v>
      </c>
      <c r="E665">
        <v>-106.4648382</v>
      </c>
      <c r="F665" t="s">
        <v>295</v>
      </c>
      <c r="G665">
        <v>23</v>
      </c>
      <c r="H665">
        <v>42</v>
      </c>
      <c r="I665">
        <v>65</v>
      </c>
      <c r="J665" t="s">
        <v>289</v>
      </c>
      <c r="K665">
        <v>12</v>
      </c>
      <c r="L665">
        <v>1.91</v>
      </c>
      <c r="M665">
        <v>0</v>
      </c>
      <c r="N665" s="5">
        <v>45597</v>
      </c>
    </row>
    <row r="666" spans="1:14">
      <c r="A666" t="s">
        <v>195</v>
      </c>
      <c r="B666" t="s">
        <v>34</v>
      </c>
      <c r="C666" t="s">
        <v>814</v>
      </c>
      <c r="D666">
        <v>23.28513916</v>
      </c>
      <c r="E666">
        <v>-106.4702996</v>
      </c>
      <c r="F666" t="s">
        <v>296</v>
      </c>
      <c r="G666">
        <v>133</v>
      </c>
      <c r="H666">
        <v>17</v>
      </c>
      <c r="I666">
        <v>150</v>
      </c>
      <c r="J666" t="s">
        <v>289</v>
      </c>
      <c r="K666">
        <v>20</v>
      </c>
      <c r="L666">
        <v>6.65</v>
      </c>
      <c r="M666">
        <v>0.66</v>
      </c>
      <c r="N666" s="5">
        <v>45597</v>
      </c>
    </row>
    <row r="667" spans="1:14">
      <c r="A667" t="s">
        <v>196</v>
      </c>
      <c r="B667" t="s">
        <v>197</v>
      </c>
      <c r="C667" t="s">
        <v>815</v>
      </c>
      <c r="D667">
        <v>23.263281240000001</v>
      </c>
      <c r="E667">
        <v>-106.46085600000001</v>
      </c>
      <c r="F667" t="s">
        <v>295</v>
      </c>
      <c r="G667">
        <v>16</v>
      </c>
      <c r="H667">
        <v>5</v>
      </c>
      <c r="I667">
        <v>21</v>
      </c>
      <c r="J667" t="s">
        <v>289</v>
      </c>
      <c r="K667">
        <v>19</v>
      </c>
      <c r="L667">
        <v>0.84</v>
      </c>
      <c r="M667">
        <v>1</v>
      </c>
      <c r="N667" s="5">
        <v>45597</v>
      </c>
    </row>
    <row r="668" spans="1:14">
      <c r="A668" t="s">
        <v>201</v>
      </c>
      <c r="B668" t="s">
        <v>202</v>
      </c>
      <c r="C668" t="s">
        <v>816</v>
      </c>
      <c r="D668">
        <v>23.261461390000001</v>
      </c>
      <c r="E668">
        <v>-106.4457853</v>
      </c>
      <c r="F668" t="s">
        <v>295</v>
      </c>
      <c r="G668">
        <v>9</v>
      </c>
      <c r="H668">
        <v>25</v>
      </c>
      <c r="I668">
        <v>34</v>
      </c>
      <c r="J668" t="s">
        <v>289</v>
      </c>
      <c r="K668">
        <v>19</v>
      </c>
      <c r="L668">
        <v>0.47</v>
      </c>
      <c r="M668">
        <v>0</v>
      </c>
      <c r="N668" s="5">
        <v>45597</v>
      </c>
    </row>
    <row r="669" spans="1:14">
      <c r="A669" t="s">
        <v>203</v>
      </c>
      <c r="B669" t="s">
        <v>46</v>
      </c>
      <c r="C669" t="s">
        <v>817</v>
      </c>
      <c r="D669">
        <v>23.27517323</v>
      </c>
      <c r="E669">
        <v>-106.42522289999999</v>
      </c>
      <c r="F669" t="s">
        <v>303</v>
      </c>
      <c r="G669">
        <v>47</v>
      </c>
      <c r="H669">
        <v>17</v>
      </c>
      <c r="I669">
        <v>64</v>
      </c>
      <c r="J669" t="s">
        <v>289</v>
      </c>
      <c r="K669">
        <v>19</v>
      </c>
      <c r="L669">
        <v>2.8</v>
      </c>
      <c r="M669">
        <v>2</v>
      </c>
      <c r="N669" s="5">
        <v>45597</v>
      </c>
    </row>
    <row r="670" spans="1:14">
      <c r="A670" t="s">
        <v>204</v>
      </c>
      <c r="B670" t="s">
        <v>162</v>
      </c>
      <c r="C670" t="s">
        <v>818</v>
      </c>
      <c r="D670">
        <v>23.225125930000001</v>
      </c>
      <c r="E670">
        <v>-106.421257</v>
      </c>
      <c r="F670" t="s">
        <v>291</v>
      </c>
      <c r="G670">
        <v>18</v>
      </c>
      <c r="H670">
        <v>12</v>
      </c>
      <c r="I670">
        <v>30</v>
      </c>
      <c r="J670" t="s">
        <v>289</v>
      </c>
      <c r="K670">
        <v>16</v>
      </c>
      <c r="L670">
        <v>1.1200000000000001</v>
      </c>
      <c r="M670">
        <v>0.33</v>
      </c>
      <c r="N670" s="5">
        <v>45597</v>
      </c>
    </row>
    <row r="671" spans="1:14">
      <c r="A671" t="s">
        <v>206</v>
      </c>
      <c r="B671" t="s">
        <v>26</v>
      </c>
      <c r="C671" t="s">
        <v>819</v>
      </c>
      <c r="D671">
        <v>23.21700628</v>
      </c>
      <c r="E671">
        <v>-106.4184082</v>
      </c>
      <c r="F671" t="s">
        <v>291</v>
      </c>
      <c r="G671">
        <v>15</v>
      </c>
      <c r="H671">
        <v>3</v>
      </c>
      <c r="I671">
        <v>18</v>
      </c>
      <c r="J671" t="s">
        <v>289</v>
      </c>
      <c r="K671">
        <v>25</v>
      </c>
      <c r="L671">
        <v>0.6</v>
      </c>
      <c r="M671">
        <v>0</v>
      </c>
      <c r="N671" s="5">
        <v>45597</v>
      </c>
    </row>
    <row r="672" spans="1:14">
      <c r="A672" t="s">
        <v>209</v>
      </c>
      <c r="B672" t="s">
        <v>210</v>
      </c>
      <c r="C672" t="s">
        <v>819</v>
      </c>
      <c r="D672">
        <v>23.2175516</v>
      </c>
      <c r="E672">
        <v>-106.4182242</v>
      </c>
      <c r="F672" t="s">
        <v>291</v>
      </c>
      <c r="G672">
        <v>12</v>
      </c>
      <c r="H672">
        <v>8</v>
      </c>
      <c r="I672">
        <v>20</v>
      </c>
      <c r="J672" t="s">
        <v>289</v>
      </c>
      <c r="K672">
        <v>22</v>
      </c>
      <c r="L672">
        <v>0.54</v>
      </c>
      <c r="M672">
        <v>0.66</v>
      </c>
      <c r="N672" s="5">
        <v>45597</v>
      </c>
    </row>
    <row r="673" spans="1:14">
      <c r="A673" t="s">
        <v>211</v>
      </c>
      <c r="B673" t="s">
        <v>212</v>
      </c>
      <c r="C673" t="s">
        <v>820</v>
      </c>
      <c r="D673">
        <v>23.218393280000001</v>
      </c>
      <c r="E673">
        <v>-106.41755999999999</v>
      </c>
      <c r="F673" t="s">
        <v>291</v>
      </c>
      <c r="G673">
        <v>10</v>
      </c>
      <c r="H673">
        <v>30</v>
      </c>
      <c r="I673">
        <v>40</v>
      </c>
      <c r="J673" t="s">
        <v>289</v>
      </c>
      <c r="K673">
        <v>17</v>
      </c>
      <c r="L673">
        <v>0.57999999999999996</v>
      </c>
      <c r="M673">
        <v>2</v>
      </c>
      <c r="N673" s="5">
        <v>45597</v>
      </c>
    </row>
    <row r="674" spans="1:14">
      <c r="A674" t="s">
        <v>213</v>
      </c>
      <c r="B674" t="s">
        <v>214</v>
      </c>
      <c r="C674" t="s">
        <v>821</v>
      </c>
      <c r="D674">
        <v>23.217248040000001</v>
      </c>
      <c r="E674">
        <v>-106.4185605</v>
      </c>
      <c r="F674" t="s">
        <v>291</v>
      </c>
      <c r="G674">
        <v>14</v>
      </c>
      <c r="H674">
        <v>14</v>
      </c>
      <c r="I674">
        <v>28</v>
      </c>
      <c r="J674" t="s">
        <v>289</v>
      </c>
      <c r="K674">
        <v>17</v>
      </c>
      <c r="L674">
        <v>0.82</v>
      </c>
      <c r="M674">
        <v>0.33</v>
      </c>
      <c r="N674" s="5">
        <v>45597</v>
      </c>
    </row>
    <row r="675" spans="1:14">
      <c r="A675" t="s">
        <v>215</v>
      </c>
      <c r="B675" t="s">
        <v>216</v>
      </c>
      <c r="C675" t="s">
        <v>822</v>
      </c>
      <c r="D675">
        <v>23.20174974</v>
      </c>
      <c r="E675">
        <v>-106.42795769999999</v>
      </c>
      <c r="F675" t="s">
        <v>301</v>
      </c>
      <c r="G675">
        <v>7</v>
      </c>
      <c r="H675">
        <v>4</v>
      </c>
      <c r="I675">
        <v>11</v>
      </c>
      <c r="J675" t="s">
        <v>289</v>
      </c>
      <c r="K675">
        <v>15</v>
      </c>
      <c r="L675">
        <v>0.46</v>
      </c>
      <c r="M675">
        <v>0</v>
      </c>
      <c r="N675" s="5">
        <v>45597</v>
      </c>
    </row>
    <row r="676" spans="1:14">
      <c r="A676" t="s">
        <v>218</v>
      </c>
      <c r="B676" t="s">
        <v>68</v>
      </c>
      <c r="C676" t="s">
        <v>823</v>
      </c>
      <c r="D676">
        <v>23.249529299999999</v>
      </c>
      <c r="E676">
        <v>-106.41122110000001</v>
      </c>
      <c r="F676" t="s">
        <v>296</v>
      </c>
      <c r="G676">
        <v>67</v>
      </c>
      <c r="H676">
        <v>38</v>
      </c>
      <c r="I676">
        <v>105</v>
      </c>
      <c r="J676" t="s">
        <v>289</v>
      </c>
      <c r="K676">
        <v>13</v>
      </c>
      <c r="L676">
        <v>5.15</v>
      </c>
      <c r="M676">
        <v>3</v>
      </c>
      <c r="N676" s="5">
        <v>45597</v>
      </c>
    </row>
    <row r="677" spans="1:14">
      <c r="A677" t="s">
        <v>219</v>
      </c>
      <c r="B677" t="s">
        <v>26</v>
      </c>
      <c r="C677" t="s">
        <v>824</v>
      </c>
      <c r="D677">
        <v>23.196229649999999</v>
      </c>
      <c r="E677">
        <v>-106.4207529</v>
      </c>
      <c r="F677" t="s">
        <v>308</v>
      </c>
      <c r="G677">
        <v>6</v>
      </c>
      <c r="H677">
        <v>18</v>
      </c>
      <c r="I677">
        <v>24</v>
      </c>
      <c r="J677" t="s">
        <v>289</v>
      </c>
      <c r="K677">
        <v>14</v>
      </c>
      <c r="L677">
        <v>0.42</v>
      </c>
      <c r="M677">
        <v>0</v>
      </c>
      <c r="N677" s="5">
        <v>45597</v>
      </c>
    </row>
    <row r="678" spans="1:14">
      <c r="A678" t="s">
        <v>220</v>
      </c>
      <c r="B678" t="s">
        <v>118</v>
      </c>
      <c r="C678" t="s">
        <v>825</v>
      </c>
      <c r="D678">
        <v>23.289916909999999</v>
      </c>
      <c r="E678">
        <v>-106.4726677</v>
      </c>
      <c r="F678" t="s">
        <v>296</v>
      </c>
      <c r="G678">
        <v>242</v>
      </c>
      <c r="H678">
        <v>49</v>
      </c>
      <c r="I678">
        <v>291</v>
      </c>
      <c r="J678" t="s">
        <v>289</v>
      </c>
      <c r="K678">
        <v>14</v>
      </c>
      <c r="L678">
        <v>17.28</v>
      </c>
      <c r="M678">
        <v>6.66</v>
      </c>
      <c r="N678" s="5">
        <v>45597</v>
      </c>
    </row>
    <row r="679" spans="1:14">
      <c r="A679" t="s">
        <v>224</v>
      </c>
      <c r="B679" t="s">
        <v>225</v>
      </c>
      <c r="C679" t="s">
        <v>826</v>
      </c>
      <c r="D679">
        <v>23.235588849999999</v>
      </c>
      <c r="E679">
        <v>-106.4297175</v>
      </c>
      <c r="F679" t="s">
        <v>291</v>
      </c>
      <c r="G679">
        <v>3</v>
      </c>
      <c r="H679">
        <v>3</v>
      </c>
      <c r="I679">
        <v>6</v>
      </c>
      <c r="J679" t="s">
        <v>289</v>
      </c>
      <c r="K679">
        <v>13</v>
      </c>
      <c r="L679">
        <v>0.23</v>
      </c>
      <c r="M679">
        <v>0</v>
      </c>
      <c r="N679" s="5">
        <v>45597</v>
      </c>
    </row>
    <row r="680" spans="1:14">
      <c r="A680" t="s">
        <v>226</v>
      </c>
      <c r="B680" t="s">
        <v>32</v>
      </c>
      <c r="C680" t="s">
        <v>827</v>
      </c>
      <c r="D680">
        <v>23.26480377</v>
      </c>
      <c r="E680">
        <v>-106.4598472</v>
      </c>
      <c r="F680" t="s">
        <v>295</v>
      </c>
      <c r="G680">
        <v>2</v>
      </c>
      <c r="H680">
        <v>6</v>
      </c>
      <c r="I680">
        <v>8</v>
      </c>
      <c r="J680" t="s">
        <v>289</v>
      </c>
      <c r="K680">
        <v>13</v>
      </c>
      <c r="L680">
        <v>0.15</v>
      </c>
      <c r="M680">
        <v>0.33</v>
      </c>
      <c r="N680" s="5">
        <v>45597</v>
      </c>
    </row>
    <row r="681" spans="1:14">
      <c r="A681" t="s">
        <v>227</v>
      </c>
      <c r="B681" t="s">
        <v>228</v>
      </c>
      <c r="C681" t="s">
        <v>828</v>
      </c>
      <c r="D681">
        <v>23.217723800000002</v>
      </c>
      <c r="E681">
        <v>-106.41976819999999</v>
      </c>
      <c r="F681" t="s">
        <v>291</v>
      </c>
      <c r="G681">
        <v>7</v>
      </c>
      <c r="H681">
        <v>9</v>
      </c>
      <c r="I681">
        <v>16</v>
      </c>
      <c r="J681" t="s">
        <v>289</v>
      </c>
      <c r="K681">
        <v>23</v>
      </c>
      <c r="L681">
        <v>0.3</v>
      </c>
      <c r="M681">
        <v>0</v>
      </c>
      <c r="N681" s="5">
        <v>45597</v>
      </c>
    </row>
    <row r="682" spans="1:14">
      <c r="A682" t="s">
        <v>342</v>
      </c>
      <c r="B682" t="s">
        <v>229</v>
      </c>
      <c r="C682" t="s">
        <v>829</v>
      </c>
      <c r="D682">
        <v>23.206830555555559</v>
      </c>
      <c r="E682">
        <v>-106.4283861111111</v>
      </c>
      <c r="F682" t="s">
        <v>290</v>
      </c>
      <c r="G682">
        <v>44</v>
      </c>
      <c r="H682">
        <v>46</v>
      </c>
      <c r="I682">
        <v>90</v>
      </c>
      <c r="J682" t="s">
        <v>289</v>
      </c>
      <c r="K682">
        <v>16</v>
      </c>
      <c r="L682">
        <v>2.75</v>
      </c>
      <c r="M682">
        <v>0.66</v>
      </c>
      <c r="N682" s="5">
        <v>45597</v>
      </c>
    </row>
    <row r="683" spans="1:14">
      <c r="A683" t="s">
        <v>231</v>
      </c>
      <c r="B683" t="s">
        <v>82</v>
      </c>
      <c r="C683" t="s">
        <v>830</v>
      </c>
      <c r="D683">
        <v>23.23721432</v>
      </c>
      <c r="E683">
        <v>-106.4418289</v>
      </c>
      <c r="F683" t="s">
        <v>290</v>
      </c>
      <c r="G683">
        <v>37</v>
      </c>
      <c r="H683">
        <v>21</v>
      </c>
      <c r="I683">
        <v>58</v>
      </c>
      <c r="J683" t="s">
        <v>289</v>
      </c>
      <c r="K683">
        <v>59</v>
      </c>
      <c r="L683">
        <v>0.62</v>
      </c>
      <c r="M683">
        <v>3.33</v>
      </c>
      <c r="N683" s="5">
        <v>45597</v>
      </c>
    </row>
    <row r="684" spans="1:14">
      <c r="A684" t="s">
        <v>232</v>
      </c>
      <c r="B684" t="s">
        <v>233</v>
      </c>
      <c r="C684" t="s">
        <v>831</v>
      </c>
      <c r="D684">
        <v>23.272991959999999</v>
      </c>
      <c r="E684">
        <v>-106.4652306</v>
      </c>
      <c r="F684" t="s">
        <v>292</v>
      </c>
      <c r="G684">
        <v>96</v>
      </c>
      <c r="H684">
        <v>51</v>
      </c>
      <c r="I684">
        <v>147</v>
      </c>
      <c r="J684" t="s">
        <v>289</v>
      </c>
      <c r="K684">
        <v>12</v>
      </c>
      <c r="L684">
        <v>8</v>
      </c>
      <c r="M684">
        <v>1</v>
      </c>
      <c r="N684" s="5">
        <v>45597</v>
      </c>
    </row>
    <row r="685" spans="1:14">
      <c r="A685" t="s">
        <v>234</v>
      </c>
      <c r="B685" t="s">
        <v>235</v>
      </c>
      <c r="C685" t="s">
        <v>832</v>
      </c>
      <c r="D685">
        <v>23.197912389999999</v>
      </c>
      <c r="E685">
        <v>-106.4260507</v>
      </c>
      <c r="F685" t="s">
        <v>302</v>
      </c>
      <c r="G685">
        <v>20</v>
      </c>
      <c r="H685">
        <v>7</v>
      </c>
      <c r="I685">
        <v>27</v>
      </c>
      <c r="J685" t="s">
        <v>289</v>
      </c>
      <c r="K685">
        <v>10</v>
      </c>
      <c r="L685">
        <v>2</v>
      </c>
      <c r="M685">
        <v>0</v>
      </c>
      <c r="N685" s="5">
        <v>45597</v>
      </c>
    </row>
    <row r="686" spans="1:14">
      <c r="A686" t="s">
        <v>236</v>
      </c>
      <c r="B686" t="s">
        <v>237</v>
      </c>
      <c r="C686" t="s">
        <v>833</v>
      </c>
      <c r="D686">
        <v>23.20571949</v>
      </c>
      <c r="E686">
        <v>-106.4157898</v>
      </c>
      <c r="F686" t="s">
        <v>302</v>
      </c>
      <c r="G686">
        <v>7</v>
      </c>
      <c r="H686">
        <v>5</v>
      </c>
      <c r="I686">
        <v>12</v>
      </c>
      <c r="J686" t="s">
        <v>289</v>
      </c>
      <c r="K686">
        <v>13</v>
      </c>
      <c r="L686">
        <v>0.53</v>
      </c>
      <c r="M686">
        <v>0.33</v>
      </c>
      <c r="N686" s="5">
        <v>45597</v>
      </c>
    </row>
    <row r="687" spans="1:14">
      <c r="A687" t="s">
        <v>238</v>
      </c>
      <c r="B687" t="s">
        <v>239</v>
      </c>
      <c r="C687" t="s">
        <v>834</v>
      </c>
      <c r="D687">
        <v>23.278618080000001</v>
      </c>
      <c r="E687">
        <v>-106.4278217</v>
      </c>
      <c r="F687" t="s">
        <v>303</v>
      </c>
      <c r="G687">
        <v>28</v>
      </c>
      <c r="H687">
        <v>8</v>
      </c>
      <c r="I687">
        <v>36</v>
      </c>
      <c r="J687" t="s">
        <v>289</v>
      </c>
      <c r="K687">
        <v>12</v>
      </c>
      <c r="L687">
        <v>2.33</v>
      </c>
      <c r="M687">
        <v>0.66</v>
      </c>
      <c r="N687" s="5">
        <v>45597</v>
      </c>
    </row>
    <row r="688" spans="1:14">
      <c r="A688" t="s">
        <v>240</v>
      </c>
      <c r="B688" t="s">
        <v>241</v>
      </c>
      <c r="C688" t="s">
        <v>835</v>
      </c>
      <c r="D688">
        <v>23.22238583</v>
      </c>
      <c r="E688">
        <v>-106.42127360000001</v>
      </c>
      <c r="F688" t="s">
        <v>291</v>
      </c>
      <c r="G688">
        <v>17</v>
      </c>
      <c r="H688">
        <v>9</v>
      </c>
      <c r="I688">
        <v>26</v>
      </c>
      <c r="J688" t="s">
        <v>289</v>
      </c>
      <c r="K688">
        <v>15</v>
      </c>
      <c r="L688">
        <v>1.1299999999999999</v>
      </c>
      <c r="M688">
        <v>0</v>
      </c>
      <c r="N688" s="5">
        <v>45597</v>
      </c>
    </row>
    <row r="689" spans="1:14">
      <c r="A689" t="s">
        <v>242</v>
      </c>
      <c r="B689" t="s">
        <v>26</v>
      </c>
      <c r="C689" t="s">
        <v>836</v>
      </c>
      <c r="D689">
        <v>23.219055010000002</v>
      </c>
      <c r="E689">
        <v>-106.4215268</v>
      </c>
      <c r="F689" t="s">
        <v>291</v>
      </c>
      <c r="G689">
        <v>29</v>
      </c>
      <c r="H689">
        <v>17</v>
      </c>
      <c r="I689">
        <v>46</v>
      </c>
      <c r="J689" t="s">
        <v>289</v>
      </c>
      <c r="K689">
        <v>12</v>
      </c>
      <c r="L689">
        <v>2.41</v>
      </c>
      <c r="M689">
        <v>1</v>
      </c>
      <c r="N689" s="5">
        <v>45597</v>
      </c>
    </row>
    <row r="690" spans="1:14">
      <c r="A690" t="s">
        <v>243</v>
      </c>
      <c r="B690" t="s">
        <v>26</v>
      </c>
      <c r="C690" t="s">
        <v>837</v>
      </c>
      <c r="D690">
        <v>23.258836469999999</v>
      </c>
      <c r="E690">
        <v>-106.4590578</v>
      </c>
      <c r="F690" t="s">
        <v>295</v>
      </c>
      <c r="G690">
        <v>21</v>
      </c>
      <c r="H690">
        <v>28</v>
      </c>
      <c r="I690">
        <v>49</v>
      </c>
      <c r="J690" t="s">
        <v>289</v>
      </c>
      <c r="K690">
        <v>10</v>
      </c>
      <c r="L690">
        <v>2.1</v>
      </c>
      <c r="M690">
        <v>3.66</v>
      </c>
      <c r="N690" s="5">
        <v>45597</v>
      </c>
    </row>
    <row r="691" spans="1:14">
      <c r="A691" t="s">
        <v>245</v>
      </c>
      <c r="B691" t="s">
        <v>70</v>
      </c>
      <c r="C691" t="s">
        <v>838</v>
      </c>
      <c r="D691">
        <v>23.26591372</v>
      </c>
      <c r="E691">
        <v>-106.4619326</v>
      </c>
      <c r="F691" t="s">
        <v>292</v>
      </c>
      <c r="G691">
        <v>10</v>
      </c>
      <c r="H691">
        <v>57</v>
      </c>
      <c r="I691">
        <v>67</v>
      </c>
      <c r="J691" t="s">
        <v>289</v>
      </c>
      <c r="K691">
        <v>10</v>
      </c>
      <c r="L691">
        <v>1</v>
      </c>
      <c r="M691">
        <v>0</v>
      </c>
      <c r="N691" s="5">
        <v>45597</v>
      </c>
    </row>
    <row r="692" spans="1:14">
      <c r="A692" t="s">
        <v>246</v>
      </c>
      <c r="B692" t="s">
        <v>343</v>
      </c>
      <c r="C692" t="s">
        <v>839</v>
      </c>
      <c r="D692">
        <v>23.235187830000001</v>
      </c>
      <c r="E692">
        <v>-106.4383476</v>
      </c>
      <c r="F692" t="s">
        <v>290</v>
      </c>
      <c r="G692">
        <v>172</v>
      </c>
      <c r="H692">
        <v>118</v>
      </c>
      <c r="I692">
        <v>290</v>
      </c>
      <c r="J692" t="s">
        <v>289</v>
      </c>
      <c r="K692">
        <v>15</v>
      </c>
      <c r="L692">
        <v>11.46</v>
      </c>
      <c r="M692">
        <v>1.33</v>
      </c>
      <c r="N692" s="5">
        <v>45597</v>
      </c>
    </row>
    <row r="693" spans="1:14">
      <c r="A693" t="s">
        <v>344</v>
      </c>
      <c r="B693" t="s">
        <v>345</v>
      </c>
      <c r="C693" t="s">
        <v>840</v>
      </c>
      <c r="D693">
        <v>23.274913888888889</v>
      </c>
      <c r="E693">
        <v>-106.463875</v>
      </c>
      <c r="F693" t="s">
        <v>292</v>
      </c>
      <c r="G693">
        <v>4</v>
      </c>
      <c r="H693">
        <v>47</v>
      </c>
      <c r="I693">
        <v>51</v>
      </c>
      <c r="J693" t="s">
        <v>289</v>
      </c>
      <c r="K693">
        <v>2</v>
      </c>
      <c r="L693">
        <v>2</v>
      </c>
      <c r="M693">
        <v>0</v>
      </c>
      <c r="N693" s="5">
        <v>45597</v>
      </c>
    </row>
    <row r="694" spans="1:14">
      <c r="A694" t="s">
        <v>247</v>
      </c>
      <c r="B694" t="s">
        <v>23</v>
      </c>
      <c r="C694" t="s">
        <v>841</v>
      </c>
      <c r="D694">
        <v>23.262311489999998</v>
      </c>
      <c r="E694">
        <v>-106.4639727</v>
      </c>
      <c r="F694" t="s">
        <v>295</v>
      </c>
      <c r="G694">
        <v>67</v>
      </c>
      <c r="H694">
        <v>82</v>
      </c>
      <c r="I694">
        <v>149</v>
      </c>
      <c r="J694" t="s">
        <v>289</v>
      </c>
      <c r="K694">
        <v>9</v>
      </c>
      <c r="L694">
        <v>6.33</v>
      </c>
      <c r="M694">
        <v>0</v>
      </c>
      <c r="N694" s="5">
        <v>45597</v>
      </c>
    </row>
    <row r="695" spans="1:14">
      <c r="A695" t="s">
        <v>248</v>
      </c>
      <c r="B695" t="s">
        <v>26</v>
      </c>
      <c r="C695" t="s">
        <v>842</v>
      </c>
      <c r="D695">
        <v>23.32108672</v>
      </c>
      <c r="E695">
        <v>-106.47947139999999</v>
      </c>
      <c r="F695" t="s">
        <v>293</v>
      </c>
      <c r="G695">
        <v>10</v>
      </c>
      <c r="H695">
        <v>65</v>
      </c>
      <c r="I695">
        <v>75</v>
      </c>
      <c r="J695" t="s">
        <v>289</v>
      </c>
      <c r="K695">
        <v>7</v>
      </c>
      <c r="L695">
        <v>1.42</v>
      </c>
      <c r="M695">
        <v>0</v>
      </c>
      <c r="N695" s="5">
        <v>45597</v>
      </c>
    </row>
    <row r="696" spans="1:14">
      <c r="A696" t="s">
        <v>249</v>
      </c>
      <c r="B696" t="s">
        <v>182</v>
      </c>
      <c r="C696" t="s">
        <v>843</v>
      </c>
      <c r="D696">
        <v>23.32244154</v>
      </c>
      <c r="E696">
        <v>-106.4792588</v>
      </c>
      <c r="F696" t="s">
        <v>346</v>
      </c>
      <c r="G696">
        <v>65</v>
      </c>
      <c r="H696">
        <v>55</v>
      </c>
      <c r="I696">
        <v>120</v>
      </c>
      <c r="J696" t="s">
        <v>289</v>
      </c>
      <c r="K696">
        <v>10</v>
      </c>
      <c r="L696">
        <v>6.5</v>
      </c>
      <c r="M696">
        <v>4.33</v>
      </c>
      <c r="N696" s="5">
        <v>45597</v>
      </c>
    </row>
    <row r="697" spans="1:14">
      <c r="A697" t="s">
        <v>250</v>
      </c>
      <c r="B697" t="s">
        <v>26</v>
      </c>
      <c r="C697" t="s">
        <v>844</v>
      </c>
      <c r="D697">
        <v>23.327374030000001</v>
      </c>
      <c r="E697">
        <v>-106.48086259999999</v>
      </c>
      <c r="F697" t="s">
        <v>346</v>
      </c>
      <c r="G697">
        <v>2</v>
      </c>
      <c r="H697">
        <v>6</v>
      </c>
      <c r="I697">
        <v>8</v>
      </c>
      <c r="J697" t="s">
        <v>289</v>
      </c>
      <c r="K697">
        <v>8</v>
      </c>
      <c r="L697">
        <v>0.25</v>
      </c>
      <c r="M697">
        <v>0</v>
      </c>
      <c r="N697" s="5">
        <v>45597</v>
      </c>
    </row>
    <row r="698" spans="1:14">
      <c r="A698" t="s">
        <v>251</v>
      </c>
      <c r="B698" t="s">
        <v>26</v>
      </c>
      <c r="C698" t="s">
        <v>845</v>
      </c>
      <c r="D698">
        <v>23.21960833</v>
      </c>
      <c r="E698">
        <v>-106.4196938</v>
      </c>
      <c r="F698" t="s">
        <v>291</v>
      </c>
      <c r="G698">
        <v>13</v>
      </c>
      <c r="H698">
        <v>42</v>
      </c>
      <c r="I698">
        <v>55</v>
      </c>
      <c r="J698" t="s">
        <v>289</v>
      </c>
      <c r="K698">
        <v>7</v>
      </c>
      <c r="L698">
        <v>1.85</v>
      </c>
      <c r="M698">
        <v>1</v>
      </c>
      <c r="N698" s="5">
        <v>45597</v>
      </c>
    </row>
    <row r="699" spans="1:14">
      <c r="A699" t="s">
        <v>254</v>
      </c>
      <c r="B699" t="s">
        <v>26</v>
      </c>
      <c r="C699" t="s">
        <v>846</v>
      </c>
      <c r="D699">
        <v>23.300417469999999</v>
      </c>
      <c r="E699">
        <v>-106.4516078</v>
      </c>
      <c r="F699" t="s">
        <v>300</v>
      </c>
      <c r="G699">
        <v>15</v>
      </c>
      <c r="H699">
        <v>49</v>
      </c>
      <c r="I699">
        <v>64</v>
      </c>
      <c r="J699" t="s">
        <v>289</v>
      </c>
      <c r="K699">
        <v>8</v>
      </c>
      <c r="L699">
        <v>1.87</v>
      </c>
      <c r="M699">
        <v>0</v>
      </c>
      <c r="N699" s="5">
        <v>45597</v>
      </c>
    </row>
    <row r="700" spans="1:14">
      <c r="A700" t="s">
        <v>257</v>
      </c>
      <c r="B700" t="s">
        <v>256</v>
      </c>
      <c r="C700" t="s">
        <v>847</v>
      </c>
      <c r="D700">
        <v>23.285823959999998</v>
      </c>
      <c r="E700">
        <v>-106.4073262</v>
      </c>
      <c r="F700" t="s">
        <v>299</v>
      </c>
      <c r="G700">
        <v>29</v>
      </c>
      <c r="H700">
        <v>75</v>
      </c>
      <c r="I700">
        <v>104</v>
      </c>
      <c r="J700" t="s">
        <v>289</v>
      </c>
      <c r="K700">
        <v>11</v>
      </c>
      <c r="L700">
        <v>2.63</v>
      </c>
      <c r="M700">
        <v>0.33</v>
      </c>
      <c r="N700" s="5">
        <v>45597</v>
      </c>
    </row>
    <row r="701" spans="1:14">
      <c r="A701" t="s">
        <v>260</v>
      </c>
      <c r="B701" t="s">
        <v>162</v>
      </c>
      <c r="C701" t="s">
        <v>848</v>
      </c>
      <c r="D701">
        <v>23.20209951</v>
      </c>
      <c r="E701">
        <v>-106.42765110000001</v>
      </c>
      <c r="F701" t="s">
        <v>301</v>
      </c>
      <c r="G701">
        <v>7</v>
      </c>
      <c r="H701">
        <v>21</v>
      </c>
      <c r="I701">
        <v>28</v>
      </c>
      <c r="J701" t="s">
        <v>289</v>
      </c>
      <c r="K701">
        <v>7</v>
      </c>
      <c r="L701">
        <v>1</v>
      </c>
      <c r="M701">
        <v>0.33</v>
      </c>
      <c r="N701" s="5">
        <v>45597</v>
      </c>
    </row>
    <row r="702" spans="1:14">
      <c r="A702" t="s">
        <v>261</v>
      </c>
      <c r="B702" t="s">
        <v>162</v>
      </c>
      <c r="C702" t="s">
        <v>849</v>
      </c>
      <c r="D702">
        <v>23.242404870000001</v>
      </c>
      <c r="E702">
        <v>-106.4516417</v>
      </c>
      <c r="F702" t="s">
        <v>295</v>
      </c>
      <c r="G702">
        <v>15</v>
      </c>
      <c r="H702">
        <v>80</v>
      </c>
      <c r="I702">
        <v>95</v>
      </c>
      <c r="J702" t="s">
        <v>289</v>
      </c>
      <c r="K702">
        <v>7</v>
      </c>
      <c r="L702">
        <v>2.14</v>
      </c>
      <c r="M702">
        <v>1.66</v>
      </c>
      <c r="N702" s="5">
        <v>45597</v>
      </c>
    </row>
    <row r="703" spans="1:14">
      <c r="A703" t="s">
        <v>262</v>
      </c>
      <c r="B703" t="s">
        <v>263</v>
      </c>
      <c r="C703" t="s">
        <v>850</v>
      </c>
      <c r="D703">
        <v>23.229132660000001</v>
      </c>
      <c r="E703">
        <v>-106.4298355</v>
      </c>
      <c r="F703" t="s">
        <v>290</v>
      </c>
      <c r="G703">
        <v>73</v>
      </c>
      <c r="H703">
        <v>47</v>
      </c>
      <c r="I703">
        <v>120</v>
      </c>
      <c r="J703" t="s">
        <v>289</v>
      </c>
      <c r="K703">
        <v>8</v>
      </c>
      <c r="L703">
        <v>9.1199999999999992</v>
      </c>
      <c r="M703">
        <v>0</v>
      </c>
      <c r="N703" s="5">
        <v>45597</v>
      </c>
    </row>
    <row r="704" spans="1:14">
      <c r="A704" t="s">
        <v>264</v>
      </c>
      <c r="B704" t="s">
        <v>265</v>
      </c>
      <c r="C704" t="s">
        <v>851</v>
      </c>
      <c r="D704">
        <v>23.234756910000002</v>
      </c>
      <c r="E704">
        <v>-106.4379168</v>
      </c>
      <c r="F704" t="s">
        <v>290</v>
      </c>
      <c r="G704">
        <v>15</v>
      </c>
      <c r="H704">
        <v>111</v>
      </c>
      <c r="I704">
        <v>126</v>
      </c>
      <c r="J704" t="s">
        <v>289</v>
      </c>
      <c r="K704">
        <v>7</v>
      </c>
      <c r="L704">
        <v>2.14</v>
      </c>
      <c r="M704">
        <v>1</v>
      </c>
      <c r="N704" s="5">
        <v>45597</v>
      </c>
    </row>
    <row r="705" spans="1:14">
      <c r="A705" t="s">
        <v>266</v>
      </c>
      <c r="B705" t="s">
        <v>267</v>
      </c>
      <c r="C705" t="s">
        <v>852</v>
      </c>
      <c r="D705">
        <v>23.225030555555559</v>
      </c>
      <c r="E705">
        <v>-106.4215916666667</v>
      </c>
      <c r="F705" t="s">
        <v>291</v>
      </c>
      <c r="G705">
        <v>28</v>
      </c>
      <c r="H705">
        <v>35</v>
      </c>
      <c r="I705">
        <v>63</v>
      </c>
      <c r="J705" t="s">
        <v>289</v>
      </c>
      <c r="K705">
        <v>13</v>
      </c>
      <c r="L705">
        <v>2.15</v>
      </c>
      <c r="M705">
        <v>1</v>
      </c>
      <c r="N705" s="5">
        <v>45597</v>
      </c>
    </row>
    <row r="706" spans="1:14">
      <c r="A706" t="s">
        <v>268</v>
      </c>
      <c r="B706" t="s">
        <v>26</v>
      </c>
      <c r="C706" t="s">
        <v>853</v>
      </c>
      <c r="D706">
        <v>23.275107670000001</v>
      </c>
      <c r="E706">
        <v>-106.4543434</v>
      </c>
      <c r="F706" t="s">
        <v>295</v>
      </c>
      <c r="G706">
        <v>3</v>
      </c>
      <c r="H706">
        <v>17</v>
      </c>
      <c r="I706">
        <v>20</v>
      </c>
      <c r="J706" t="s">
        <v>289</v>
      </c>
      <c r="K706">
        <v>5</v>
      </c>
      <c r="L706">
        <v>0.6</v>
      </c>
      <c r="M706">
        <v>0</v>
      </c>
      <c r="N706" s="5">
        <v>45597</v>
      </c>
    </row>
    <row r="707" spans="1:14">
      <c r="A707" t="s">
        <v>269</v>
      </c>
      <c r="B707" t="s">
        <v>270</v>
      </c>
      <c r="C707" t="s">
        <v>843</v>
      </c>
      <c r="D707">
        <v>23.288544444444451</v>
      </c>
      <c r="E707">
        <v>-106.4589583333333</v>
      </c>
      <c r="F707" t="s">
        <v>292</v>
      </c>
      <c r="G707">
        <v>3</v>
      </c>
      <c r="H707">
        <v>17</v>
      </c>
      <c r="I707">
        <v>20</v>
      </c>
      <c r="J707" t="s">
        <v>289</v>
      </c>
      <c r="K707">
        <v>4</v>
      </c>
      <c r="L707">
        <v>0.75</v>
      </c>
      <c r="M707">
        <v>0.33</v>
      </c>
      <c r="N707" s="5">
        <v>45597</v>
      </c>
    </row>
    <row r="708" spans="1:14">
      <c r="A708" t="s">
        <v>272</v>
      </c>
      <c r="B708" t="s">
        <v>54</v>
      </c>
      <c r="C708" t="s">
        <v>834</v>
      </c>
      <c r="D708">
        <v>23.28019722222222</v>
      </c>
      <c r="E708">
        <v>-106.4676833333333</v>
      </c>
      <c r="F708" t="s">
        <v>296</v>
      </c>
      <c r="G708">
        <v>26</v>
      </c>
      <c r="H708">
        <v>149</v>
      </c>
      <c r="I708">
        <v>175</v>
      </c>
      <c r="J708" t="s">
        <v>289</v>
      </c>
      <c r="K708">
        <v>4</v>
      </c>
      <c r="L708">
        <v>6.5</v>
      </c>
      <c r="M708">
        <v>4</v>
      </c>
      <c r="N708" s="5">
        <v>45597</v>
      </c>
    </row>
    <row r="709" spans="1:14">
      <c r="A709" t="s">
        <v>273</v>
      </c>
      <c r="B709" t="s">
        <v>26</v>
      </c>
      <c r="C709" t="s">
        <v>693</v>
      </c>
      <c r="D709">
        <v>23.193300000000001</v>
      </c>
      <c r="E709">
        <v>-106.4245277777778</v>
      </c>
      <c r="F709" t="s">
        <v>308</v>
      </c>
      <c r="G709">
        <v>10</v>
      </c>
      <c r="H709">
        <v>5</v>
      </c>
      <c r="I709">
        <v>15</v>
      </c>
      <c r="J709" t="s">
        <v>289</v>
      </c>
      <c r="K709">
        <v>5</v>
      </c>
      <c r="L709">
        <v>2</v>
      </c>
      <c r="M709">
        <v>0</v>
      </c>
      <c r="N709" s="5">
        <v>45597</v>
      </c>
    </row>
    <row r="710" spans="1:14">
      <c r="A710" t="s">
        <v>347</v>
      </c>
      <c r="B710" t="s">
        <v>348</v>
      </c>
      <c r="C710" t="s">
        <v>693</v>
      </c>
      <c r="D710">
        <v>23.241158333333331</v>
      </c>
      <c r="E710">
        <v>-106.44601666666669</v>
      </c>
      <c r="F710" t="s">
        <v>854</v>
      </c>
      <c r="G710">
        <v>13</v>
      </c>
      <c r="H710">
        <v>10</v>
      </c>
      <c r="I710">
        <v>23</v>
      </c>
      <c r="J710" t="s">
        <v>289</v>
      </c>
      <c r="K710">
        <v>2</v>
      </c>
      <c r="L710">
        <v>6.5</v>
      </c>
      <c r="M710">
        <v>6.5</v>
      </c>
      <c r="N710" s="5">
        <v>45597</v>
      </c>
    </row>
    <row r="711" spans="1:14">
      <c r="A711" t="s">
        <v>274</v>
      </c>
      <c r="B711" t="s">
        <v>30</v>
      </c>
      <c r="C711" t="s">
        <v>855</v>
      </c>
      <c r="D711">
        <v>23.29955</v>
      </c>
      <c r="E711">
        <v>-106.4812666666667</v>
      </c>
      <c r="F711" t="s">
        <v>296</v>
      </c>
      <c r="G711">
        <v>15</v>
      </c>
      <c r="H711">
        <v>73</v>
      </c>
      <c r="I711">
        <v>88</v>
      </c>
      <c r="J711" t="s">
        <v>289</v>
      </c>
      <c r="K711">
        <v>4</v>
      </c>
      <c r="L711">
        <v>3.75</v>
      </c>
      <c r="M711">
        <v>0.66</v>
      </c>
      <c r="N711" s="5">
        <v>45597</v>
      </c>
    </row>
    <row r="712" spans="1:14">
      <c r="A712" t="s">
        <v>276</v>
      </c>
      <c r="B712" t="s">
        <v>26</v>
      </c>
      <c r="C712" t="s">
        <v>419</v>
      </c>
      <c r="D712">
        <v>23.191933333333331</v>
      </c>
      <c r="E712">
        <v>-106.4222666666667</v>
      </c>
      <c r="F712" t="s">
        <v>308</v>
      </c>
      <c r="G712">
        <v>7</v>
      </c>
      <c r="H712">
        <v>7</v>
      </c>
      <c r="I712">
        <v>14</v>
      </c>
      <c r="J712" t="s">
        <v>289</v>
      </c>
      <c r="K712">
        <v>6</v>
      </c>
      <c r="L712">
        <v>1.1599999999999999</v>
      </c>
      <c r="M712">
        <v>0</v>
      </c>
      <c r="N712" s="5">
        <v>45597</v>
      </c>
    </row>
    <row r="713" spans="1:14">
      <c r="A713" t="s">
        <v>277</v>
      </c>
      <c r="B713" t="s">
        <v>278</v>
      </c>
      <c r="C713" t="s">
        <v>694</v>
      </c>
      <c r="D713">
        <v>23.207005555555551</v>
      </c>
      <c r="E713">
        <v>-106.42547500000001</v>
      </c>
      <c r="F713" t="s">
        <v>290</v>
      </c>
      <c r="G713">
        <v>2</v>
      </c>
      <c r="H713">
        <v>7</v>
      </c>
      <c r="I713">
        <v>9</v>
      </c>
      <c r="J713" t="s">
        <v>289</v>
      </c>
      <c r="K713">
        <v>4</v>
      </c>
      <c r="L713">
        <v>0.5</v>
      </c>
      <c r="M713">
        <v>0.66</v>
      </c>
      <c r="N713" s="5">
        <v>45597</v>
      </c>
    </row>
    <row r="714" spans="1:14">
      <c r="A714" t="s">
        <v>280</v>
      </c>
      <c r="B714" t="s">
        <v>26</v>
      </c>
      <c r="C714" t="s">
        <v>696</v>
      </c>
      <c r="D714">
        <v>23.30426111111111</v>
      </c>
      <c r="E714">
        <v>-106.4908027777778</v>
      </c>
      <c r="F714" t="s">
        <v>306</v>
      </c>
      <c r="G714">
        <v>100</v>
      </c>
      <c r="H714">
        <v>118</v>
      </c>
      <c r="I714">
        <v>218</v>
      </c>
      <c r="J714" t="s">
        <v>289</v>
      </c>
      <c r="K714">
        <v>10</v>
      </c>
      <c r="L714">
        <v>10</v>
      </c>
      <c r="M714">
        <v>4.66</v>
      </c>
      <c r="N714" s="5">
        <v>45597</v>
      </c>
    </row>
    <row r="715" spans="1:14">
      <c r="A715" t="s">
        <v>281</v>
      </c>
      <c r="B715" t="s">
        <v>26</v>
      </c>
      <c r="C715" t="s">
        <v>697</v>
      </c>
      <c r="D715">
        <v>23.245374999999999</v>
      </c>
      <c r="E715">
        <v>-106.44622777777781</v>
      </c>
      <c r="F715" t="s">
        <v>295</v>
      </c>
      <c r="G715">
        <v>7</v>
      </c>
      <c r="H715">
        <v>5</v>
      </c>
      <c r="I715">
        <v>12</v>
      </c>
      <c r="J715" t="s">
        <v>289</v>
      </c>
      <c r="K715">
        <v>5</v>
      </c>
      <c r="L715">
        <v>1.4</v>
      </c>
      <c r="M715">
        <v>0</v>
      </c>
      <c r="N715" s="5">
        <v>45597</v>
      </c>
    </row>
    <row r="716" spans="1:14">
      <c r="A716" t="s">
        <v>282</v>
      </c>
      <c r="B716" t="s">
        <v>26</v>
      </c>
      <c r="C716" t="s">
        <v>426</v>
      </c>
      <c r="D716">
        <v>23.191594444444441</v>
      </c>
      <c r="E716">
        <v>-106.4232555555556</v>
      </c>
      <c r="F716" t="s">
        <v>308</v>
      </c>
      <c r="G716">
        <v>3</v>
      </c>
      <c r="H716">
        <v>9</v>
      </c>
      <c r="I716">
        <v>12</v>
      </c>
      <c r="J716" t="s">
        <v>289</v>
      </c>
      <c r="K716">
        <v>5</v>
      </c>
      <c r="L716">
        <v>0.6</v>
      </c>
      <c r="M716">
        <v>0</v>
      </c>
      <c r="N716" s="5">
        <v>45597</v>
      </c>
    </row>
    <row r="717" spans="1:14">
      <c r="A717" t="s">
        <v>283</v>
      </c>
      <c r="B717" t="s">
        <v>284</v>
      </c>
      <c r="C717" t="s">
        <v>426</v>
      </c>
      <c r="D717">
        <v>23.29578333333334</v>
      </c>
      <c r="E717">
        <v>-106.47138333333331</v>
      </c>
      <c r="F717" t="s">
        <v>296</v>
      </c>
      <c r="G717">
        <v>16</v>
      </c>
      <c r="H717">
        <v>52</v>
      </c>
      <c r="I717">
        <v>68</v>
      </c>
      <c r="J717" t="s">
        <v>289</v>
      </c>
      <c r="K717">
        <v>7</v>
      </c>
      <c r="L717">
        <v>2.2799999999999998</v>
      </c>
      <c r="M717">
        <v>1.66</v>
      </c>
      <c r="N717" s="5">
        <v>45597</v>
      </c>
    </row>
    <row r="718" spans="1:14">
      <c r="A718" t="s">
        <v>285</v>
      </c>
      <c r="B718" t="s">
        <v>286</v>
      </c>
      <c r="C718" t="s">
        <v>429</v>
      </c>
      <c r="D718">
        <v>23.264779427277301</v>
      </c>
      <c r="E718">
        <v>-106.42075293216701</v>
      </c>
      <c r="F718" t="s">
        <v>295</v>
      </c>
      <c r="G718">
        <v>10</v>
      </c>
      <c r="H718">
        <v>10</v>
      </c>
      <c r="I718">
        <v>20</v>
      </c>
      <c r="J718" t="s">
        <v>289</v>
      </c>
      <c r="K718">
        <v>10</v>
      </c>
      <c r="L718">
        <v>1</v>
      </c>
      <c r="M718">
        <v>0</v>
      </c>
      <c r="N718" s="5">
        <v>45597</v>
      </c>
    </row>
    <row r="719" spans="1:14">
      <c r="A719" t="s">
        <v>287</v>
      </c>
      <c r="B719" t="s">
        <v>26</v>
      </c>
      <c r="C719" t="s">
        <v>829</v>
      </c>
      <c r="D719">
        <v>23.20147</v>
      </c>
      <c r="E719">
        <v>-106.41500000000001</v>
      </c>
      <c r="F719" t="s">
        <v>302</v>
      </c>
      <c r="G719">
        <v>8</v>
      </c>
      <c r="H719">
        <v>8</v>
      </c>
      <c r="I719">
        <v>16</v>
      </c>
      <c r="J719" t="s">
        <v>289</v>
      </c>
      <c r="K719">
        <v>10</v>
      </c>
      <c r="L719">
        <v>0.8</v>
      </c>
      <c r="M719">
        <v>0.33</v>
      </c>
      <c r="N719" s="5">
        <v>45597</v>
      </c>
    </row>
    <row r="720" spans="1:14">
      <c r="A720" t="s">
        <v>349</v>
      </c>
      <c r="B720" t="s">
        <v>325</v>
      </c>
      <c r="C720" t="s">
        <v>699</v>
      </c>
      <c r="D720">
        <v>23.297229999999999</v>
      </c>
      <c r="E720">
        <v>-106.479</v>
      </c>
      <c r="F720" t="s">
        <v>296</v>
      </c>
      <c r="G720">
        <v>3</v>
      </c>
      <c r="H720">
        <v>13</v>
      </c>
      <c r="I720">
        <v>16</v>
      </c>
      <c r="J720" t="s">
        <v>289</v>
      </c>
      <c r="K720">
        <v>3</v>
      </c>
      <c r="L720">
        <v>1</v>
      </c>
      <c r="M720">
        <v>0</v>
      </c>
      <c r="N720" s="5">
        <v>45597</v>
      </c>
    </row>
    <row r="721" spans="1:14">
      <c r="A721" t="s">
        <v>350</v>
      </c>
      <c r="B721" t="s">
        <v>392</v>
      </c>
      <c r="C721" t="s">
        <v>836</v>
      </c>
      <c r="D721">
        <v>23.19173</v>
      </c>
      <c r="E721">
        <v>-106.42700000000001</v>
      </c>
      <c r="F721" t="s">
        <v>302</v>
      </c>
      <c r="G721">
        <v>12</v>
      </c>
      <c r="H721">
        <v>16</v>
      </c>
      <c r="I721">
        <v>28</v>
      </c>
      <c r="J721" t="s">
        <v>289</v>
      </c>
      <c r="K721">
        <v>2</v>
      </c>
      <c r="L721">
        <v>6</v>
      </c>
      <c r="M721">
        <v>6</v>
      </c>
      <c r="N721" s="5">
        <v>45597</v>
      </c>
    </row>
    <row r="722" spans="1:14">
      <c r="A722" t="s">
        <v>351</v>
      </c>
      <c r="B722" t="s">
        <v>352</v>
      </c>
      <c r="C722" t="s">
        <v>825</v>
      </c>
      <c r="D722">
        <v>23.221609999999998</v>
      </c>
      <c r="E722">
        <v>-106.422</v>
      </c>
      <c r="F722" t="s">
        <v>291</v>
      </c>
      <c r="G722">
        <v>22</v>
      </c>
      <c r="H722">
        <v>13</v>
      </c>
      <c r="I722">
        <v>35</v>
      </c>
      <c r="J722" t="s">
        <v>289</v>
      </c>
      <c r="K722">
        <v>5</v>
      </c>
      <c r="L722">
        <v>4.4000000000000004</v>
      </c>
      <c r="M722">
        <v>4.4000000000000004</v>
      </c>
      <c r="N722" s="5">
        <v>45597</v>
      </c>
    </row>
    <row r="723" spans="1:14">
      <c r="A723" t="s">
        <v>353</v>
      </c>
      <c r="B723" t="s">
        <v>337</v>
      </c>
      <c r="C723" t="s">
        <v>702</v>
      </c>
      <c r="D723">
        <v>23.2027</v>
      </c>
      <c r="E723">
        <v>-106.42700000000001</v>
      </c>
      <c r="F723" t="s">
        <v>302</v>
      </c>
      <c r="G723">
        <v>16</v>
      </c>
      <c r="H723">
        <v>22</v>
      </c>
      <c r="I723">
        <v>38</v>
      </c>
      <c r="J723" t="s">
        <v>289</v>
      </c>
      <c r="K723">
        <v>5</v>
      </c>
      <c r="L723">
        <v>3.2</v>
      </c>
      <c r="M723">
        <v>3.2</v>
      </c>
      <c r="N723" s="5">
        <v>45597</v>
      </c>
    </row>
    <row r="724" spans="1:14">
      <c r="A724" t="s">
        <v>354</v>
      </c>
      <c r="B724" t="s">
        <v>355</v>
      </c>
      <c r="C724" t="s">
        <v>702</v>
      </c>
      <c r="D724">
        <v>23.196390000000001</v>
      </c>
      <c r="E724">
        <v>-106.422</v>
      </c>
      <c r="F724" t="s">
        <v>356</v>
      </c>
      <c r="G724">
        <v>1</v>
      </c>
      <c r="H724">
        <v>15</v>
      </c>
      <c r="I724">
        <v>16</v>
      </c>
      <c r="J724" t="s">
        <v>289</v>
      </c>
      <c r="K724">
        <v>1</v>
      </c>
      <c r="L724">
        <v>1</v>
      </c>
      <c r="M724">
        <v>1</v>
      </c>
      <c r="N724" s="5">
        <v>45597</v>
      </c>
    </row>
    <row r="725" spans="1:14">
      <c r="A725" t="s">
        <v>357</v>
      </c>
      <c r="B725" t="s">
        <v>394</v>
      </c>
      <c r="C725" t="s">
        <v>703</v>
      </c>
      <c r="D725">
        <v>23.244440000000001</v>
      </c>
      <c r="E725">
        <v>-106.453</v>
      </c>
      <c r="F725" t="s">
        <v>295</v>
      </c>
      <c r="G725">
        <v>29</v>
      </c>
      <c r="H725">
        <v>89</v>
      </c>
      <c r="I725">
        <v>118</v>
      </c>
      <c r="J725" t="s">
        <v>289</v>
      </c>
      <c r="K725">
        <v>4</v>
      </c>
      <c r="L725">
        <v>7.25</v>
      </c>
      <c r="M725">
        <v>7.25</v>
      </c>
      <c r="N725" s="5">
        <v>45597</v>
      </c>
    </row>
    <row r="726" spans="1:14">
      <c r="A726" t="s">
        <v>358</v>
      </c>
      <c r="B726" t="s">
        <v>26</v>
      </c>
      <c r="C726" t="s">
        <v>704</v>
      </c>
      <c r="D726">
        <v>23.28689</v>
      </c>
      <c r="E726">
        <v>-106.43300000000001</v>
      </c>
      <c r="F726" t="s">
        <v>303</v>
      </c>
      <c r="G726">
        <v>19</v>
      </c>
      <c r="H726">
        <v>5</v>
      </c>
      <c r="I726">
        <v>24</v>
      </c>
      <c r="J726" t="s">
        <v>289</v>
      </c>
      <c r="K726">
        <v>31</v>
      </c>
      <c r="L726">
        <v>0.61</v>
      </c>
      <c r="M726">
        <v>0.61</v>
      </c>
      <c r="N726" s="5">
        <v>45597</v>
      </c>
    </row>
    <row r="727" spans="1:14">
      <c r="A727" t="s">
        <v>359</v>
      </c>
      <c r="B727" t="s">
        <v>26</v>
      </c>
      <c r="C727" t="s">
        <v>849</v>
      </c>
      <c r="D727">
        <v>23.247789999999998</v>
      </c>
      <c r="E727">
        <v>-106.452</v>
      </c>
      <c r="F727" t="s">
        <v>295</v>
      </c>
      <c r="G727">
        <v>0</v>
      </c>
      <c r="H727">
        <v>8</v>
      </c>
      <c r="I727">
        <v>8</v>
      </c>
      <c r="J727" t="s">
        <v>289</v>
      </c>
      <c r="K727">
        <v>2</v>
      </c>
      <c r="L727">
        <v>0</v>
      </c>
      <c r="M727">
        <v>0</v>
      </c>
      <c r="N727" s="5">
        <v>45597</v>
      </c>
    </row>
    <row r="728" spans="1:14">
      <c r="A728" t="s">
        <v>360</v>
      </c>
      <c r="B728" t="s">
        <v>144</v>
      </c>
      <c r="C728" t="s">
        <v>856</v>
      </c>
      <c r="D728">
        <v>23.32086</v>
      </c>
      <c r="E728">
        <v>-106.479</v>
      </c>
      <c r="F728" t="s">
        <v>293</v>
      </c>
      <c r="G728">
        <v>7</v>
      </c>
      <c r="H728">
        <v>13</v>
      </c>
      <c r="I728">
        <v>20</v>
      </c>
      <c r="J728" t="s">
        <v>289</v>
      </c>
      <c r="K728">
        <v>3</v>
      </c>
      <c r="L728">
        <v>2.33</v>
      </c>
      <c r="M728">
        <v>2.33</v>
      </c>
      <c r="N728" s="5">
        <v>45597</v>
      </c>
    </row>
    <row r="729" spans="1:14">
      <c r="A729" t="s">
        <v>361</v>
      </c>
      <c r="B729" t="s">
        <v>26</v>
      </c>
      <c r="C729" t="s">
        <v>705</v>
      </c>
      <c r="D729">
        <v>23.265509999999999</v>
      </c>
      <c r="E729">
        <v>-106.456</v>
      </c>
      <c r="F729" t="s">
        <v>295</v>
      </c>
      <c r="G729">
        <v>0</v>
      </c>
      <c r="H729">
        <v>14</v>
      </c>
      <c r="I729">
        <v>14</v>
      </c>
      <c r="J729" t="s">
        <v>289</v>
      </c>
      <c r="K729">
        <v>1</v>
      </c>
      <c r="L729">
        <v>0</v>
      </c>
      <c r="M729">
        <v>0</v>
      </c>
      <c r="N729" s="5">
        <v>45597</v>
      </c>
    </row>
    <row r="730" spans="1:14">
      <c r="A730" t="s">
        <v>362</v>
      </c>
      <c r="B730" t="s">
        <v>162</v>
      </c>
      <c r="C730" t="s">
        <v>857</v>
      </c>
      <c r="D730">
        <v>23.225290000000001</v>
      </c>
      <c r="E730">
        <v>-106.422</v>
      </c>
      <c r="F730" t="s">
        <v>291</v>
      </c>
      <c r="G730">
        <v>1</v>
      </c>
      <c r="H730">
        <v>29</v>
      </c>
      <c r="I730">
        <v>30</v>
      </c>
      <c r="J730" t="s">
        <v>289</v>
      </c>
      <c r="K730">
        <v>1</v>
      </c>
      <c r="L730">
        <v>1</v>
      </c>
      <c r="M730">
        <v>1</v>
      </c>
      <c r="N730" s="5">
        <v>45597</v>
      </c>
    </row>
    <row r="731" spans="1:14">
      <c r="A731" t="s">
        <v>363</v>
      </c>
      <c r="B731" t="s">
        <v>336</v>
      </c>
      <c r="C731" t="s">
        <v>706</v>
      </c>
      <c r="D731">
        <v>23.264620000000001</v>
      </c>
      <c r="E731">
        <v>-106.414</v>
      </c>
      <c r="F731" t="s">
        <v>299</v>
      </c>
      <c r="G731">
        <v>8</v>
      </c>
      <c r="H731">
        <v>8</v>
      </c>
      <c r="I731">
        <v>16</v>
      </c>
      <c r="J731" t="s">
        <v>289</v>
      </c>
      <c r="K731">
        <v>4</v>
      </c>
      <c r="L731">
        <v>2</v>
      </c>
      <c r="M731">
        <v>2</v>
      </c>
      <c r="N731" s="5">
        <v>45597</v>
      </c>
    </row>
    <row r="732" spans="1:14">
      <c r="A732" t="s">
        <v>365</v>
      </c>
      <c r="B732" t="s">
        <v>23</v>
      </c>
      <c r="C732" t="s">
        <v>858</v>
      </c>
      <c r="D732">
        <v>23.219695569999999</v>
      </c>
      <c r="E732">
        <v>-106.422316</v>
      </c>
      <c r="F732" t="s">
        <v>290</v>
      </c>
      <c r="G732">
        <v>348</v>
      </c>
      <c r="H732">
        <v>37</v>
      </c>
      <c r="I732">
        <v>385</v>
      </c>
      <c r="J732" t="s">
        <v>289</v>
      </c>
      <c r="K732">
        <v>35</v>
      </c>
      <c r="L732">
        <v>9.94</v>
      </c>
      <c r="M732">
        <v>3.33</v>
      </c>
      <c r="N732" s="5">
        <v>45689</v>
      </c>
    </row>
    <row r="733" spans="1:14">
      <c r="A733" t="s">
        <v>366</v>
      </c>
      <c r="B733" t="s">
        <v>23</v>
      </c>
      <c r="C733" t="s">
        <v>858</v>
      </c>
      <c r="D733">
        <v>23.219695569999999</v>
      </c>
      <c r="E733">
        <v>-106.422316</v>
      </c>
      <c r="F733" t="s">
        <v>291</v>
      </c>
      <c r="G733">
        <v>49</v>
      </c>
      <c r="H733">
        <v>27</v>
      </c>
      <c r="I733">
        <v>76</v>
      </c>
      <c r="J733" t="s">
        <v>289</v>
      </c>
      <c r="K733">
        <v>35</v>
      </c>
      <c r="L733">
        <v>1.4</v>
      </c>
      <c r="M733">
        <v>0.66</v>
      </c>
      <c r="N733" s="5">
        <v>45689</v>
      </c>
    </row>
    <row r="734" spans="1:14">
      <c r="A734" t="s">
        <v>367</v>
      </c>
      <c r="B734" t="s">
        <v>26</v>
      </c>
      <c r="C734" t="s">
        <v>419</v>
      </c>
      <c r="D734">
        <v>23.277739</v>
      </c>
      <c r="E734">
        <v>-106.465172</v>
      </c>
      <c r="F734" t="s">
        <v>292</v>
      </c>
      <c r="G734">
        <v>95</v>
      </c>
      <c r="H734">
        <v>16</v>
      </c>
      <c r="I734">
        <v>111</v>
      </c>
      <c r="J734" t="s">
        <v>289</v>
      </c>
      <c r="K734">
        <v>33</v>
      </c>
      <c r="L734">
        <v>2.87</v>
      </c>
      <c r="M734">
        <v>0.66</v>
      </c>
      <c r="N734" s="5">
        <v>45689</v>
      </c>
    </row>
    <row r="735" spans="1:14">
      <c r="A735" t="s">
        <v>27</v>
      </c>
      <c r="B735" t="s">
        <v>28</v>
      </c>
      <c r="C735" t="s">
        <v>694</v>
      </c>
      <c r="D735">
        <v>23.221003</v>
      </c>
      <c r="E735">
        <v>-106.42318</v>
      </c>
      <c r="F735" t="s">
        <v>290</v>
      </c>
      <c r="G735">
        <v>61</v>
      </c>
      <c r="H735">
        <v>14</v>
      </c>
      <c r="I735">
        <v>75</v>
      </c>
      <c r="J735" t="s">
        <v>289</v>
      </c>
      <c r="K735">
        <v>39</v>
      </c>
      <c r="L735">
        <v>1.56</v>
      </c>
      <c r="M735">
        <v>0</v>
      </c>
      <c r="N735" s="5">
        <v>45689</v>
      </c>
    </row>
    <row r="736" spans="1:14">
      <c r="A736" t="s">
        <v>29</v>
      </c>
      <c r="B736" t="s">
        <v>30</v>
      </c>
      <c r="C736" t="s">
        <v>860</v>
      </c>
      <c r="D736">
        <v>23.319555680000001</v>
      </c>
      <c r="E736">
        <v>-106.4793105</v>
      </c>
      <c r="F736" t="s">
        <v>293</v>
      </c>
      <c r="G736">
        <v>69</v>
      </c>
      <c r="H736">
        <v>6</v>
      </c>
      <c r="I736">
        <v>75</v>
      </c>
      <c r="J736" t="s">
        <v>289</v>
      </c>
      <c r="K736">
        <v>41</v>
      </c>
      <c r="L736">
        <v>1.68</v>
      </c>
      <c r="M736">
        <v>0</v>
      </c>
      <c r="N736" s="5">
        <v>45689</v>
      </c>
    </row>
    <row r="737" spans="1:14">
      <c r="A737" t="s">
        <v>31</v>
      </c>
      <c r="B737" t="s">
        <v>32</v>
      </c>
      <c r="C737" t="s">
        <v>861</v>
      </c>
      <c r="D737">
        <v>23.253164680000001</v>
      </c>
      <c r="E737">
        <v>-106.4562341</v>
      </c>
      <c r="F737" t="s">
        <v>295</v>
      </c>
      <c r="G737">
        <v>35</v>
      </c>
      <c r="H737">
        <v>10</v>
      </c>
      <c r="I737">
        <v>45</v>
      </c>
      <c r="J737" t="s">
        <v>294</v>
      </c>
      <c r="K737">
        <v>49</v>
      </c>
      <c r="L737">
        <v>0.71</v>
      </c>
      <c r="M737">
        <v>0</v>
      </c>
      <c r="N737" s="5">
        <v>45689</v>
      </c>
    </row>
    <row r="738" spans="1:14">
      <c r="A738" t="s">
        <v>35</v>
      </c>
      <c r="B738" t="s">
        <v>26</v>
      </c>
      <c r="C738" t="s">
        <v>429</v>
      </c>
      <c r="D738">
        <v>23.284903</v>
      </c>
      <c r="E738">
        <v>-106.43130499999999</v>
      </c>
      <c r="F738" t="s">
        <v>297</v>
      </c>
      <c r="G738">
        <v>120</v>
      </c>
      <c r="H738">
        <v>85</v>
      </c>
      <c r="I738">
        <v>205</v>
      </c>
      <c r="J738" t="s">
        <v>294</v>
      </c>
      <c r="K738">
        <v>23</v>
      </c>
      <c r="L738">
        <v>5.21</v>
      </c>
      <c r="M738">
        <v>1.66</v>
      </c>
      <c r="N738" s="5">
        <v>45689</v>
      </c>
    </row>
    <row r="739" spans="1:14">
      <c r="A739" t="s">
        <v>36</v>
      </c>
      <c r="B739" t="s">
        <v>37</v>
      </c>
      <c r="C739" t="s">
        <v>862</v>
      </c>
      <c r="D739">
        <v>23.27454947</v>
      </c>
      <c r="E739">
        <v>-106.4592025</v>
      </c>
      <c r="F739" t="s">
        <v>292</v>
      </c>
      <c r="G739">
        <v>30</v>
      </c>
      <c r="H739">
        <v>3</v>
      </c>
      <c r="I739">
        <v>33</v>
      </c>
      <c r="J739" t="s">
        <v>289</v>
      </c>
      <c r="K739">
        <v>28</v>
      </c>
      <c r="L739">
        <v>1.07</v>
      </c>
      <c r="M739">
        <v>0</v>
      </c>
      <c r="N739" s="5">
        <v>45689</v>
      </c>
    </row>
    <row r="740" spans="1:14">
      <c r="A740" t="s">
        <v>38</v>
      </c>
      <c r="B740" t="s">
        <v>39</v>
      </c>
      <c r="C740" t="s">
        <v>863</v>
      </c>
      <c r="D740">
        <v>23.284247690000001</v>
      </c>
      <c r="E740">
        <v>-106.3914824</v>
      </c>
      <c r="F740" t="s">
        <v>299</v>
      </c>
      <c r="G740">
        <v>84</v>
      </c>
      <c r="H740">
        <v>43</v>
      </c>
      <c r="I740">
        <v>127</v>
      </c>
      <c r="J740" t="s">
        <v>298</v>
      </c>
      <c r="K740">
        <v>25</v>
      </c>
      <c r="L740">
        <v>3.36</v>
      </c>
      <c r="M740">
        <v>2.66</v>
      </c>
      <c r="N740" s="5">
        <v>45689</v>
      </c>
    </row>
    <row r="741" spans="1:14">
      <c r="A741" t="s">
        <v>40</v>
      </c>
      <c r="B741" t="s">
        <v>39</v>
      </c>
      <c r="C741" t="s">
        <v>863</v>
      </c>
      <c r="D741">
        <v>23.284247690000001</v>
      </c>
      <c r="E741">
        <v>-106.3914824</v>
      </c>
      <c r="F741" t="s">
        <v>299</v>
      </c>
      <c r="G741">
        <v>96</v>
      </c>
      <c r="H741">
        <v>0</v>
      </c>
      <c r="I741">
        <v>96</v>
      </c>
      <c r="J741" t="s">
        <v>289</v>
      </c>
      <c r="K741">
        <v>52</v>
      </c>
      <c r="L741">
        <v>1.84</v>
      </c>
      <c r="M741">
        <v>3</v>
      </c>
      <c r="N741" s="5">
        <v>45689</v>
      </c>
    </row>
    <row r="742" spans="1:14">
      <c r="A742" t="s">
        <v>368</v>
      </c>
      <c r="B742" t="s">
        <v>42</v>
      </c>
      <c r="C742" t="s">
        <v>864</v>
      </c>
      <c r="D742">
        <v>23.274442740000001</v>
      </c>
      <c r="E742">
        <v>-106.46645839999999</v>
      </c>
      <c r="F742" t="s">
        <v>292</v>
      </c>
      <c r="G742">
        <v>120</v>
      </c>
      <c r="H742">
        <v>71</v>
      </c>
      <c r="I742">
        <v>191</v>
      </c>
      <c r="J742" t="s">
        <v>289</v>
      </c>
      <c r="K742">
        <v>38</v>
      </c>
      <c r="L742">
        <v>3.15</v>
      </c>
      <c r="M742">
        <v>0.66</v>
      </c>
      <c r="N742" s="5">
        <v>45689</v>
      </c>
    </row>
    <row r="743" spans="1:14">
      <c r="A743" t="s">
        <v>369</v>
      </c>
      <c r="B743" t="s">
        <v>44</v>
      </c>
      <c r="C743" t="s">
        <v>865</v>
      </c>
      <c r="D743">
        <v>23.27542163</v>
      </c>
      <c r="E743">
        <v>-106.4620019</v>
      </c>
      <c r="F743" t="s">
        <v>292</v>
      </c>
      <c r="G743">
        <v>39</v>
      </c>
      <c r="H743">
        <v>67</v>
      </c>
      <c r="I743">
        <v>106</v>
      </c>
      <c r="J743" t="s">
        <v>289</v>
      </c>
      <c r="K743">
        <v>25</v>
      </c>
      <c r="L743">
        <v>1.56</v>
      </c>
      <c r="M743">
        <v>0.33</v>
      </c>
      <c r="N743" s="5">
        <v>45689</v>
      </c>
    </row>
    <row r="744" spans="1:14">
      <c r="A744" t="s">
        <v>51</v>
      </c>
      <c r="B744" t="s">
        <v>26</v>
      </c>
      <c r="C744" t="s">
        <v>866</v>
      </c>
      <c r="D744">
        <v>23.305548590000001</v>
      </c>
      <c r="E744">
        <v>-106.42517290000001</v>
      </c>
      <c r="F744" t="s">
        <v>297</v>
      </c>
      <c r="G744">
        <v>209</v>
      </c>
      <c r="H744">
        <v>8</v>
      </c>
      <c r="I744">
        <v>217</v>
      </c>
      <c r="J744" t="s">
        <v>294</v>
      </c>
      <c r="K744">
        <v>41</v>
      </c>
      <c r="L744">
        <v>5.09</v>
      </c>
      <c r="M744">
        <v>0.33</v>
      </c>
      <c r="N744" s="5">
        <v>45689</v>
      </c>
    </row>
    <row r="745" spans="1:14">
      <c r="A745" t="s">
        <v>52</v>
      </c>
      <c r="B745" t="s">
        <v>26</v>
      </c>
      <c r="C745" t="s">
        <v>867</v>
      </c>
      <c r="D745">
        <v>23.247377579999998</v>
      </c>
      <c r="E745">
        <v>-106.4505187</v>
      </c>
      <c r="F745" t="s">
        <v>295</v>
      </c>
      <c r="G745">
        <v>5</v>
      </c>
      <c r="H745">
        <v>5</v>
      </c>
      <c r="I745">
        <v>10</v>
      </c>
      <c r="J745" t="s">
        <v>289</v>
      </c>
      <c r="K745">
        <v>27</v>
      </c>
      <c r="L745">
        <v>0.18</v>
      </c>
      <c r="M745">
        <v>0</v>
      </c>
      <c r="N745" s="5">
        <v>45689</v>
      </c>
    </row>
    <row r="746" spans="1:14">
      <c r="A746" t="s">
        <v>53</v>
      </c>
      <c r="B746" t="s">
        <v>54</v>
      </c>
      <c r="C746" t="s">
        <v>868</v>
      </c>
      <c r="D746">
        <v>23.289822780000002</v>
      </c>
      <c r="E746">
        <v>-106.4424538</v>
      </c>
      <c r="F746" t="s">
        <v>300</v>
      </c>
      <c r="G746">
        <v>248</v>
      </c>
      <c r="H746">
        <v>37</v>
      </c>
      <c r="I746">
        <v>285</v>
      </c>
      <c r="J746" t="s">
        <v>289</v>
      </c>
      <c r="K746">
        <v>81</v>
      </c>
      <c r="L746">
        <v>3.06</v>
      </c>
      <c r="M746">
        <v>0</v>
      </c>
      <c r="N746" s="5">
        <v>45689</v>
      </c>
    </row>
    <row r="747" spans="1:14">
      <c r="A747" t="s">
        <v>55</v>
      </c>
      <c r="B747" t="s">
        <v>26</v>
      </c>
      <c r="C747" t="s">
        <v>869</v>
      </c>
      <c r="D747">
        <v>23.201083239999999</v>
      </c>
      <c r="E747">
        <v>-106.42702800000001</v>
      </c>
      <c r="F747" t="s">
        <v>301</v>
      </c>
      <c r="G747">
        <v>15</v>
      </c>
      <c r="H747">
        <v>5</v>
      </c>
      <c r="I747">
        <v>20</v>
      </c>
      <c r="J747" t="s">
        <v>289</v>
      </c>
      <c r="K747">
        <v>48</v>
      </c>
      <c r="L747">
        <v>0.31</v>
      </c>
      <c r="M747">
        <v>0.33</v>
      </c>
      <c r="N747" s="5">
        <v>45689</v>
      </c>
    </row>
    <row r="748" spans="1:14">
      <c r="A748" t="s">
        <v>56</v>
      </c>
      <c r="B748" t="s">
        <v>57</v>
      </c>
      <c r="C748" t="s">
        <v>870</v>
      </c>
      <c r="D748">
        <v>23.206631649999999</v>
      </c>
      <c r="E748">
        <v>-106.42838690000001</v>
      </c>
      <c r="F748" t="s">
        <v>290</v>
      </c>
      <c r="G748">
        <v>41</v>
      </c>
      <c r="H748">
        <v>14</v>
      </c>
      <c r="I748">
        <v>55</v>
      </c>
      <c r="J748" t="s">
        <v>289</v>
      </c>
      <c r="K748">
        <v>51</v>
      </c>
      <c r="L748">
        <v>0.8</v>
      </c>
      <c r="M748">
        <v>0</v>
      </c>
      <c r="N748" s="5">
        <v>45689</v>
      </c>
    </row>
    <row r="749" spans="1:14">
      <c r="A749" t="s">
        <v>58</v>
      </c>
      <c r="B749" t="s">
        <v>26</v>
      </c>
      <c r="C749" t="s">
        <v>871</v>
      </c>
      <c r="D749">
        <v>23.205291249999998</v>
      </c>
      <c r="E749">
        <v>-106.4236623</v>
      </c>
      <c r="F749" t="s">
        <v>302</v>
      </c>
      <c r="G749">
        <v>7</v>
      </c>
      <c r="H749">
        <v>7</v>
      </c>
      <c r="I749">
        <v>14</v>
      </c>
      <c r="J749" t="s">
        <v>289</v>
      </c>
      <c r="K749">
        <v>37</v>
      </c>
      <c r="L749">
        <v>0.18</v>
      </c>
      <c r="M749">
        <v>0</v>
      </c>
      <c r="N749" s="5">
        <v>45689</v>
      </c>
    </row>
    <row r="750" spans="1:14">
      <c r="A750" t="s">
        <v>59</v>
      </c>
      <c r="B750" t="s">
        <v>23</v>
      </c>
      <c r="C750" t="s">
        <v>872</v>
      </c>
      <c r="D750">
        <v>23.276595950000001</v>
      </c>
      <c r="E750">
        <v>-106.4252963</v>
      </c>
      <c r="F750" t="s">
        <v>303</v>
      </c>
      <c r="G750">
        <v>130</v>
      </c>
      <c r="H750">
        <v>165</v>
      </c>
      <c r="I750">
        <v>295</v>
      </c>
      <c r="J750" t="s">
        <v>298</v>
      </c>
      <c r="K750">
        <v>50</v>
      </c>
      <c r="L750">
        <v>2.6</v>
      </c>
      <c r="M750">
        <v>4</v>
      </c>
      <c r="N750" s="5">
        <v>45689</v>
      </c>
    </row>
    <row r="751" spans="1:14">
      <c r="A751" t="s">
        <v>62</v>
      </c>
      <c r="B751" t="s">
        <v>26</v>
      </c>
      <c r="C751" t="s">
        <v>873</v>
      </c>
      <c r="D751">
        <v>23.326440259999998</v>
      </c>
      <c r="E751">
        <v>-106.3913956</v>
      </c>
      <c r="F751" t="s">
        <v>299</v>
      </c>
      <c r="G751">
        <v>1798</v>
      </c>
      <c r="H751">
        <v>40</v>
      </c>
      <c r="I751">
        <v>1838</v>
      </c>
      <c r="J751" t="s">
        <v>294</v>
      </c>
      <c r="K751">
        <v>44</v>
      </c>
      <c r="L751">
        <v>40.86</v>
      </c>
      <c r="M751">
        <v>20.329999999999998</v>
      </c>
      <c r="N751" s="5">
        <v>45689</v>
      </c>
    </row>
    <row r="752" spans="1:14">
      <c r="A752" t="s">
        <v>64</v>
      </c>
      <c r="B752" t="s">
        <v>64</v>
      </c>
      <c r="C752" t="s">
        <v>874</v>
      </c>
      <c r="D752">
        <v>23.297287619999999</v>
      </c>
      <c r="E752">
        <v>-106.47882079999999</v>
      </c>
      <c r="F752" t="s">
        <v>296</v>
      </c>
      <c r="G752">
        <v>123</v>
      </c>
      <c r="H752">
        <v>18</v>
      </c>
      <c r="I752">
        <v>141</v>
      </c>
      <c r="J752" t="s">
        <v>294</v>
      </c>
      <c r="K752">
        <v>57</v>
      </c>
      <c r="L752">
        <v>2.15</v>
      </c>
      <c r="M752">
        <v>1.66</v>
      </c>
      <c r="N752" s="5">
        <v>45689</v>
      </c>
    </row>
    <row r="753" spans="1:14">
      <c r="A753" t="s">
        <v>65</v>
      </c>
      <c r="B753" t="s">
        <v>66</v>
      </c>
      <c r="C753" t="s">
        <v>876</v>
      </c>
      <c r="D753">
        <v>23.293062880000001</v>
      </c>
      <c r="E753">
        <v>-106.4564448</v>
      </c>
      <c r="F753" t="s">
        <v>292</v>
      </c>
      <c r="G753">
        <v>34</v>
      </c>
      <c r="H753">
        <v>1</v>
      </c>
      <c r="I753">
        <v>35</v>
      </c>
      <c r="J753" t="s">
        <v>294</v>
      </c>
      <c r="K753">
        <v>35</v>
      </c>
      <c r="L753">
        <v>0.97</v>
      </c>
      <c r="M753">
        <v>0</v>
      </c>
      <c r="N753" s="5">
        <v>45689</v>
      </c>
    </row>
    <row r="754" spans="1:14">
      <c r="A754" t="s">
        <v>67</v>
      </c>
      <c r="B754" t="s">
        <v>68</v>
      </c>
      <c r="C754" t="s">
        <v>877</v>
      </c>
      <c r="D754">
        <v>23.305475999999999</v>
      </c>
      <c r="E754">
        <v>-106.478318</v>
      </c>
      <c r="F754" t="s">
        <v>304</v>
      </c>
      <c r="G754">
        <v>50</v>
      </c>
      <c r="H754">
        <v>15</v>
      </c>
      <c r="I754">
        <v>65</v>
      </c>
      <c r="J754" t="s">
        <v>294</v>
      </c>
      <c r="K754">
        <v>38</v>
      </c>
      <c r="L754">
        <v>1.31</v>
      </c>
      <c r="M754">
        <v>0</v>
      </c>
      <c r="N754" s="5">
        <v>45689</v>
      </c>
    </row>
    <row r="755" spans="1:14">
      <c r="A755" t="s">
        <v>370</v>
      </c>
      <c r="B755" t="s">
        <v>70</v>
      </c>
      <c r="C755" t="s">
        <v>878</v>
      </c>
      <c r="D755">
        <v>23.266316589999999</v>
      </c>
      <c r="E755">
        <v>-106.46187569999999</v>
      </c>
      <c r="F755" t="s">
        <v>292</v>
      </c>
      <c r="G755">
        <v>59</v>
      </c>
      <c r="H755">
        <v>4</v>
      </c>
      <c r="I755">
        <v>63</v>
      </c>
      <c r="J755" t="s">
        <v>289</v>
      </c>
      <c r="K755">
        <v>53</v>
      </c>
      <c r="L755">
        <v>1.1100000000000001</v>
      </c>
      <c r="M755">
        <v>0</v>
      </c>
      <c r="N755" s="5">
        <v>45689</v>
      </c>
    </row>
    <row r="756" spans="1:14">
      <c r="A756" t="s">
        <v>71</v>
      </c>
      <c r="B756" t="s">
        <v>26</v>
      </c>
      <c r="C756" t="s">
        <v>879</v>
      </c>
      <c r="D756">
        <v>23.285451940000002</v>
      </c>
      <c r="E756">
        <v>-106.4174256</v>
      </c>
      <c r="F756" t="s">
        <v>303</v>
      </c>
      <c r="G756">
        <v>352</v>
      </c>
      <c r="H756">
        <v>58</v>
      </c>
      <c r="I756">
        <v>410</v>
      </c>
      <c r="J756" t="s">
        <v>294</v>
      </c>
      <c r="K756">
        <v>44</v>
      </c>
      <c r="L756">
        <v>8</v>
      </c>
      <c r="M756">
        <v>4</v>
      </c>
      <c r="N756" s="5">
        <v>45689</v>
      </c>
    </row>
    <row r="757" spans="1:14">
      <c r="A757" t="s">
        <v>72</v>
      </c>
      <c r="B757" t="s">
        <v>73</v>
      </c>
      <c r="C757" t="s">
        <v>880</v>
      </c>
      <c r="D757">
        <v>23.249908229999999</v>
      </c>
      <c r="E757">
        <v>-106.45502879999999</v>
      </c>
      <c r="F757" t="s">
        <v>305</v>
      </c>
      <c r="G757">
        <v>69</v>
      </c>
      <c r="H757">
        <v>21</v>
      </c>
      <c r="I757">
        <v>90</v>
      </c>
      <c r="J757" t="s">
        <v>289</v>
      </c>
      <c r="K757">
        <v>49</v>
      </c>
      <c r="L757">
        <v>1.4</v>
      </c>
      <c r="M757">
        <v>0</v>
      </c>
      <c r="N757" s="5">
        <v>45689</v>
      </c>
    </row>
    <row r="758" spans="1:14">
      <c r="A758" t="s">
        <v>74</v>
      </c>
      <c r="B758" t="s">
        <v>26</v>
      </c>
      <c r="C758" t="s">
        <v>881</v>
      </c>
      <c r="D758">
        <v>23.28765486</v>
      </c>
      <c r="E758">
        <v>-106.4637863</v>
      </c>
      <c r="F758" t="s">
        <v>292</v>
      </c>
      <c r="G758">
        <v>29</v>
      </c>
      <c r="H758">
        <v>1</v>
      </c>
      <c r="I758">
        <v>30</v>
      </c>
      <c r="J758" t="s">
        <v>289</v>
      </c>
      <c r="K758">
        <v>34</v>
      </c>
      <c r="L758">
        <v>0.85</v>
      </c>
      <c r="M758">
        <v>0</v>
      </c>
      <c r="N758" s="5">
        <v>45689</v>
      </c>
    </row>
    <row r="759" spans="1:14">
      <c r="A759" t="s">
        <v>75</v>
      </c>
      <c r="B759" t="s">
        <v>26</v>
      </c>
      <c r="C759" t="s">
        <v>882</v>
      </c>
      <c r="D759">
        <v>23.32565482</v>
      </c>
      <c r="E759">
        <v>-106.4130299</v>
      </c>
      <c r="F759" t="s">
        <v>299</v>
      </c>
      <c r="G759">
        <v>404</v>
      </c>
      <c r="H759">
        <v>35</v>
      </c>
      <c r="I759">
        <v>439</v>
      </c>
      <c r="J759" t="s">
        <v>294</v>
      </c>
      <c r="K759">
        <v>43</v>
      </c>
      <c r="L759">
        <v>9.39</v>
      </c>
      <c r="M759">
        <v>0.66</v>
      </c>
      <c r="N759" s="5">
        <v>45689</v>
      </c>
    </row>
    <row r="760" spans="1:14">
      <c r="A760" t="s">
        <v>77</v>
      </c>
      <c r="B760" t="s">
        <v>39</v>
      </c>
      <c r="C760" t="s">
        <v>883</v>
      </c>
      <c r="D760">
        <v>23.285222220000001</v>
      </c>
      <c r="E760">
        <v>-106.42143590000001</v>
      </c>
      <c r="F760" t="s">
        <v>303</v>
      </c>
      <c r="G760">
        <v>113</v>
      </c>
      <c r="H760">
        <v>0</v>
      </c>
      <c r="I760">
        <v>113</v>
      </c>
      <c r="J760" t="s">
        <v>298</v>
      </c>
      <c r="K760">
        <v>43</v>
      </c>
      <c r="L760">
        <v>2.62</v>
      </c>
      <c r="M760">
        <v>2.66</v>
      </c>
      <c r="N760" s="5">
        <v>45689</v>
      </c>
    </row>
    <row r="761" spans="1:14">
      <c r="A761" t="s">
        <v>78</v>
      </c>
      <c r="B761" t="s">
        <v>39</v>
      </c>
      <c r="C761" t="s">
        <v>883</v>
      </c>
      <c r="D761">
        <v>23.285222220000001</v>
      </c>
      <c r="E761">
        <v>-106.42143590000001</v>
      </c>
      <c r="F761" t="s">
        <v>303</v>
      </c>
      <c r="G761">
        <v>120</v>
      </c>
      <c r="H761">
        <v>24</v>
      </c>
      <c r="I761">
        <v>144</v>
      </c>
      <c r="J761" t="s">
        <v>289</v>
      </c>
      <c r="K761">
        <v>53</v>
      </c>
      <c r="L761">
        <v>2.2599999999999998</v>
      </c>
      <c r="M761">
        <v>0.66</v>
      </c>
      <c r="N761" s="5">
        <v>45689</v>
      </c>
    </row>
    <row r="762" spans="1:14">
      <c r="A762" t="s">
        <v>319</v>
      </c>
      <c r="B762" t="s">
        <v>39</v>
      </c>
      <c r="C762" t="s">
        <v>883</v>
      </c>
      <c r="D762">
        <v>23.285222220000001</v>
      </c>
      <c r="E762">
        <v>-106.42143590000001</v>
      </c>
      <c r="F762" t="s">
        <v>303</v>
      </c>
      <c r="G762">
        <v>6</v>
      </c>
      <c r="H762">
        <v>47</v>
      </c>
      <c r="I762">
        <v>53</v>
      </c>
      <c r="J762" t="s">
        <v>298</v>
      </c>
      <c r="K762">
        <v>9</v>
      </c>
      <c r="L762">
        <v>0.66</v>
      </c>
      <c r="M762">
        <v>1.33</v>
      </c>
      <c r="N762" s="5">
        <v>45689</v>
      </c>
    </row>
    <row r="763" spans="1:14">
      <c r="A763" t="s">
        <v>321</v>
      </c>
      <c r="B763" t="s">
        <v>39</v>
      </c>
      <c r="C763" t="s">
        <v>883</v>
      </c>
      <c r="D763">
        <v>23.285222220000001</v>
      </c>
      <c r="E763">
        <v>-106.42143590000001</v>
      </c>
      <c r="F763" t="s">
        <v>303</v>
      </c>
      <c r="G763">
        <v>10</v>
      </c>
      <c r="H763">
        <v>44</v>
      </c>
      <c r="I763">
        <v>54</v>
      </c>
      <c r="J763" t="s">
        <v>298</v>
      </c>
      <c r="K763">
        <v>9</v>
      </c>
      <c r="L763">
        <v>1.1100000000000001</v>
      </c>
      <c r="M763">
        <v>1.66</v>
      </c>
      <c r="N763" s="5">
        <v>45689</v>
      </c>
    </row>
    <row r="764" spans="1:14">
      <c r="A764" t="s">
        <v>79</v>
      </c>
      <c r="B764" t="s">
        <v>80</v>
      </c>
      <c r="C764" t="s">
        <v>884</v>
      </c>
      <c r="D764">
        <v>23.229677970000001</v>
      </c>
      <c r="E764">
        <v>-106.4316254</v>
      </c>
      <c r="F764" t="s">
        <v>290</v>
      </c>
      <c r="G764">
        <v>138</v>
      </c>
      <c r="H764">
        <v>40</v>
      </c>
      <c r="I764">
        <v>178</v>
      </c>
      <c r="J764" t="s">
        <v>289</v>
      </c>
      <c r="K764">
        <v>59</v>
      </c>
      <c r="L764">
        <v>2.33</v>
      </c>
      <c r="M764">
        <v>0</v>
      </c>
      <c r="N764" s="5">
        <v>45689</v>
      </c>
    </row>
    <row r="765" spans="1:14">
      <c r="A765" t="s">
        <v>81</v>
      </c>
      <c r="B765" t="s">
        <v>82</v>
      </c>
      <c r="C765" t="s">
        <v>885</v>
      </c>
      <c r="D765">
        <v>23.237784789999999</v>
      </c>
      <c r="E765">
        <v>-106.4412896</v>
      </c>
      <c r="F765" t="s">
        <v>290</v>
      </c>
      <c r="G765">
        <v>62</v>
      </c>
      <c r="H765">
        <v>6</v>
      </c>
      <c r="I765">
        <v>68</v>
      </c>
      <c r="J765" t="s">
        <v>289</v>
      </c>
      <c r="K765">
        <v>51</v>
      </c>
      <c r="L765">
        <v>1.21</v>
      </c>
      <c r="M765">
        <v>0.66</v>
      </c>
      <c r="N765" s="5">
        <v>45689</v>
      </c>
    </row>
    <row r="766" spans="1:14">
      <c r="A766" t="s">
        <v>83</v>
      </c>
      <c r="B766" t="s">
        <v>84</v>
      </c>
      <c r="C766" t="s">
        <v>886</v>
      </c>
      <c r="D766">
        <v>23.272707740000001</v>
      </c>
      <c r="E766">
        <v>-106.4555029</v>
      </c>
      <c r="F766" t="s">
        <v>292</v>
      </c>
      <c r="G766">
        <v>44</v>
      </c>
      <c r="H766">
        <v>6</v>
      </c>
      <c r="I766">
        <v>50</v>
      </c>
      <c r="J766" t="s">
        <v>289</v>
      </c>
      <c r="K766">
        <v>37</v>
      </c>
      <c r="L766">
        <v>1.18</v>
      </c>
      <c r="M766">
        <v>0</v>
      </c>
      <c r="N766" s="5">
        <v>45689</v>
      </c>
    </row>
    <row r="767" spans="1:14">
      <c r="A767" t="s">
        <v>371</v>
      </c>
      <c r="B767" t="s">
        <v>86</v>
      </c>
      <c r="C767" t="s">
        <v>887</v>
      </c>
      <c r="D767">
        <v>23.281730020000001</v>
      </c>
      <c r="E767">
        <v>-106.462834</v>
      </c>
      <c r="F767" t="s">
        <v>292</v>
      </c>
      <c r="G767">
        <v>17</v>
      </c>
      <c r="H767">
        <v>7</v>
      </c>
      <c r="I767">
        <v>24</v>
      </c>
      <c r="J767" t="s">
        <v>298</v>
      </c>
      <c r="K767">
        <v>27</v>
      </c>
      <c r="L767">
        <v>0.62</v>
      </c>
      <c r="M767">
        <v>0</v>
      </c>
      <c r="N767" s="5">
        <v>45689</v>
      </c>
    </row>
    <row r="768" spans="1:14">
      <c r="A768" t="s">
        <v>372</v>
      </c>
      <c r="B768" t="s">
        <v>86</v>
      </c>
      <c r="C768" t="s">
        <v>887</v>
      </c>
      <c r="D768">
        <v>23.281730020000001</v>
      </c>
      <c r="E768">
        <v>-106.462834</v>
      </c>
      <c r="F768" t="s">
        <v>292</v>
      </c>
      <c r="G768">
        <v>52</v>
      </c>
      <c r="H768">
        <v>16</v>
      </c>
      <c r="I768">
        <v>68</v>
      </c>
      <c r="J768" t="s">
        <v>289</v>
      </c>
      <c r="K768">
        <v>27</v>
      </c>
      <c r="L768">
        <v>1.92</v>
      </c>
      <c r="M768">
        <v>0</v>
      </c>
      <c r="N768" s="5">
        <v>45689</v>
      </c>
    </row>
    <row r="769" spans="1:14">
      <c r="A769" t="s">
        <v>88</v>
      </c>
      <c r="B769" t="s">
        <v>89</v>
      </c>
      <c r="C769" t="s">
        <v>888</v>
      </c>
      <c r="D769">
        <v>23.335781959999998</v>
      </c>
      <c r="E769">
        <v>-106.4861375</v>
      </c>
      <c r="F769" t="s">
        <v>293</v>
      </c>
      <c r="G769">
        <v>20</v>
      </c>
      <c r="H769">
        <v>3</v>
      </c>
      <c r="I769">
        <v>23</v>
      </c>
      <c r="J769" t="s">
        <v>289</v>
      </c>
      <c r="K769">
        <v>37</v>
      </c>
      <c r="L769">
        <v>0.54</v>
      </c>
      <c r="M769">
        <v>0.66</v>
      </c>
      <c r="N769" s="5">
        <v>45689</v>
      </c>
    </row>
    <row r="770" spans="1:14">
      <c r="A770" t="s">
        <v>90</v>
      </c>
      <c r="B770" t="s">
        <v>91</v>
      </c>
      <c r="C770" t="s">
        <v>889</v>
      </c>
      <c r="D770">
        <v>23.285770800000002</v>
      </c>
      <c r="E770">
        <v>-106.4315146</v>
      </c>
      <c r="F770" t="s">
        <v>303</v>
      </c>
      <c r="G770">
        <v>8</v>
      </c>
      <c r="H770">
        <v>1</v>
      </c>
      <c r="I770">
        <v>9</v>
      </c>
      <c r="J770" t="s">
        <v>289</v>
      </c>
      <c r="K770">
        <v>26</v>
      </c>
      <c r="L770">
        <v>0.3</v>
      </c>
      <c r="M770">
        <v>0.33</v>
      </c>
      <c r="N770" s="5">
        <v>45689</v>
      </c>
    </row>
    <row r="771" spans="1:14">
      <c r="A771" t="s">
        <v>94</v>
      </c>
      <c r="B771" t="s">
        <v>95</v>
      </c>
      <c r="C771" t="s">
        <v>890</v>
      </c>
      <c r="D771">
        <v>23.287800099999998</v>
      </c>
      <c r="E771">
        <v>-106.4334217</v>
      </c>
      <c r="F771" t="s">
        <v>303</v>
      </c>
      <c r="G771">
        <v>35</v>
      </c>
      <c r="H771">
        <v>30</v>
      </c>
      <c r="I771">
        <v>65</v>
      </c>
      <c r="J771" t="s">
        <v>294</v>
      </c>
      <c r="K771">
        <v>28</v>
      </c>
      <c r="L771">
        <v>1.25</v>
      </c>
      <c r="M771">
        <v>0</v>
      </c>
      <c r="N771" s="5">
        <v>45689</v>
      </c>
    </row>
    <row r="772" spans="1:14">
      <c r="A772" t="s">
        <v>96</v>
      </c>
      <c r="B772" t="s">
        <v>97</v>
      </c>
      <c r="C772" t="s">
        <v>891</v>
      </c>
      <c r="D772">
        <v>23.27784398</v>
      </c>
      <c r="E772">
        <v>-106.4064367</v>
      </c>
      <c r="F772" t="s">
        <v>299</v>
      </c>
      <c r="G772">
        <v>20</v>
      </c>
      <c r="H772">
        <v>1</v>
      </c>
      <c r="I772">
        <v>21</v>
      </c>
      <c r="J772" t="s">
        <v>298</v>
      </c>
      <c r="K772">
        <v>39</v>
      </c>
      <c r="L772">
        <v>0.51</v>
      </c>
      <c r="M772">
        <v>0.33</v>
      </c>
      <c r="N772" s="5">
        <v>45689</v>
      </c>
    </row>
    <row r="773" spans="1:14">
      <c r="A773" t="s">
        <v>98</v>
      </c>
      <c r="B773" t="s">
        <v>26</v>
      </c>
      <c r="C773" t="s">
        <v>892</v>
      </c>
      <c r="D773">
        <v>23.298637320000001</v>
      </c>
      <c r="E773">
        <v>-106.47046880000001</v>
      </c>
      <c r="F773" t="s">
        <v>296</v>
      </c>
      <c r="G773">
        <v>65</v>
      </c>
      <c r="H773">
        <v>4</v>
      </c>
      <c r="I773">
        <v>69</v>
      </c>
      <c r="J773" t="s">
        <v>294</v>
      </c>
      <c r="K773">
        <v>37</v>
      </c>
      <c r="L773">
        <v>1.75</v>
      </c>
      <c r="M773">
        <v>0.66</v>
      </c>
      <c r="N773" s="5">
        <v>45689</v>
      </c>
    </row>
    <row r="774" spans="1:14">
      <c r="A774" t="s">
        <v>99</v>
      </c>
      <c r="B774" t="s">
        <v>100</v>
      </c>
      <c r="C774" t="s">
        <v>893</v>
      </c>
      <c r="D774">
        <v>23.277707809999999</v>
      </c>
      <c r="E774">
        <v>-106.46708409999999</v>
      </c>
      <c r="F774" t="s">
        <v>306</v>
      </c>
      <c r="G774">
        <v>135</v>
      </c>
      <c r="H774">
        <v>3</v>
      </c>
      <c r="I774">
        <v>138</v>
      </c>
      <c r="J774" t="s">
        <v>289</v>
      </c>
      <c r="K774">
        <v>98</v>
      </c>
      <c r="L774">
        <v>1.37</v>
      </c>
      <c r="M774">
        <v>0</v>
      </c>
      <c r="N774" s="5">
        <v>45689</v>
      </c>
    </row>
    <row r="775" spans="1:14">
      <c r="A775" t="s">
        <v>101</v>
      </c>
      <c r="B775" t="s">
        <v>26</v>
      </c>
      <c r="C775" t="s">
        <v>894</v>
      </c>
      <c r="D775">
        <v>23.364324459999999</v>
      </c>
      <c r="E775">
        <v>-106.4857775</v>
      </c>
      <c r="F775" t="s">
        <v>307</v>
      </c>
      <c r="G775">
        <v>1817</v>
      </c>
      <c r="H775">
        <v>683</v>
      </c>
      <c r="I775">
        <v>2500</v>
      </c>
      <c r="J775" t="s">
        <v>294</v>
      </c>
      <c r="K775">
        <v>157</v>
      </c>
      <c r="L775">
        <v>11.57</v>
      </c>
      <c r="M775">
        <v>1.33</v>
      </c>
      <c r="N775" s="5">
        <v>45689</v>
      </c>
    </row>
    <row r="776" spans="1:14">
      <c r="A776" t="s">
        <v>373</v>
      </c>
      <c r="B776" t="s">
        <v>335</v>
      </c>
      <c r="C776" t="s">
        <v>895</v>
      </c>
      <c r="D776">
        <v>23.20633441</v>
      </c>
      <c r="E776">
        <v>-106.4283293</v>
      </c>
      <c r="F776" t="s">
        <v>290</v>
      </c>
      <c r="G776">
        <v>23</v>
      </c>
      <c r="H776">
        <v>9</v>
      </c>
      <c r="I776">
        <v>32</v>
      </c>
      <c r="J776" t="s">
        <v>289</v>
      </c>
      <c r="K776">
        <v>40</v>
      </c>
      <c r="L776">
        <v>0.56999999999999995</v>
      </c>
      <c r="M776">
        <v>1.66</v>
      </c>
      <c r="N776" s="5">
        <v>45689</v>
      </c>
    </row>
    <row r="777" spans="1:14">
      <c r="A777" t="s">
        <v>374</v>
      </c>
      <c r="B777" t="s">
        <v>105</v>
      </c>
      <c r="C777" t="s">
        <v>896</v>
      </c>
      <c r="D777">
        <v>23.263599079999999</v>
      </c>
      <c r="E777">
        <v>-106.460994</v>
      </c>
      <c r="F777" t="s">
        <v>295</v>
      </c>
      <c r="G777">
        <v>37</v>
      </c>
      <c r="H777">
        <v>11</v>
      </c>
      <c r="I777">
        <v>48</v>
      </c>
      <c r="J777" t="s">
        <v>289</v>
      </c>
      <c r="K777">
        <v>52</v>
      </c>
      <c r="L777">
        <v>0.71</v>
      </c>
      <c r="M777">
        <v>0.33</v>
      </c>
      <c r="N777" s="5">
        <v>45689</v>
      </c>
    </row>
    <row r="778" spans="1:14">
      <c r="A778" t="s">
        <v>375</v>
      </c>
      <c r="B778" t="s">
        <v>107</v>
      </c>
      <c r="C778" t="s">
        <v>897</v>
      </c>
      <c r="D778">
        <v>23.279007199999999</v>
      </c>
      <c r="E778">
        <v>-106.45870859999999</v>
      </c>
      <c r="F778" t="s">
        <v>292</v>
      </c>
      <c r="G778">
        <v>10</v>
      </c>
      <c r="H778">
        <v>22</v>
      </c>
      <c r="I778">
        <v>32</v>
      </c>
      <c r="J778" t="s">
        <v>289</v>
      </c>
      <c r="K778">
        <v>27</v>
      </c>
      <c r="L778">
        <v>0.37</v>
      </c>
      <c r="M778">
        <v>0</v>
      </c>
      <c r="N778" s="5">
        <v>45689</v>
      </c>
    </row>
    <row r="779" spans="1:14">
      <c r="A779" t="s">
        <v>376</v>
      </c>
      <c r="B779" t="s">
        <v>107</v>
      </c>
      <c r="C779" t="s">
        <v>898</v>
      </c>
      <c r="D779">
        <v>23.27903676</v>
      </c>
      <c r="E779">
        <v>-106.45875150000001</v>
      </c>
      <c r="F779" t="s">
        <v>292</v>
      </c>
      <c r="G779">
        <v>18</v>
      </c>
      <c r="H779">
        <v>2</v>
      </c>
      <c r="I779">
        <v>20</v>
      </c>
      <c r="J779" t="s">
        <v>298</v>
      </c>
      <c r="K779">
        <v>27</v>
      </c>
      <c r="L779">
        <v>0.66</v>
      </c>
      <c r="M779">
        <v>0</v>
      </c>
      <c r="N779" s="5">
        <v>45689</v>
      </c>
    </row>
    <row r="780" spans="1:14">
      <c r="A780" t="s">
        <v>109</v>
      </c>
      <c r="B780" t="s">
        <v>110</v>
      </c>
      <c r="C780" t="s">
        <v>899</v>
      </c>
      <c r="D780">
        <v>23.280880530000001</v>
      </c>
      <c r="E780">
        <v>-106.4679642</v>
      </c>
      <c r="F780" t="s">
        <v>296</v>
      </c>
      <c r="G780">
        <v>0</v>
      </c>
      <c r="H780">
        <v>21</v>
      </c>
      <c r="I780">
        <v>21</v>
      </c>
      <c r="J780" t="s">
        <v>289</v>
      </c>
      <c r="K780">
        <v>28</v>
      </c>
      <c r="L780">
        <v>0</v>
      </c>
      <c r="M780">
        <v>0</v>
      </c>
      <c r="N780" s="5">
        <v>45689</v>
      </c>
    </row>
    <row r="781" spans="1:14">
      <c r="A781" t="s">
        <v>111</v>
      </c>
      <c r="B781" t="s">
        <v>110</v>
      </c>
      <c r="C781" t="s">
        <v>900</v>
      </c>
      <c r="D781">
        <v>23.280841110000001</v>
      </c>
      <c r="E781">
        <v>-106.46789990000001</v>
      </c>
      <c r="F781" t="s">
        <v>296</v>
      </c>
      <c r="G781">
        <v>20</v>
      </c>
      <c r="H781">
        <v>3</v>
      </c>
      <c r="I781">
        <v>23</v>
      </c>
      <c r="J781" t="s">
        <v>289</v>
      </c>
      <c r="K781">
        <v>70</v>
      </c>
      <c r="L781">
        <v>0.28000000000000003</v>
      </c>
      <c r="M781">
        <v>0</v>
      </c>
      <c r="N781" s="5">
        <v>45689</v>
      </c>
    </row>
    <row r="782" spans="1:14">
      <c r="A782" t="s">
        <v>112</v>
      </c>
      <c r="B782" t="s">
        <v>336</v>
      </c>
      <c r="C782" t="s">
        <v>901</v>
      </c>
      <c r="D782">
        <v>23.260409559999999</v>
      </c>
      <c r="E782">
        <v>-106.45647940000001</v>
      </c>
      <c r="F782" t="s">
        <v>295</v>
      </c>
      <c r="G782">
        <v>21</v>
      </c>
      <c r="H782">
        <v>21</v>
      </c>
      <c r="I782">
        <v>42</v>
      </c>
      <c r="J782" t="s">
        <v>289</v>
      </c>
      <c r="K782">
        <v>33</v>
      </c>
      <c r="L782">
        <v>0.63</v>
      </c>
      <c r="M782">
        <v>0</v>
      </c>
      <c r="N782" s="5">
        <v>45689</v>
      </c>
    </row>
    <row r="783" spans="1:14">
      <c r="A783" t="s">
        <v>114</v>
      </c>
      <c r="B783" t="s">
        <v>115</v>
      </c>
      <c r="C783" t="s">
        <v>902</v>
      </c>
      <c r="D783">
        <v>23.282915079999999</v>
      </c>
      <c r="E783">
        <v>-106.44306349999999</v>
      </c>
      <c r="F783" t="s">
        <v>297</v>
      </c>
      <c r="G783">
        <v>14</v>
      </c>
      <c r="H783">
        <v>17</v>
      </c>
      <c r="I783">
        <v>31</v>
      </c>
      <c r="J783" t="s">
        <v>298</v>
      </c>
      <c r="K783">
        <v>86</v>
      </c>
      <c r="L783">
        <v>0.16</v>
      </c>
      <c r="M783">
        <v>0</v>
      </c>
      <c r="N783" s="5">
        <v>45689</v>
      </c>
    </row>
    <row r="784" spans="1:14">
      <c r="A784" t="s">
        <v>377</v>
      </c>
      <c r="B784" t="s">
        <v>115</v>
      </c>
      <c r="C784" t="s">
        <v>902</v>
      </c>
      <c r="D784">
        <v>23.282915079999999</v>
      </c>
      <c r="E784">
        <v>-106.44306349999999</v>
      </c>
      <c r="F784" t="s">
        <v>297</v>
      </c>
      <c r="G784">
        <v>14</v>
      </c>
      <c r="H784">
        <v>28</v>
      </c>
      <c r="I784">
        <v>42</v>
      </c>
      <c r="J784" t="s">
        <v>289</v>
      </c>
      <c r="K784">
        <v>81</v>
      </c>
      <c r="L784">
        <v>0.17</v>
      </c>
      <c r="M784">
        <v>0</v>
      </c>
      <c r="N784" s="5">
        <v>45689</v>
      </c>
    </row>
    <row r="785" spans="1:14">
      <c r="A785" t="s">
        <v>117</v>
      </c>
      <c r="B785" t="s">
        <v>118</v>
      </c>
      <c r="C785" t="s">
        <v>903</v>
      </c>
      <c r="D785">
        <v>23.291897290000001</v>
      </c>
      <c r="E785">
        <v>-106.46726630000001</v>
      </c>
      <c r="F785" t="s">
        <v>296</v>
      </c>
      <c r="G785">
        <v>350</v>
      </c>
      <c r="H785">
        <v>50</v>
      </c>
      <c r="I785">
        <v>400</v>
      </c>
      <c r="J785" t="s">
        <v>289</v>
      </c>
      <c r="K785">
        <v>44</v>
      </c>
      <c r="L785">
        <v>7.95</v>
      </c>
      <c r="M785">
        <v>0</v>
      </c>
      <c r="N785" s="5">
        <v>45689</v>
      </c>
    </row>
    <row r="786" spans="1:14">
      <c r="A786" t="s">
        <v>119</v>
      </c>
      <c r="B786" t="s">
        <v>66</v>
      </c>
      <c r="C786" t="s">
        <v>904</v>
      </c>
      <c r="D786">
        <v>23.28605984</v>
      </c>
      <c r="E786">
        <v>-106.4592541</v>
      </c>
      <c r="F786" t="s">
        <v>292</v>
      </c>
      <c r="G786">
        <v>398</v>
      </c>
      <c r="H786">
        <v>161</v>
      </c>
      <c r="I786">
        <v>559</v>
      </c>
      <c r="J786" t="s">
        <v>294</v>
      </c>
      <c r="K786">
        <v>205</v>
      </c>
      <c r="L786">
        <v>1.94</v>
      </c>
      <c r="M786">
        <v>0</v>
      </c>
      <c r="N786" s="5">
        <v>45689</v>
      </c>
    </row>
    <row r="787" spans="1:14">
      <c r="A787" t="s">
        <v>378</v>
      </c>
      <c r="B787" t="s">
        <v>26</v>
      </c>
      <c r="C787" t="s">
        <v>905</v>
      </c>
      <c r="D787">
        <v>23.245611289999999</v>
      </c>
      <c r="E787">
        <v>-106.45277419999999</v>
      </c>
      <c r="F787" t="s">
        <v>295</v>
      </c>
      <c r="G787">
        <v>48</v>
      </c>
      <c r="H787">
        <v>48</v>
      </c>
      <c r="I787">
        <v>96</v>
      </c>
      <c r="J787" t="s">
        <v>289</v>
      </c>
      <c r="K787">
        <v>28</v>
      </c>
      <c r="L787" s="2">
        <v>1.7</v>
      </c>
      <c r="M787" s="2">
        <v>4.7</v>
      </c>
      <c r="N787" s="5">
        <v>45689</v>
      </c>
    </row>
    <row r="788" spans="1:14">
      <c r="A788" t="s">
        <v>121</v>
      </c>
      <c r="B788" t="s">
        <v>122</v>
      </c>
      <c r="C788" t="s">
        <v>906</v>
      </c>
      <c r="D788">
        <v>23.19069026</v>
      </c>
      <c r="E788">
        <v>-106.4207457</v>
      </c>
      <c r="F788" t="s">
        <v>308</v>
      </c>
      <c r="G788">
        <v>6</v>
      </c>
      <c r="H788">
        <v>1</v>
      </c>
      <c r="I788">
        <v>7</v>
      </c>
      <c r="J788" t="s">
        <v>289</v>
      </c>
      <c r="K788">
        <v>58</v>
      </c>
      <c r="L788">
        <v>0.1</v>
      </c>
      <c r="M788">
        <v>0</v>
      </c>
      <c r="N788" s="5">
        <v>45689</v>
      </c>
    </row>
    <row r="789" spans="1:14">
      <c r="A789" t="s">
        <v>379</v>
      </c>
      <c r="B789" t="s">
        <v>124</v>
      </c>
      <c r="C789" t="s">
        <v>907</v>
      </c>
      <c r="D789">
        <v>23.274025389999998</v>
      </c>
      <c r="E789">
        <v>-106.4611372</v>
      </c>
      <c r="F789" t="s">
        <v>292</v>
      </c>
      <c r="G789">
        <v>160</v>
      </c>
      <c r="H789">
        <v>16</v>
      </c>
      <c r="I789">
        <v>176</v>
      </c>
      <c r="J789" t="s">
        <v>289</v>
      </c>
      <c r="K789">
        <v>60</v>
      </c>
      <c r="L789">
        <v>2.66</v>
      </c>
      <c r="M789">
        <v>0.33</v>
      </c>
      <c r="N789" s="5">
        <v>45689</v>
      </c>
    </row>
    <row r="790" spans="1:14">
      <c r="A790" t="s">
        <v>380</v>
      </c>
      <c r="B790" t="s">
        <v>126</v>
      </c>
      <c r="C790" t="s">
        <v>908</v>
      </c>
      <c r="D790">
        <v>23.216156219999998</v>
      </c>
      <c r="E790">
        <v>-106.4211274</v>
      </c>
      <c r="F790" t="s">
        <v>290</v>
      </c>
      <c r="G790">
        <v>112</v>
      </c>
      <c r="H790">
        <v>176</v>
      </c>
      <c r="I790">
        <v>288</v>
      </c>
      <c r="J790" t="s">
        <v>289</v>
      </c>
      <c r="K790">
        <v>40</v>
      </c>
      <c r="L790">
        <v>2.8</v>
      </c>
      <c r="M790">
        <v>0.66</v>
      </c>
      <c r="N790" s="5">
        <v>45689</v>
      </c>
    </row>
    <row r="791" spans="1:14">
      <c r="A791" t="s">
        <v>381</v>
      </c>
      <c r="B791" t="s">
        <v>128</v>
      </c>
      <c r="C791" t="s">
        <v>777</v>
      </c>
      <c r="D791">
        <v>23.2945337444195</v>
      </c>
      <c r="E791">
        <v>-106.436091316908</v>
      </c>
      <c r="F791" t="s">
        <v>297</v>
      </c>
      <c r="G791">
        <v>95</v>
      </c>
      <c r="H791">
        <v>8</v>
      </c>
      <c r="I791">
        <v>103</v>
      </c>
      <c r="J791" t="s">
        <v>298</v>
      </c>
      <c r="K791">
        <v>26</v>
      </c>
      <c r="L791">
        <v>3.65</v>
      </c>
      <c r="M791">
        <v>0</v>
      </c>
      <c r="N791" s="5">
        <v>45689</v>
      </c>
    </row>
    <row r="792" spans="1:14">
      <c r="A792" t="s">
        <v>129</v>
      </c>
      <c r="B792" t="s">
        <v>337</v>
      </c>
      <c r="C792" t="s">
        <v>909</v>
      </c>
      <c r="D792">
        <v>23.221094870000002</v>
      </c>
      <c r="E792">
        <v>-106.4232389</v>
      </c>
      <c r="F792" t="s">
        <v>290</v>
      </c>
      <c r="G792">
        <v>50</v>
      </c>
      <c r="H792">
        <v>10</v>
      </c>
      <c r="I792">
        <v>60</v>
      </c>
      <c r="J792" t="s">
        <v>289</v>
      </c>
      <c r="K792">
        <v>58</v>
      </c>
      <c r="L792">
        <v>0.86</v>
      </c>
      <c r="M792">
        <v>0</v>
      </c>
      <c r="N792" s="5">
        <v>45689</v>
      </c>
    </row>
    <row r="793" spans="1:14">
      <c r="A793" t="s">
        <v>382</v>
      </c>
      <c r="B793" t="s">
        <v>66</v>
      </c>
      <c r="C793" t="s">
        <v>910</v>
      </c>
      <c r="D793">
        <v>23.285416990000002</v>
      </c>
      <c r="E793">
        <v>-106.4576009</v>
      </c>
      <c r="F793" t="s">
        <v>292</v>
      </c>
      <c r="G793">
        <v>24</v>
      </c>
      <c r="H793">
        <v>8</v>
      </c>
      <c r="I793">
        <v>32</v>
      </c>
      <c r="J793" t="s">
        <v>294</v>
      </c>
      <c r="K793">
        <v>38</v>
      </c>
      <c r="L793">
        <v>0.63</v>
      </c>
      <c r="M793">
        <v>0</v>
      </c>
      <c r="N793" s="5">
        <v>45689</v>
      </c>
    </row>
    <row r="794" spans="1:14">
      <c r="A794" t="s">
        <v>134</v>
      </c>
      <c r="B794" t="s">
        <v>135</v>
      </c>
      <c r="C794" t="s">
        <v>911</v>
      </c>
      <c r="D794">
        <v>23.297446260000001</v>
      </c>
      <c r="E794">
        <v>-106.48226219999999</v>
      </c>
      <c r="F794" t="s">
        <v>306</v>
      </c>
      <c r="G794">
        <v>138</v>
      </c>
      <c r="H794">
        <v>105</v>
      </c>
      <c r="I794">
        <v>243</v>
      </c>
      <c r="J794" t="s">
        <v>289</v>
      </c>
      <c r="K794">
        <v>35</v>
      </c>
      <c r="L794">
        <v>3.94</v>
      </c>
      <c r="M794">
        <v>0</v>
      </c>
      <c r="N794" s="5">
        <v>45689</v>
      </c>
    </row>
    <row r="795" spans="1:14">
      <c r="A795" t="s">
        <v>136</v>
      </c>
      <c r="B795" t="s">
        <v>82</v>
      </c>
      <c r="C795" t="s">
        <v>913</v>
      </c>
      <c r="D795">
        <v>23.263558110000002</v>
      </c>
      <c r="E795">
        <v>-106.4636579</v>
      </c>
      <c r="F795" t="s">
        <v>290</v>
      </c>
      <c r="G795">
        <v>43</v>
      </c>
      <c r="H795">
        <v>17</v>
      </c>
      <c r="I795">
        <v>60</v>
      </c>
      <c r="J795" t="s">
        <v>289</v>
      </c>
      <c r="K795">
        <v>29</v>
      </c>
      <c r="L795">
        <v>1.48</v>
      </c>
      <c r="M795">
        <v>3</v>
      </c>
      <c r="N795" s="5">
        <v>45689</v>
      </c>
    </row>
    <row r="796" spans="1:14">
      <c r="A796" t="s">
        <v>140</v>
      </c>
      <c r="B796" t="s">
        <v>50</v>
      </c>
      <c r="C796" t="s">
        <v>914</v>
      </c>
      <c r="D796">
        <v>23.265296490000001</v>
      </c>
      <c r="E796">
        <v>-106.4598039</v>
      </c>
      <c r="F796" t="s">
        <v>295</v>
      </c>
      <c r="G796">
        <v>20</v>
      </c>
      <c r="H796">
        <v>1</v>
      </c>
      <c r="I796">
        <v>21</v>
      </c>
      <c r="J796" t="s">
        <v>294</v>
      </c>
      <c r="K796">
        <v>22</v>
      </c>
      <c r="L796">
        <v>0.9</v>
      </c>
      <c r="M796">
        <v>0</v>
      </c>
      <c r="N796" s="5">
        <v>45689</v>
      </c>
    </row>
    <row r="797" spans="1:14">
      <c r="A797" t="s">
        <v>383</v>
      </c>
      <c r="B797" t="s">
        <v>144</v>
      </c>
      <c r="C797" t="s">
        <v>915</v>
      </c>
      <c r="D797">
        <v>23.320858130000001</v>
      </c>
      <c r="E797">
        <v>-106.47870260000001</v>
      </c>
      <c r="F797" t="s">
        <v>293</v>
      </c>
      <c r="G797">
        <v>17</v>
      </c>
      <c r="H797">
        <v>2</v>
      </c>
      <c r="I797">
        <v>19</v>
      </c>
      <c r="J797" t="s">
        <v>289</v>
      </c>
      <c r="K797">
        <v>29</v>
      </c>
      <c r="L797">
        <v>0.57999999999999996</v>
      </c>
      <c r="M797">
        <v>0</v>
      </c>
      <c r="N797" s="5">
        <v>45689</v>
      </c>
    </row>
    <row r="798" spans="1:14">
      <c r="A798" t="s">
        <v>384</v>
      </c>
      <c r="B798" t="s">
        <v>144</v>
      </c>
      <c r="C798" t="s">
        <v>915</v>
      </c>
      <c r="D798">
        <v>23.320858130000001</v>
      </c>
      <c r="E798">
        <v>-106.47870260000001</v>
      </c>
      <c r="F798" t="s">
        <v>293</v>
      </c>
      <c r="G798">
        <v>10</v>
      </c>
      <c r="H798">
        <v>6</v>
      </c>
      <c r="I798">
        <v>16</v>
      </c>
      <c r="J798" t="s">
        <v>289</v>
      </c>
      <c r="K798">
        <v>29</v>
      </c>
      <c r="L798">
        <v>0.34</v>
      </c>
      <c r="M798">
        <v>0.33</v>
      </c>
      <c r="N798" s="5">
        <v>45689</v>
      </c>
    </row>
    <row r="799" spans="1:14">
      <c r="A799" t="s">
        <v>146</v>
      </c>
      <c r="B799" t="s">
        <v>147</v>
      </c>
      <c r="C799" t="s">
        <v>916</v>
      </c>
      <c r="D799">
        <v>23.21224063</v>
      </c>
      <c r="E799">
        <v>-106.419247</v>
      </c>
      <c r="F799" t="s">
        <v>291</v>
      </c>
      <c r="G799">
        <v>72</v>
      </c>
      <c r="H799">
        <v>26</v>
      </c>
      <c r="I799">
        <v>98</v>
      </c>
      <c r="J799" t="s">
        <v>289</v>
      </c>
      <c r="K799">
        <v>27</v>
      </c>
      <c r="L799">
        <v>2.66</v>
      </c>
      <c r="M799">
        <v>0.33</v>
      </c>
      <c r="N799" s="5">
        <v>45689</v>
      </c>
    </row>
    <row r="800" spans="1:14">
      <c r="A800" t="s">
        <v>148</v>
      </c>
      <c r="B800" t="s">
        <v>335</v>
      </c>
      <c r="C800" t="s">
        <v>917</v>
      </c>
      <c r="D800">
        <v>23.248784019999999</v>
      </c>
      <c r="E800">
        <v>-106.4528547</v>
      </c>
      <c r="F800" t="s">
        <v>295</v>
      </c>
      <c r="G800">
        <v>20</v>
      </c>
      <c r="H800">
        <v>3</v>
      </c>
      <c r="I800">
        <v>23</v>
      </c>
      <c r="J800" t="s">
        <v>289</v>
      </c>
      <c r="K800">
        <v>25</v>
      </c>
      <c r="L800">
        <v>0.8</v>
      </c>
      <c r="M800">
        <v>0.33</v>
      </c>
      <c r="N800" s="5">
        <v>45689</v>
      </c>
    </row>
    <row r="801" spans="1:14">
      <c r="A801" t="s">
        <v>149</v>
      </c>
      <c r="B801" t="s">
        <v>26</v>
      </c>
      <c r="C801" t="s">
        <v>918</v>
      </c>
      <c r="D801">
        <v>23.269861460000001</v>
      </c>
      <c r="E801">
        <v>-106.3579981</v>
      </c>
      <c r="F801" t="s">
        <v>299</v>
      </c>
      <c r="G801">
        <v>80</v>
      </c>
      <c r="H801">
        <v>567</v>
      </c>
      <c r="I801">
        <v>647</v>
      </c>
      <c r="J801" t="s">
        <v>294</v>
      </c>
      <c r="K801">
        <v>43</v>
      </c>
      <c r="L801">
        <v>1.86</v>
      </c>
      <c r="M801">
        <v>0</v>
      </c>
      <c r="N801" s="5">
        <v>45689</v>
      </c>
    </row>
    <row r="802" spans="1:14">
      <c r="A802" t="s">
        <v>338</v>
      </c>
      <c r="B802" t="s">
        <v>26</v>
      </c>
      <c r="C802" t="s">
        <v>919</v>
      </c>
      <c r="D802">
        <v>23.275107670000001</v>
      </c>
      <c r="E802">
        <v>-106.4543434</v>
      </c>
      <c r="F802" t="s">
        <v>295</v>
      </c>
      <c r="G802">
        <v>14</v>
      </c>
      <c r="H802">
        <v>6</v>
      </c>
      <c r="I802">
        <v>20</v>
      </c>
      <c r="J802" t="s">
        <v>289</v>
      </c>
      <c r="K802">
        <v>28</v>
      </c>
      <c r="L802">
        <v>0.5</v>
      </c>
      <c r="M802">
        <v>0</v>
      </c>
      <c r="N802" s="5">
        <v>45689</v>
      </c>
    </row>
    <row r="803" spans="1:14">
      <c r="A803" t="s">
        <v>151</v>
      </c>
      <c r="B803" t="s">
        <v>152</v>
      </c>
      <c r="C803" t="s">
        <v>920</v>
      </c>
      <c r="D803">
        <v>23.29677989</v>
      </c>
      <c r="E803">
        <v>-106.4345138</v>
      </c>
      <c r="F803" t="s">
        <v>297</v>
      </c>
      <c r="G803">
        <v>809</v>
      </c>
      <c r="H803">
        <v>5</v>
      </c>
      <c r="I803">
        <v>814</v>
      </c>
      <c r="J803" t="s">
        <v>294</v>
      </c>
      <c r="K803">
        <v>38</v>
      </c>
      <c r="L803">
        <v>21.28</v>
      </c>
      <c r="M803">
        <v>0.66</v>
      </c>
      <c r="N803" s="5">
        <v>45689</v>
      </c>
    </row>
    <row r="804" spans="1:14">
      <c r="A804" t="s">
        <v>385</v>
      </c>
      <c r="B804" t="s">
        <v>34</v>
      </c>
      <c r="C804" t="s">
        <v>921</v>
      </c>
      <c r="D804">
        <v>23.284716939999999</v>
      </c>
      <c r="E804">
        <v>-106.4441887</v>
      </c>
      <c r="F804" t="s">
        <v>297</v>
      </c>
      <c r="G804">
        <v>110</v>
      </c>
      <c r="H804">
        <v>15</v>
      </c>
      <c r="I804">
        <v>125</v>
      </c>
      <c r="J804" t="s">
        <v>298</v>
      </c>
      <c r="K804">
        <v>27</v>
      </c>
      <c r="L804">
        <v>4.07</v>
      </c>
      <c r="M804">
        <v>0</v>
      </c>
      <c r="N804" s="5">
        <v>45689</v>
      </c>
    </row>
    <row r="805" spans="1:14">
      <c r="A805" t="s">
        <v>154</v>
      </c>
      <c r="B805" t="s">
        <v>155</v>
      </c>
      <c r="C805" t="s">
        <v>922</v>
      </c>
      <c r="D805">
        <v>23.217494779999999</v>
      </c>
      <c r="E805">
        <v>-106.4215389</v>
      </c>
      <c r="F805" t="s">
        <v>290</v>
      </c>
      <c r="G805">
        <v>115</v>
      </c>
      <c r="H805">
        <v>79</v>
      </c>
      <c r="I805">
        <v>194</v>
      </c>
      <c r="J805" t="s">
        <v>289</v>
      </c>
      <c r="K805">
        <v>45</v>
      </c>
      <c r="L805">
        <v>2.5499999999999998</v>
      </c>
      <c r="M805">
        <v>1</v>
      </c>
      <c r="N805" s="5">
        <v>45689</v>
      </c>
    </row>
    <row r="806" spans="1:14">
      <c r="A806" t="s">
        <v>156</v>
      </c>
      <c r="B806" t="s">
        <v>26</v>
      </c>
      <c r="C806" t="s">
        <v>923</v>
      </c>
      <c r="D806">
        <v>23.23716288</v>
      </c>
      <c r="E806">
        <v>-106.4354938</v>
      </c>
      <c r="F806" t="s">
        <v>291</v>
      </c>
      <c r="G806">
        <v>5</v>
      </c>
      <c r="H806">
        <v>2</v>
      </c>
      <c r="I806">
        <v>7</v>
      </c>
      <c r="J806" t="s">
        <v>289</v>
      </c>
      <c r="K806">
        <v>44</v>
      </c>
      <c r="L806">
        <v>0.11</v>
      </c>
      <c r="M806">
        <v>0</v>
      </c>
      <c r="N806" s="5">
        <v>45689</v>
      </c>
    </row>
    <row r="807" spans="1:14">
      <c r="A807" t="s">
        <v>157</v>
      </c>
      <c r="B807" t="s">
        <v>158</v>
      </c>
      <c r="C807" t="s">
        <v>924</v>
      </c>
      <c r="D807">
        <v>23.23588225</v>
      </c>
      <c r="E807">
        <v>-106.4394021</v>
      </c>
      <c r="F807" t="s">
        <v>290</v>
      </c>
      <c r="G807">
        <v>42</v>
      </c>
      <c r="H807">
        <v>26</v>
      </c>
      <c r="I807">
        <v>68</v>
      </c>
      <c r="J807" t="s">
        <v>289</v>
      </c>
      <c r="K807">
        <v>41</v>
      </c>
      <c r="L807">
        <v>1.02</v>
      </c>
      <c r="M807">
        <v>1</v>
      </c>
      <c r="N807" s="5">
        <v>45689</v>
      </c>
    </row>
    <row r="808" spans="1:14">
      <c r="A808" t="s">
        <v>159</v>
      </c>
      <c r="B808" t="s">
        <v>339</v>
      </c>
      <c r="C808" t="s">
        <v>925</v>
      </c>
      <c r="D808">
        <v>23.29338057</v>
      </c>
      <c r="E808">
        <v>-106.437241</v>
      </c>
      <c r="F808" t="s">
        <v>297</v>
      </c>
      <c r="G808">
        <v>185</v>
      </c>
      <c r="H808">
        <v>40</v>
      </c>
      <c r="I808">
        <v>225</v>
      </c>
      <c r="J808" t="s">
        <v>289</v>
      </c>
      <c r="K808">
        <v>44</v>
      </c>
      <c r="L808">
        <v>4.2</v>
      </c>
      <c r="M808">
        <v>1</v>
      </c>
      <c r="N808" s="5">
        <v>45689</v>
      </c>
    </row>
    <row r="809" spans="1:14">
      <c r="A809" t="s">
        <v>163</v>
      </c>
      <c r="B809" t="s">
        <v>93</v>
      </c>
      <c r="C809" t="s">
        <v>926</v>
      </c>
      <c r="D809">
        <v>23.28772146</v>
      </c>
      <c r="E809">
        <v>-106.4349912</v>
      </c>
      <c r="F809" t="s">
        <v>303</v>
      </c>
      <c r="G809">
        <v>25</v>
      </c>
      <c r="H809">
        <v>2</v>
      </c>
      <c r="I809">
        <v>27</v>
      </c>
      <c r="J809" t="s">
        <v>289</v>
      </c>
      <c r="K809">
        <v>45</v>
      </c>
      <c r="L809">
        <v>0.55000000000000004</v>
      </c>
      <c r="M809">
        <v>0</v>
      </c>
      <c r="N809" s="5">
        <v>45689</v>
      </c>
    </row>
    <row r="810" spans="1:14">
      <c r="A810" t="s">
        <v>164</v>
      </c>
      <c r="B810" t="s">
        <v>26</v>
      </c>
      <c r="C810" t="s">
        <v>927</v>
      </c>
      <c r="D810">
        <v>23.280290610000002</v>
      </c>
      <c r="E810">
        <v>-106.43793359999999</v>
      </c>
      <c r="F810" t="s">
        <v>303</v>
      </c>
      <c r="G810">
        <v>24</v>
      </c>
      <c r="H810">
        <v>16</v>
      </c>
      <c r="I810">
        <v>40</v>
      </c>
      <c r="J810" t="s">
        <v>289</v>
      </c>
      <c r="K810">
        <v>34</v>
      </c>
      <c r="L810">
        <v>0.7</v>
      </c>
      <c r="M810">
        <v>0</v>
      </c>
      <c r="N810" s="5">
        <v>45689</v>
      </c>
    </row>
    <row r="811" spans="1:14">
      <c r="A811" t="s">
        <v>165</v>
      </c>
      <c r="B811" t="s">
        <v>50</v>
      </c>
      <c r="C811" t="s">
        <v>928</v>
      </c>
      <c r="D811">
        <v>23.207417339999999</v>
      </c>
      <c r="E811">
        <v>-106.4238575</v>
      </c>
      <c r="F811" t="s">
        <v>290</v>
      </c>
      <c r="G811">
        <v>67</v>
      </c>
      <c r="H811">
        <v>3</v>
      </c>
      <c r="I811">
        <v>70</v>
      </c>
      <c r="J811" t="s">
        <v>289</v>
      </c>
      <c r="K811">
        <v>95</v>
      </c>
      <c r="L811">
        <v>0.7</v>
      </c>
      <c r="M811">
        <v>0</v>
      </c>
      <c r="N811" s="5">
        <v>45689</v>
      </c>
    </row>
    <row r="812" spans="1:14">
      <c r="A812" t="s">
        <v>166</v>
      </c>
      <c r="B812" t="s">
        <v>167</v>
      </c>
      <c r="C812" t="s">
        <v>929</v>
      </c>
      <c r="D812">
        <v>23.284225209999999</v>
      </c>
      <c r="E812">
        <v>-106.44477000000001</v>
      </c>
      <c r="F812" t="s">
        <v>297</v>
      </c>
      <c r="G812">
        <v>57</v>
      </c>
      <c r="H812">
        <v>3</v>
      </c>
      <c r="I812">
        <v>60</v>
      </c>
      <c r="J812" t="s">
        <v>289</v>
      </c>
      <c r="K812">
        <v>76</v>
      </c>
      <c r="L812">
        <v>0.75</v>
      </c>
      <c r="M812">
        <v>0</v>
      </c>
      <c r="N812" s="5">
        <v>45689</v>
      </c>
    </row>
    <row r="813" spans="1:14">
      <c r="A813" t="s">
        <v>170</v>
      </c>
      <c r="B813" t="s">
        <v>46</v>
      </c>
      <c r="C813" t="s">
        <v>930</v>
      </c>
      <c r="D813">
        <v>23.30965746</v>
      </c>
      <c r="E813">
        <v>-106.47514270000001</v>
      </c>
      <c r="F813" t="s">
        <v>296</v>
      </c>
      <c r="G813">
        <v>106</v>
      </c>
      <c r="H813">
        <v>22</v>
      </c>
      <c r="I813">
        <v>128</v>
      </c>
      <c r="J813" t="s">
        <v>289</v>
      </c>
      <c r="K813">
        <v>38</v>
      </c>
      <c r="L813">
        <v>2.78</v>
      </c>
      <c r="M813">
        <v>0</v>
      </c>
      <c r="N813" s="5">
        <v>45689</v>
      </c>
    </row>
    <row r="814" spans="1:14">
      <c r="A814" t="s">
        <v>173</v>
      </c>
      <c r="B814" t="s">
        <v>174</v>
      </c>
      <c r="C814" t="s">
        <v>931</v>
      </c>
      <c r="D814">
        <v>23.23055342</v>
      </c>
      <c r="E814">
        <v>-106.4323594</v>
      </c>
      <c r="F814" t="s">
        <v>290</v>
      </c>
      <c r="G814">
        <v>22</v>
      </c>
      <c r="H814">
        <v>18</v>
      </c>
      <c r="I814">
        <v>40</v>
      </c>
      <c r="J814" t="s">
        <v>289</v>
      </c>
      <c r="K814">
        <v>33</v>
      </c>
      <c r="L814">
        <v>0.66</v>
      </c>
      <c r="M814">
        <v>0</v>
      </c>
      <c r="N814" s="5">
        <v>45689</v>
      </c>
    </row>
    <row r="815" spans="1:14">
      <c r="A815" t="s">
        <v>175</v>
      </c>
      <c r="B815" t="s">
        <v>26</v>
      </c>
      <c r="C815" t="s">
        <v>932</v>
      </c>
      <c r="D815">
        <v>23.19949884</v>
      </c>
      <c r="E815">
        <v>-106.4255423</v>
      </c>
      <c r="F815" t="s">
        <v>302</v>
      </c>
      <c r="G815">
        <v>21</v>
      </c>
      <c r="H815">
        <v>6</v>
      </c>
      <c r="I815">
        <v>27</v>
      </c>
      <c r="J815" t="s">
        <v>289</v>
      </c>
      <c r="K815">
        <v>40</v>
      </c>
      <c r="L815">
        <v>0.52</v>
      </c>
      <c r="M815">
        <v>0</v>
      </c>
      <c r="N815" s="5">
        <v>45689</v>
      </c>
    </row>
    <row r="816" spans="1:14">
      <c r="A816" t="s">
        <v>176</v>
      </c>
      <c r="B816" t="s">
        <v>32</v>
      </c>
      <c r="C816" t="s">
        <v>933</v>
      </c>
      <c r="D816">
        <v>23.255592419999999</v>
      </c>
      <c r="E816">
        <v>-106.45089900000001</v>
      </c>
      <c r="F816" t="s">
        <v>295</v>
      </c>
      <c r="G816">
        <v>92</v>
      </c>
      <c r="H816">
        <v>31</v>
      </c>
      <c r="I816">
        <v>123</v>
      </c>
      <c r="J816" t="s">
        <v>294</v>
      </c>
      <c r="K816">
        <v>121</v>
      </c>
      <c r="L816">
        <v>0.76</v>
      </c>
      <c r="M816">
        <v>0.66</v>
      </c>
      <c r="N816" s="5">
        <v>45689</v>
      </c>
    </row>
    <row r="817" spans="1:14">
      <c r="A817" t="s">
        <v>177</v>
      </c>
      <c r="B817" t="s">
        <v>26</v>
      </c>
      <c r="C817" t="s">
        <v>934</v>
      </c>
      <c r="D817">
        <v>23.206139520000001</v>
      </c>
      <c r="E817">
        <v>-106.4222535</v>
      </c>
      <c r="F817" t="s">
        <v>302</v>
      </c>
      <c r="G817">
        <v>11</v>
      </c>
      <c r="H817">
        <v>1</v>
      </c>
      <c r="I817">
        <v>12</v>
      </c>
      <c r="J817" t="s">
        <v>289</v>
      </c>
      <c r="K817">
        <v>35</v>
      </c>
      <c r="L817">
        <v>0.31</v>
      </c>
      <c r="M817">
        <v>0</v>
      </c>
      <c r="N817" s="5">
        <v>45689</v>
      </c>
    </row>
    <row r="818" spans="1:14">
      <c r="A818" t="s">
        <v>178</v>
      </c>
      <c r="B818" t="s">
        <v>54</v>
      </c>
      <c r="C818" t="s">
        <v>935</v>
      </c>
      <c r="D818">
        <v>23.30445198</v>
      </c>
      <c r="E818">
        <v>-106.38313599999999</v>
      </c>
      <c r="F818" t="s">
        <v>299</v>
      </c>
      <c r="G818">
        <v>45</v>
      </c>
      <c r="H818">
        <v>79</v>
      </c>
      <c r="I818">
        <v>124</v>
      </c>
      <c r="J818" t="s">
        <v>294</v>
      </c>
      <c r="K818">
        <v>24</v>
      </c>
      <c r="L818">
        <v>1.87</v>
      </c>
      <c r="M818">
        <v>2.66</v>
      </c>
      <c r="N818" s="5">
        <v>45689</v>
      </c>
    </row>
    <row r="819" spans="1:14">
      <c r="A819" t="s">
        <v>179</v>
      </c>
      <c r="B819" t="s">
        <v>82</v>
      </c>
      <c r="C819" t="s">
        <v>936</v>
      </c>
      <c r="D819">
        <v>23.22474957</v>
      </c>
      <c r="E819">
        <v>-106.42277609999999</v>
      </c>
      <c r="F819" t="s">
        <v>291</v>
      </c>
      <c r="G819">
        <v>34</v>
      </c>
      <c r="H819">
        <v>2</v>
      </c>
      <c r="I819">
        <v>36</v>
      </c>
      <c r="J819" t="s">
        <v>289</v>
      </c>
      <c r="K819">
        <v>25</v>
      </c>
      <c r="L819">
        <v>1.36</v>
      </c>
      <c r="M819">
        <v>0</v>
      </c>
      <c r="N819" s="5">
        <v>45689</v>
      </c>
    </row>
    <row r="820" spans="1:14">
      <c r="A820" t="s">
        <v>180</v>
      </c>
      <c r="B820" t="s">
        <v>340</v>
      </c>
      <c r="C820" t="s">
        <v>937</v>
      </c>
      <c r="D820">
        <v>23.215854719999999</v>
      </c>
      <c r="E820">
        <v>-106.41906950000001</v>
      </c>
      <c r="F820" t="s">
        <v>291</v>
      </c>
      <c r="G820">
        <v>41</v>
      </c>
      <c r="H820">
        <v>1</v>
      </c>
      <c r="I820">
        <v>42</v>
      </c>
      <c r="J820" t="s">
        <v>289</v>
      </c>
      <c r="K820">
        <v>32</v>
      </c>
      <c r="L820">
        <v>1.28</v>
      </c>
      <c r="M820">
        <v>0.33</v>
      </c>
      <c r="N820" s="5">
        <v>45689</v>
      </c>
    </row>
    <row r="821" spans="1:14">
      <c r="A821" t="s">
        <v>181</v>
      </c>
      <c r="B821" t="s">
        <v>182</v>
      </c>
      <c r="C821" t="s">
        <v>938</v>
      </c>
      <c r="D821">
        <v>23.287060530000002</v>
      </c>
      <c r="E821">
        <v>-106.45769110000001</v>
      </c>
      <c r="F821" t="s">
        <v>292</v>
      </c>
      <c r="G821">
        <v>13</v>
      </c>
      <c r="H821">
        <v>15</v>
      </c>
      <c r="I821">
        <v>28</v>
      </c>
      <c r="J821" t="s">
        <v>289</v>
      </c>
      <c r="K821">
        <v>23</v>
      </c>
      <c r="L821">
        <v>0.56000000000000005</v>
      </c>
      <c r="M821">
        <v>0</v>
      </c>
      <c r="N821" s="5">
        <v>45689</v>
      </c>
    </row>
    <row r="822" spans="1:14">
      <c r="A822" t="s">
        <v>386</v>
      </c>
      <c r="B822" t="s">
        <v>182</v>
      </c>
      <c r="C822" t="s">
        <v>938</v>
      </c>
      <c r="D822">
        <v>23.287060530000002</v>
      </c>
      <c r="E822">
        <v>-106.45769110000001</v>
      </c>
      <c r="F822" t="s">
        <v>292</v>
      </c>
      <c r="G822">
        <v>0</v>
      </c>
      <c r="H822">
        <v>4</v>
      </c>
      <c r="I822">
        <v>4</v>
      </c>
      <c r="J822" t="s">
        <v>298</v>
      </c>
      <c r="K822">
        <v>20</v>
      </c>
      <c r="L822">
        <v>0</v>
      </c>
      <c r="M822">
        <v>0</v>
      </c>
      <c r="N822" s="5">
        <v>45689</v>
      </c>
    </row>
    <row r="823" spans="1:14">
      <c r="A823" t="s">
        <v>184</v>
      </c>
      <c r="B823" t="s">
        <v>30</v>
      </c>
      <c r="C823" t="s">
        <v>939</v>
      </c>
      <c r="D823">
        <v>23.28437873</v>
      </c>
      <c r="E823">
        <v>-106.465722</v>
      </c>
      <c r="F823" t="s">
        <v>292</v>
      </c>
      <c r="G823">
        <v>24</v>
      </c>
      <c r="H823">
        <v>26</v>
      </c>
      <c r="I823">
        <v>50</v>
      </c>
      <c r="J823" t="s">
        <v>289</v>
      </c>
      <c r="K823">
        <v>23</v>
      </c>
      <c r="L823">
        <v>1.04</v>
      </c>
      <c r="M823">
        <v>0</v>
      </c>
      <c r="N823" s="5">
        <v>45689</v>
      </c>
    </row>
    <row r="824" spans="1:14">
      <c r="A824" t="s">
        <v>185</v>
      </c>
      <c r="B824" t="s">
        <v>66</v>
      </c>
      <c r="C824" t="s">
        <v>940</v>
      </c>
      <c r="D824">
        <v>23.287367750000001</v>
      </c>
      <c r="E824">
        <v>-106.4551589</v>
      </c>
      <c r="F824" t="s">
        <v>292</v>
      </c>
      <c r="G824">
        <v>16</v>
      </c>
      <c r="H824">
        <v>60</v>
      </c>
      <c r="I824">
        <v>76</v>
      </c>
      <c r="J824" t="s">
        <v>294</v>
      </c>
      <c r="K824">
        <v>23</v>
      </c>
      <c r="L824">
        <v>0.69</v>
      </c>
      <c r="M824">
        <v>0</v>
      </c>
      <c r="N824" s="5">
        <v>45689</v>
      </c>
    </row>
    <row r="825" spans="1:14">
      <c r="A825" t="s">
        <v>186</v>
      </c>
      <c r="B825" t="s">
        <v>187</v>
      </c>
      <c r="C825" t="s">
        <v>941</v>
      </c>
      <c r="D825">
        <v>23.240202799999999</v>
      </c>
      <c r="E825">
        <v>-106.42887020000001</v>
      </c>
      <c r="F825" t="s">
        <v>310</v>
      </c>
      <c r="G825">
        <v>14</v>
      </c>
      <c r="H825">
        <v>2</v>
      </c>
      <c r="I825">
        <v>16</v>
      </c>
      <c r="J825" t="s">
        <v>289</v>
      </c>
      <c r="K825">
        <v>23</v>
      </c>
      <c r="L825">
        <v>0.6</v>
      </c>
      <c r="M825">
        <v>0</v>
      </c>
      <c r="N825" s="5">
        <v>45689</v>
      </c>
    </row>
    <row r="826" spans="1:14">
      <c r="A826" t="s">
        <v>188</v>
      </c>
      <c r="B826" t="s">
        <v>158</v>
      </c>
      <c r="C826" t="s">
        <v>942</v>
      </c>
      <c r="D826">
        <v>23.27569596</v>
      </c>
      <c r="E826">
        <v>-106.45194119999999</v>
      </c>
      <c r="F826" t="s">
        <v>292</v>
      </c>
      <c r="G826">
        <v>4</v>
      </c>
      <c r="H826">
        <v>67</v>
      </c>
      <c r="I826">
        <v>71</v>
      </c>
      <c r="J826" t="s">
        <v>298</v>
      </c>
      <c r="K826">
        <v>23</v>
      </c>
      <c r="L826">
        <v>0.17</v>
      </c>
      <c r="M826">
        <v>0</v>
      </c>
      <c r="N826" s="5">
        <v>45689</v>
      </c>
    </row>
    <row r="827" spans="1:14">
      <c r="A827" t="s">
        <v>189</v>
      </c>
      <c r="B827" t="s">
        <v>118</v>
      </c>
      <c r="C827" t="s">
        <v>943</v>
      </c>
      <c r="D827">
        <v>23.279304620000001</v>
      </c>
      <c r="E827">
        <v>-106.4216754</v>
      </c>
      <c r="F827" t="s">
        <v>303</v>
      </c>
      <c r="G827">
        <v>160</v>
      </c>
      <c r="H827">
        <v>160</v>
      </c>
      <c r="I827">
        <v>320</v>
      </c>
      <c r="J827" t="s">
        <v>289</v>
      </c>
      <c r="K827">
        <v>23</v>
      </c>
      <c r="L827">
        <v>6.95</v>
      </c>
      <c r="M827">
        <v>0.66</v>
      </c>
      <c r="N827" s="5">
        <v>45689</v>
      </c>
    </row>
    <row r="828" spans="1:14">
      <c r="A828" t="s">
        <v>192</v>
      </c>
      <c r="B828" t="s">
        <v>193</v>
      </c>
      <c r="C828" t="s">
        <v>944</v>
      </c>
      <c r="D828">
        <v>23.3320206</v>
      </c>
      <c r="E828">
        <v>-106.4838147</v>
      </c>
      <c r="F828" t="s">
        <v>293</v>
      </c>
      <c r="G828">
        <v>6</v>
      </c>
      <c r="H828">
        <v>6</v>
      </c>
      <c r="I828">
        <v>12</v>
      </c>
      <c r="J828" t="s">
        <v>289</v>
      </c>
      <c r="K828">
        <v>23</v>
      </c>
      <c r="L828">
        <v>0.26</v>
      </c>
      <c r="M828">
        <v>0</v>
      </c>
      <c r="N828" s="5">
        <v>45689</v>
      </c>
    </row>
    <row r="829" spans="1:14">
      <c r="A829" t="s">
        <v>194</v>
      </c>
      <c r="B829" t="s">
        <v>26</v>
      </c>
      <c r="C829" t="s">
        <v>945</v>
      </c>
      <c r="D829">
        <v>23.260543810000001</v>
      </c>
      <c r="E829">
        <v>-106.4648382</v>
      </c>
      <c r="F829" t="s">
        <v>295</v>
      </c>
      <c r="G829">
        <v>67</v>
      </c>
      <c r="H829">
        <v>24</v>
      </c>
      <c r="I829">
        <v>91</v>
      </c>
      <c r="J829" t="s">
        <v>289</v>
      </c>
      <c r="K829">
        <v>15</v>
      </c>
      <c r="L829">
        <v>4.46</v>
      </c>
      <c r="M829">
        <v>14.66</v>
      </c>
      <c r="N829" s="5">
        <v>45689</v>
      </c>
    </row>
    <row r="830" spans="1:14">
      <c r="A830" t="s">
        <v>195</v>
      </c>
      <c r="B830" t="s">
        <v>34</v>
      </c>
      <c r="C830" t="s">
        <v>946</v>
      </c>
      <c r="D830">
        <v>23.28513916</v>
      </c>
      <c r="E830">
        <v>-106.4702996</v>
      </c>
      <c r="F830" t="s">
        <v>296</v>
      </c>
      <c r="G830">
        <v>133</v>
      </c>
      <c r="H830">
        <v>17</v>
      </c>
      <c r="I830">
        <v>150</v>
      </c>
      <c r="J830" t="s">
        <v>289</v>
      </c>
      <c r="K830">
        <v>23</v>
      </c>
      <c r="L830">
        <v>5.78</v>
      </c>
      <c r="M830">
        <v>0</v>
      </c>
      <c r="N830" s="5">
        <v>45689</v>
      </c>
    </row>
    <row r="831" spans="1:14">
      <c r="A831" t="s">
        <v>196</v>
      </c>
      <c r="B831" t="s">
        <v>197</v>
      </c>
      <c r="C831" t="s">
        <v>947</v>
      </c>
      <c r="D831">
        <v>23.263281240000001</v>
      </c>
      <c r="E831">
        <v>-106.46085600000001</v>
      </c>
      <c r="F831" t="s">
        <v>295</v>
      </c>
      <c r="G831">
        <v>18</v>
      </c>
      <c r="H831">
        <v>3</v>
      </c>
      <c r="I831">
        <v>21</v>
      </c>
      <c r="J831" t="s">
        <v>289</v>
      </c>
      <c r="K831">
        <v>22</v>
      </c>
      <c r="L831">
        <v>0.81</v>
      </c>
      <c r="M831">
        <v>0.66</v>
      </c>
      <c r="N831" s="5">
        <v>45689</v>
      </c>
    </row>
    <row r="832" spans="1:14">
      <c r="A832" t="s">
        <v>387</v>
      </c>
      <c r="B832" t="s">
        <v>199</v>
      </c>
      <c r="C832" t="s">
        <v>948</v>
      </c>
      <c r="D832">
        <v>23.326886739999999</v>
      </c>
      <c r="E832">
        <v>-106.44188819999999</v>
      </c>
      <c r="F832" t="s">
        <v>297</v>
      </c>
      <c r="G832">
        <v>69</v>
      </c>
      <c r="H832">
        <v>136</v>
      </c>
      <c r="I832">
        <v>205</v>
      </c>
      <c r="J832" t="s">
        <v>294</v>
      </c>
      <c r="K832">
        <v>22</v>
      </c>
      <c r="L832">
        <v>3.13</v>
      </c>
      <c r="M832">
        <v>0</v>
      </c>
      <c r="N832" s="5">
        <v>45689</v>
      </c>
    </row>
    <row r="833" spans="1:14">
      <c r="A833" t="s">
        <v>200</v>
      </c>
      <c r="B833" t="s">
        <v>26</v>
      </c>
      <c r="C833" t="s">
        <v>949</v>
      </c>
      <c r="D833">
        <v>23.290442710000001</v>
      </c>
      <c r="E833">
        <v>-106.39490480000001</v>
      </c>
      <c r="F833" t="s">
        <v>299</v>
      </c>
      <c r="G833">
        <v>85</v>
      </c>
      <c r="H833">
        <v>20</v>
      </c>
      <c r="I833">
        <v>105</v>
      </c>
      <c r="J833" t="s">
        <v>294</v>
      </c>
      <c r="K833">
        <v>27</v>
      </c>
      <c r="L833">
        <v>3.14</v>
      </c>
      <c r="M833">
        <v>1.66</v>
      </c>
      <c r="N833" s="5">
        <v>45689</v>
      </c>
    </row>
    <row r="834" spans="1:14">
      <c r="A834" t="s">
        <v>201</v>
      </c>
      <c r="B834" t="s">
        <v>202</v>
      </c>
      <c r="C834" t="s">
        <v>950</v>
      </c>
      <c r="D834">
        <v>23.261461390000001</v>
      </c>
      <c r="E834">
        <v>-106.4457853</v>
      </c>
      <c r="F834" t="s">
        <v>295</v>
      </c>
      <c r="G834">
        <v>10</v>
      </c>
      <c r="H834">
        <v>24</v>
      </c>
      <c r="I834">
        <v>34</v>
      </c>
      <c r="J834" t="s">
        <v>289</v>
      </c>
      <c r="K834">
        <v>22</v>
      </c>
      <c r="L834">
        <v>0.45</v>
      </c>
      <c r="M834">
        <v>0.33</v>
      </c>
      <c r="N834" s="5">
        <v>45689</v>
      </c>
    </row>
    <row r="835" spans="1:14">
      <c r="A835" t="s">
        <v>203</v>
      </c>
      <c r="B835" t="s">
        <v>46</v>
      </c>
      <c r="C835" t="s">
        <v>951</v>
      </c>
      <c r="D835">
        <v>23.27517323</v>
      </c>
      <c r="E835">
        <v>-106.42522289999999</v>
      </c>
      <c r="F835" t="s">
        <v>303</v>
      </c>
      <c r="G835">
        <v>55</v>
      </c>
      <c r="H835">
        <v>21</v>
      </c>
      <c r="I835">
        <v>76</v>
      </c>
      <c r="J835" t="s">
        <v>289</v>
      </c>
      <c r="K835">
        <v>22</v>
      </c>
      <c r="L835">
        <v>2.5</v>
      </c>
      <c r="M835">
        <v>2.66</v>
      </c>
      <c r="N835" s="5">
        <v>45689</v>
      </c>
    </row>
    <row r="836" spans="1:14">
      <c r="A836" t="s">
        <v>204</v>
      </c>
      <c r="B836" t="s">
        <v>162</v>
      </c>
      <c r="C836" t="s">
        <v>952</v>
      </c>
      <c r="D836">
        <v>23.225125930000001</v>
      </c>
      <c r="E836">
        <v>-106.421257</v>
      </c>
      <c r="F836" t="s">
        <v>291</v>
      </c>
      <c r="G836">
        <v>19</v>
      </c>
      <c r="H836">
        <v>11</v>
      </c>
      <c r="I836">
        <v>30</v>
      </c>
      <c r="J836" t="s">
        <v>289</v>
      </c>
      <c r="K836">
        <v>19</v>
      </c>
      <c r="L836">
        <v>1</v>
      </c>
      <c r="M836">
        <v>0.33</v>
      </c>
      <c r="N836" s="5">
        <v>45689</v>
      </c>
    </row>
    <row r="837" spans="1:14">
      <c r="A837" t="s">
        <v>205</v>
      </c>
      <c r="B837" t="s">
        <v>93</v>
      </c>
      <c r="C837" t="s">
        <v>953</v>
      </c>
      <c r="D837">
        <v>23.287914499999999</v>
      </c>
      <c r="E837">
        <v>-106.43336960000001</v>
      </c>
      <c r="F837" t="s">
        <v>303</v>
      </c>
      <c r="G837">
        <v>16</v>
      </c>
      <c r="H837">
        <v>35</v>
      </c>
      <c r="I837">
        <v>51</v>
      </c>
      <c r="J837" t="s">
        <v>298</v>
      </c>
      <c r="K837">
        <v>20</v>
      </c>
      <c r="L837">
        <v>0.8</v>
      </c>
      <c r="M837">
        <v>0</v>
      </c>
      <c r="N837" s="5">
        <v>45689</v>
      </c>
    </row>
    <row r="838" spans="1:14">
      <c r="A838" t="s">
        <v>206</v>
      </c>
      <c r="B838" t="s">
        <v>26</v>
      </c>
      <c r="C838" t="s">
        <v>954</v>
      </c>
      <c r="D838">
        <v>23.21700628</v>
      </c>
      <c r="E838">
        <v>-106.4184082</v>
      </c>
      <c r="F838" t="s">
        <v>291</v>
      </c>
      <c r="G838">
        <v>14</v>
      </c>
      <c r="H838">
        <v>4</v>
      </c>
      <c r="I838">
        <v>18</v>
      </c>
      <c r="J838" t="s">
        <v>289</v>
      </c>
      <c r="K838">
        <v>27</v>
      </c>
      <c r="L838">
        <v>0.51</v>
      </c>
      <c r="M838">
        <v>0</v>
      </c>
      <c r="N838" s="5">
        <v>45689</v>
      </c>
    </row>
    <row r="839" spans="1:14">
      <c r="A839" t="s">
        <v>328</v>
      </c>
      <c r="B839" t="s">
        <v>26</v>
      </c>
      <c r="C839" t="s">
        <v>955</v>
      </c>
      <c r="D839">
        <v>23.336956570000002</v>
      </c>
      <c r="E839">
        <v>-106.4640629</v>
      </c>
      <c r="F839" t="s">
        <v>304</v>
      </c>
      <c r="G839">
        <v>45</v>
      </c>
      <c r="H839">
        <v>180</v>
      </c>
      <c r="I839">
        <v>225</v>
      </c>
      <c r="J839" t="s">
        <v>294</v>
      </c>
      <c r="K839">
        <v>19</v>
      </c>
      <c r="L839">
        <v>2.36</v>
      </c>
      <c r="M839">
        <v>1</v>
      </c>
      <c r="N839" s="5">
        <v>45689</v>
      </c>
    </row>
    <row r="840" spans="1:14">
      <c r="A840" t="s">
        <v>207</v>
      </c>
      <c r="B840" t="s">
        <v>172</v>
      </c>
      <c r="C840" t="s">
        <v>956</v>
      </c>
      <c r="D840">
        <v>23.312448079999999</v>
      </c>
      <c r="E840">
        <v>-106.42518680000001</v>
      </c>
      <c r="F840" t="s">
        <v>297</v>
      </c>
      <c r="G840">
        <v>136</v>
      </c>
      <c r="H840">
        <v>33</v>
      </c>
      <c r="I840">
        <v>169</v>
      </c>
      <c r="J840" t="s">
        <v>294</v>
      </c>
      <c r="K840">
        <v>21</v>
      </c>
      <c r="L840">
        <v>6.47</v>
      </c>
      <c r="M840">
        <v>2.33</v>
      </c>
      <c r="N840" s="5">
        <v>45689</v>
      </c>
    </row>
    <row r="841" spans="1:14">
      <c r="A841" t="s">
        <v>209</v>
      </c>
      <c r="B841" t="s">
        <v>210</v>
      </c>
      <c r="C841" t="s">
        <v>957</v>
      </c>
      <c r="D841">
        <v>23.2175516</v>
      </c>
      <c r="E841">
        <v>-106.4182242</v>
      </c>
      <c r="F841" t="s">
        <v>291</v>
      </c>
      <c r="G841">
        <v>11</v>
      </c>
      <c r="H841">
        <v>9</v>
      </c>
      <c r="I841">
        <v>20</v>
      </c>
      <c r="J841" t="s">
        <v>289</v>
      </c>
      <c r="K841">
        <v>25</v>
      </c>
      <c r="L841">
        <v>0.44</v>
      </c>
      <c r="M841">
        <v>0</v>
      </c>
      <c r="N841" s="5">
        <v>45689</v>
      </c>
    </row>
    <row r="842" spans="1:14">
      <c r="A842" t="s">
        <v>211</v>
      </c>
      <c r="B842" t="s">
        <v>212</v>
      </c>
      <c r="C842" t="s">
        <v>958</v>
      </c>
      <c r="D842">
        <v>23.218393280000001</v>
      </c>
      <c r="E842">
        <v>-106.41755999999999</v>
      </c>
      <c r="F842" t="s">
        <v>291</v>
      </c>
      <c r="G842">
        <v>13</v>
      </c>
      <c r="H842">
        <v>27</v>
      </c>
      <c r="I842">
        <v>40</v>
      </c>
      <c r="J842" t="s">
        <v>289</v>
      </c>
      <c r="K842">
        <v>20</v>
      </c>
      <c r="L842">
        <v>0.65</v>
      </c>
      <c r="M842">
        <v>1</v>
      </c>
      <c r="N842" s="5">
        <v>45689</v>
      </c>
    </row>
    <row r="843" spans="1:14">
      <c r="A843" t="s">
        <v>213</v>
      </c>
      <c r="B843" t="s">
        <v>214</v>
      </c>
      <c r="C843" t="s">
        <v>959</v>
      </c>
      <c r="D843">
        <v>23.217248040000001</v>
      </c>
      <c r="E843">
        <v>-106.4185605</v>
      </c>
      <c r="F843" t="s">
        <v>291</v>
      </c>
      <c r="G843">
        <v>15</v>
      </c>
      <c r="H843">
        <v>13</v>
      </c>
      <c r="I843">
        <v>28</v>
      </c>
      <c r="J843" t="s">
        <v>289</v>
      </c>
      <c r="K843">
        <v>20</v>
      </c>
      <c r="L843">
        <v>0.75</v>
      </c>
      <c r="M843">
        <v>0.33</v>
      </c>
      <c r="N843" s="5">
        <v>45689</v>
      </c>
    </row>
    <row r="844" spans="1:14">
      <c r="A844" t="s">
        <v>215</v>
      </c>
      <c r="B844" t="s">
        <v>216</v>
      </c>
      <c r="C844" t="s">
        <v>960</v>
      </c>
      <c r="D844">
        <v>23.20174974</v>
      </c>
      <c r="E844">
        <v>-106.42795769999999</v>
      </c>
      <c r="F844" t="s">
        <v>301</v>
      </c>
      <c r="G844">
        <v>7</v>
      </c>
      <c r="H844">
        <v>4</v>
      </c>
      <c r="I844">
        <v>11</v>
      </c>
      <c r="J844" t="s">
        <v>289</v>
      </c>
      <c r="K844">
        <v>18</v>
      </c>
      <c r="L844">
        <v>0.38</v>
      </c>
      <c r="M844">
        <v>0</v>
      </c>
      <c r="N844" s="5">
        <v>45689</v>
      </c>
    </row>
    <row r="845" spans="1:14">
      <c r="A845" t="s">
        <v>217</v>
      </c>
      <c r="B845" t="s">
        <v>26</v>
      </c>
      <c r="C845" t="s">
        <v>961</v>
      </c>
      <c r="D845">
        <v>23.348352200000001</v>
      </c>
      <c r="E845">
        <v>-106.44443459999999</v>
      </c>
      <c r="F845" t="s">
        <v>304</v>
      </c>
      <c r="G845">
        <v>69</v>
      </c>
      <c r="H845">
        <v>423</v>
      </c>
      <c r="I845">
        <v>492</v>
      </c>
      <c r="J845" t="s">
        <v>294</v>
      </c>
      <c r="K845">
        <v>17</v>
      </c>
      <c r="L845">
        <v>4.05</v>
      </c>
      <c r="M845">
        <v>9.66</v>
      </c>
      <c r="N845" s="5">
        <v>45689</v>
      </c>
    </row>
    <row r="846" spans="1:14">
      <c r="A846" t="s">
        <v>218</v>
      </c>
      <c r="B846" t="s">
        <v>68</v>
      </c>
      <c r="C846" t="s">
        <v>962</v>
      </c>
      <c r="D846">
        <v>23.249529299999999</v>
      </c>
      <c r="E846">
        <v>-106.41122110000001</v>
      </c>
      <c r="F846" t="s">
        <v>296</v>
      </c>
      <c r="G846">
        <v>72</v>
      </c>
      <c r="H846">
        <v>33</v>
      </c>
      <c r="I846">
        <v>105</v>
      </c>
      <c r="J846" t="s">
        <v>289</v>
      </c>
      <c r="K846">
        <v>16</v>
      </c>
      <c r="L846">
        <v>4.5</v>
      </c>
      <c r="M846">
        <v>1.66</v>
      </c>
      <c r="N846" s="5">
        <v>45689</v>
      </c>
    </row>
    <row r="847" spans="1:14">
      <c r="A847" t="s">
        <v>219</v>
      </c>
      <c r="B847" t="s">
        <v>26</v>
      </c>
      <c r="C847" t="s">
        <v>963</v>
      </c>
      <c r="D847">
        <v>23.196229649999999</v>
      </c>
      <c r="E847">
        <v>-106.4207529</v>
      </c>
      <c r="F847" t="s">
        <v>308</v>
      </c>
      <c r="G847">
        <v>6</v>
      </c>
      <c r="H847">
        <v>18</v>
      </c>
      <c r="I847">
        <v>24</v>
      </c>
      <c r="J847" t="s">
        <v>289</v>
      </c>
      <c r="K847">
        <v>17</v>
      </c>
      <c r="L847">
        <v>0.35</v>
      </c>
      <c r="M847">
        <v>0</v>
      </c>
      <c r="N847" s="5">
        <v>45689</v>
      </c>
    </row>
    <row r="848" spans="1:14">
      <c r="A848" t="s">
        <v>220</v>
      </c>
      <c r="B848" t="s">
        <v>118</v>
      </c>
      <c r="C848" t="s">
        <v>964</v>
      </c>
      <c r="D848">
        <v>23.289916909999999</v>
      </c>
      <c r="E848">
        <v>-106.4726677</v>
      </c>
      <c r="F848" t="s">
        <v>296</v>
      </c>
      <c r="G848">
        <v>258</v>
      </c>
      <c r="H848">
        <v>113</v>
      </c>
      <c r="I848">
        <v>371</v>
      </c>
      <c r="J848" t="s">
        <v>289</v>
      </c>
      <c r="K848">
        <v>17</v>
      </c>
      <c r="L848">
        <v>15.17</v>
      </c>
      <c r="M848">
        <v>5.33</v>
      </c>
      <c r="N848" s="5">
        <v>45689</v>
      </c>
    </row>
    <row r="849" spans="1:14">
      <c r="A849" t="s">
        <v>221</v>
      </c>
      <c r="B849" t="s">
        <v>222</v>
      </c>
      <c r="C849" t="s">
        <v>965</v>
      </c>
      <c r="D849">
        <v>23.234264929999998</v>
      </c>
      <c r="E849">
        <v>-106.3704604</v>
      </c>
      <c r="F849" t="s">
        <v>311</v>
      </c>
      <c r="G849">
        <v>158</v>
      </c>
      <c r="H849">
        <v>100</v>
      </c>
      <c r="I849">
        <v>258</v>
      </c>
      <c r="J849" t="s">
        <v>298</v>
      </c>
      <c r="K849">
        <v>37</v>
      </c>
      <c r="L849">
        <v>4.2699999999999996</v>
      </c>
      <c r="M849">
        <v>13.66</v>
      </c>
      <c r="N849" s="5">
        <v>45689</v>
      </c>
    </row>
    <row r="850" spans="1:14">
      <c r="A850" t="s">
        <v>223</v>
      </c>
      <c r="B850" t="s">
        <v>66</v>
      </c>
      <c r="C850" t="s">
        <v>966</v>
      </c>
      <c r="D850">
        <v>23.292127659999998</v>
      </c>
      <c r="E850">
        <v>-106.4665004</v>
      </c>
      <c r="F850" t="s">
        <v>292</v>
      </c>
      <c r="G850">
        <v>52</v>
      </c>
      <c r="H850">
        <v>22</v>
      </c>
      <c r="I850">
        <v>74</v>
      </c>
      <c r="J850" t="s">
        <v>294</v>
      </c>
      <c r="K850">
        <v>17</v>
      </c>
      <c r="L850">
        <v>3.05</v>
      </c>
      <c r="M850">
        <v>0</v>
      </c>
      <c r="N850" s="5">
        <v>45689</v>
      </c>
    </row>
    <row r="851" spans="1:14">
      <c r="A851" t="s">
        <v>224</v>
      </c>
      <c r="B851" t="s">
        <v>225</v>
      </c>
      <c r="C851" t="s">
        <v>967</v>
      </c>
      <c r="D851">
        <v>23.235588849999999</v>
      </c>
      <c r="E851">
        <v>-106.4297175</v>
      </c>
      <c r="F851" t="s">
        <v>291</v>
      </c>
      <c r="G851">
        <v>3</v>
      </c>
      <c r="H851">
        <v>3</v>
      </c>
      <c r="I851">
        <v>6</v>
      </c>
      <c r="J851" t="s">
        <v>289</v>
      </c>
      <c r="K851">
        <v>16</v>
      </c>
      <c r="L851">
        <v>0.18</v>
      </c>
      <c r="M851">
        <v>0</v>
      </c>
      <c r="N851" s="5">
        <v>45689</v>
      </c>
    </row>
    <row r="852" spans="1:14">
      <c r="A852" t="s">
        <v>226</v>
      </c>
      <c r="B852" t="s">
        <v>32</v>
      </c>
      <c r="C852" t="s">
        <v>968</v>
      </c>
      <c r="D852">
        <v>23.26480377</v>
      </c>
      <c r="E852">
        <v>-106.4598472</v>
      </c>
      <c r="F852" t="s">
        <v>295</v>
      </c>
      <c r="G852">
        <v>2</v>
      </c>
      <c r="H852">
        <v>6</v>
      </c>
      <c r="I852">
        <v>8</v>
      </c>
      <c r="J852" t="s">
        <v>289</v>
      </c>
      <c r="K852">
        <v>16</v>
      </c>
      <c r="L852">
        <v>0.12</v>
      </c>
      <c r="M852">
        <v>0</v>
      </c>
      <c r="N852" s="5">
        <v>45689</v>
      </c>
    </row>
    <row r="853" spans="1:14">
      <c r="A853" t="s">
        <v>227</v>
      </c>
      <c r="B853" t="s">
        <v>228</v>
      </c>
      <c r="C853" t="s">
        <v>969</v>
      </c>
      <c r="D853">
        <v>23.217723800000002</v>
      </c>
      <c r="E853">
        <v>-106.41976819999999</v>
      </c>
      <c r="F853" t="s">
        <v>291</v>
      </c>
      <c r="G853">
        <v>7</v>
      </c>
      <c r="H853">
        <v>9</v>
      </c>
      <c r="I853">
        <v>16</v>
      </c>
      <c r="J853" t="s">
        <v>289</v>
      </c>
      <c r="K853">
        <v>26</v>
      </c>
      <c r="L853">
        <v>0.26</v>
      </c>
      <c r="M853">
        <v>0</v>
      </c>
      <c r="N853" s="5">
        <v>45689</v>
      </c>
    </row>
    <row r="854" spans="1:14">
      <c r="A854" t="s">
        <v>342</v>
      </c>
      <c r="B854" t="s">
        <v>229</v>
      </c>
      <c r="C854" t="s">
        <v>970</v>
      </c>
      <c r="D854">
        <v>23.206830555555559</v>
      </c>
      <c r="E854">
        <v>-106.4283861111111</v>
      </c>
      <c r="F854" t="s">
        <v>290</v>
      </c>
      <c r="G854">
        <v>48</v>
      </c>
      <c r="H854">
        <v>42</v>
      </c>
      <c r="I854">
        <v>90</v>
      </c>
      <c r="J854" t="s">
        <v>289</v>
      </c>
      <c r="K854">
        <v>19</v>
      </c>
      <c r="L854">
        <v>2.52</v>
      </c>
      <c r="M854">
        <v>1.33</v>
      </c>
      <c r="N854" s="5">
        <v>45689</v>
      </c>
    </row>
    <row r="855" spans="1:14">
      <c r="A855" t="s">
        <v>388</v>
      </c>
      <c r="B855" t="s">
        <v>82</v>
      </c>
      <c r="C855" t="s">
        <v>971</v>
      </c>
      <c r="D855">
        <v>23.23721432</v>
      </c>
      <c r="E855">
        <v>-106.4418289</v>
      </c>
      <c r="F855" t="s">
        <v>290</v>
      </c>
      <c r="G855">
        <v>36</v>
      </c>
      <c r="H855">
        <v>22</v>
      </c>
      <c r="I855">
        <v>58</v>
      </c>
      <c r="J855" t="s">
        <v>289</v>
      </c>
      <c r="K855">
        <v>62</v>
      </c>
      <c r="L855">
        <v>0.57999999999999996</v>
      </c>
      <c r="M855">
        <v>0</v>
      </c>
      <c r="N855" s="5">
        <v>45689</v>
      </c>
    </row>
    <row r="856" spans="1:14">
      <c r="A856" t="s">
        <v>232</v>
      </c>
      <c r="B856" t="s">
        <v>233</v>
      </c>
      <c r="C856" t="s">
        <v>972</v>
      </c>
      <c r="D856">
        <v>23.272991959999999</v>
      </c>
      <c r="E856">
        <v>-106.4652306</v>
      </c>
      <c r="F856" t="s">
        <v>292</v>
      </c>
      <c r="G856">
        <v>102</v>
      </c>
      <c r="H856">
        <v>45</v>
      </c>
      <c r="I856">
        <v>147</v>
      </c>
      <c r="J856" t="s">
        <v>289</v>
      </c>
      <c r="K856">
        <v>15</v>
      </c>
      <c r="L856">
        <v>6.8</v>
      </c>
      <c r="M856">
        <v>2</v>
      </c>
      <c r="N856" s="5">
        <v>45689</v>
      </c>
    </row>
    <row r="857" spans="1:14">
      <c r="A857" t="s">
        <v>234</v>
      </c>
      <c r="B857" t="s">
        <v>235</v>
      </c>
      <c r="C857" t="s">
        <v>973</v>
      </c>
      <c r="D857">
        <v>23.197912389999999</v>
      </c>
      <c r="E857">
        <v>-106.4260507</v>
      </c>
      <c r="F857" t="s">
        <v>302</v>
      </c>
      <c r="G857">
        <v>21</v>
      </c>
      <c r="H857">
        <v>6</v>
      </c>
      <c r="I857">
        <v>27</v>
      </c>
      <c r="J857" t="s">
        <v>289</v>
      </c>
      <c r="K857">
        <v>13</v>
      </c>
      <c r="L857">
        <v>1.61</v>
      </c>
      <c r="M857">
        <v>0.33</v>
      </c>
      <c r="N857" s="5">
        <v>45689</v>
      </c>
    </row>
    <row r="858" spans="1:14">
      <c r="A858" t="s">
        <v>236</v>
      </c>
      <c r="B858" t="s">
        <v>237</v>
      </c>
      <c r="C858" t="s">
        <v>974</v>
      </c>
      <c r="D858">
        <v>23.20571949</v>
      </c>
      <c r="E858">
        <v>-106.4157898</v>
      </c>
      <c r="F858" t="s">
        <v>302</v>
      </c>
      <c r="G858">
        <v>7</v>
      </c>
      <c r="H858">
        <v>5</v>
      </c>
      <c r="I858">
        <v>12</v>
      </c>
      <c r="J858" t="s">
        <v>289</v>
      </c>
      <c r="K858">
        <v>16</v>
      </c>
      <c r="L858">
        <v>0.43</v>
      </c>
      <c r="M858">
        <v>0</v>
      </c>
      <c r="N858" s="5">
        <v>45689</v>
      </c>
    </row>
    <row r="859" spans="1:14">
      <c r="A859" t="s">
        <v>238</v>
      </c>
      <c r="B859" t="s">
        <v>239</v>
      </c>
      <c r="C859" t="s">
        <v>975</v>
      </c>
      <c r="D859">
        <v>23.278618080000001</v>
      </c>
      <c r="E859">
        <v>-106.4278217</v>
      </c>
      <c r="F859" t="s">
        <v>303</v>
      </c>
      <c r="G859">
        <v>28</v>
      </c>
      <c r="H859">
        <v>8</v>
      </c>
      <c r="I859">
        <v>36</v>
      </c>
      <c r="J859" t="s">
        <v>289</v>
      </c>
      <c r="K859">
        <v>15</v>
      </c>
      <c r="L859">
        <v>1.86</v>
      </c>
      <c r="M859">
        <v>0</v>
      </c>
      <c r="N859" s="5">
        <v>45689</v>
      </c>
    </row>
    <row r="860" spans="1:14">
      <c r="A860" t="s">
        <v>240</v>
      </c>
      <c r="B860" t="s">
        <v>241</v>
      </c>
      <c r="C860" t="s">
        <v>976</v>
      </c>
      <c r="D860">
        <v>23.22238583</v>
      </c>
      <c r="E860">
        <v>-106.42127360000001</v>
      </c>
      <c r="F860" t="s">
        <v>291</v>
      </c>
      <c r="G860">
        <v>17</v>
      </c>
      <c r="H860">
        <v>9</v>
      </c>
      <c r="I860">
        <v>26</v>
      </c>
      <c r="J860" t="s">
        <v>289</v>
      </c>
      <c r="K860">
        <v>18</v>
      </c>
      <c r="L860">
        <v>0.94</v>
      </c>
      <c r="M860">
        <v>0</v>
      </c>
      <c r="N860" s="5">
        <v>45689</v>
      </c>
    </row>
    <row r="861" spans="1:14">
      <c r="A861" t="s">
        <v>242</v>
      </c>
      <c r="B861" t="s">
        <v>26</v>
      </c>
      <c r="C861" t="s">
        <v>977</v>
      </c>
      <c r="D861">
        <v>23.219055010000002</v>
      </c>
      <c r="E861">
        <v>-106.4215268</v>
      </c>
      <c r="F861" t="s">
        <v>291</v>
      </c>
      <c r="G861">
        <v>23</v>
      </c>
      <c r="H861">
        <v>23</v>
      </c>
      <c r="I861">
        <v>46</v>
      </c>
      <c r="J861" t="s">
        <v>289</v>
      </c>
      <c r="K861">
        <v>15</v>
      </c>
      <c r="L861">
        <v>1.53</v>
      </c>
      <c r="M861">
        <v>2</v>
      </c>
      <c r="N861" s="5">
        <v>45689</v>
      </c>
    </row>
    <row r="862" spans="1:14">
      <c r="A862" t="s">
        <v>243</v>
      </c>
      <c r="B862" t="s">
        <v>26</v>
      </c>
      <c r="C862" t="s">
        <v>978</v>
      </c>
      <c r="D862">
        <v>23.258836469999999</v>
      </c>
      <c r="E862">
        <v>-106.4590578</v>
      </c>
      <c r="F862" t="s">
        <v>295</v>
      </c>
      <c r="G862">
        <v>20</v>
      </c>
      <c r="H862">
        <v>29</v>
      </c>
      <c r="I862">
        <v>49</v>
      </c>
      <c r="J862" t="s">
        <v>289</v>
      </c>
      <c r="K862">
        <v>13</v>
      </c>
      <c r="L862">
        <v>1.53</v>
      </c>
      <c r="M862">
        <v>0</v>
      </c>
      <c r="N862" s="5">
        <v>45689</v>
      </c>
    </row>
    <row r="863" spans="1:14">
      <c r="A863" t="s">
        <v>244</v>
      </c>
      <c r="B863" t="s">
        <v>26</v>
      </c>
      <c r="C863" t="s">
        <v>979</v>
      </c>
      <c r="D863">
        <v>23.253080109999999</v>
      </c>
      <c r="E863">
        <v>-106.4547029</v>
      </c>
      <c r="F863" t="s">
        <v>295</v>
      </c>
      <c r="G863">
        <v>1</v>
      </c>
      <c r="H863">
        <v>7</v>
      </c>
      <c r="I863">
        <v>8</v>
      </c>
      <c r="J863" t="s">
        <v>294</v>
      </c>
      <c r="K863">
        <v>14</v>
      </c>
      <c r="L863">
        <v>7.0000000000000007E-2</v>
      </c>
      <c r="M863">
        <v>0</v>
      </c>
      <c r="N863" s="5">
        <v>45689</v>
      </c>
    </row>
    <row r="864" spans="1:14">
      <c r="A864" t="s">
        <v>389</v>
      </c>
      <c r="B864" t="s">
        <v>70</v>
      </c>
      <c r="C864" t="s">
        <v>980</v>
      </c>
      <c r="D864">
        <v>23.26591372</v>
      </c>
      <c r="E864">
        <v>-106.4619326</v>
      </c>
      <c r="F864" t="s">
        <v>292</v>
      </c>
      <c r="G864">
        <v>14</v>
      </c>
      <c r="H864">
        <v>53</v>
      </c>
      <c r="I864">
        <v>67</v>
      </c>
      <c r="J864" t="s">
        <v>289</v>
      </c>
      <c r="K864">
        <v>13</v>
      </c>
      <c r="L864">
        <v>1.07</v>
      </c>
      <c r="M864">
        <v>1.33</v>
      </c>
      <c r="N864" s="5">
        <v>45689</v>
      </c>
    </row>
    <row r="865" spans="1:14">
      <c r="A865" t="s">
        <v>246</v>
      </c>
      <c r="B865" t="s">
        <v>343</v>
      </c>
      <c r="C865" t="s">
        <v>981</v>
      </c>
      <c r="D865">
        <v>23.235187830000001</v>
      </c>
      <c r="E865">
        <v>-106.4383476</v>
      </c>
      <c r="F865" t="s">
        <v>290</v>
      </c>
      <c r="G865">
        <v>188</v>
      </c>
      <c r="H865">
        <v>102</v>
      </c>
      <c r="I865">
        <v>290</v>
      </c>
      <c r="J865" t="s">
        <v>289</v>
      </c>
      <c r="K865">
        <v>18</v>
      </c>
      <c r="L865">
        <v>10.44</v>
      </c>
      <c r="M865">
        <v>5.33</v>
      </c>
      <c r="N865" s="5">
        <v>45689</v>
      </c>
    </row>
    <row r="866" spans="1:14">
      <c r="A866" t="s">
        <v>344</v>
      </c>
      <c r="B866" t="s">
        <v>345</v>
      </c>
      <c r="C866" t="s">
        <v>982</v>
      </c>
      <c r="D866">
        <v>23.274913888888889</v>
      </c>
      <c r="E866">
        <v>-106.463875</v>
      </c>
      <c r="F866" t="s">
        <v>292</v>
      </c>
      <c r="G866">
        <v>11</v>
      </c>
      <c r="H866">
        <v>40</v>
      </c>
      <c r="I866">
        <v>51</v>
      </c>
      <c r="J866" t="s">
        <v>289</v>
      </c>
      <c r="K866">
        <v>5</v>
      </c>
      <c r="L866">
        <v>2.2000000000000002</v>
      </c>
      <c r="M866">
        <v>2.2999999999999998</v>
      </c>
      <c r="N866" s="5">
        <v>45689</v>
      </c>
    </row>
    <row r="867" spans="1:14">
      <c r="A867" t="s">
        <v>247</v>
      </c>
      <c r="B867" t="s">
        <v>23</v>
      </c>
      <c r="C867" t="s">
        <v>983</v>
      </c>
      <c r="D867">
        <v>23.262311489999998</v>
      </c>
      <c r="E867">
        <v>-106.4639727</v>
      </c>
      <c r="F867" t="s">
        <v>295</v>
      </c>
      <c r="G867">
        <v>77</v>
      </c>
      <c r="H867">
        <v>72</v>
      </c>
      <c r="I867">
        <v>149</v>
      </c>
      <c r="J867" t="s">
        <v>289</v>
      </c>
      <c r="K867">
        <v>12</v>
      </c>
      <c r="L867">
        <v>6.41</v>
      </c>
      <c r="M867">
        <v>3.33</v>
      </c>
      <c r="N867" s="5">
        <v>45689</v>
      </c>
    </row>
    <row r="868" spans="1:14">
      <c r="A868" t="s">
        <v>248</v>
      </c>
      <c r="B868" t="s">
        <v>26</v>
      </c>
      <c r="C868" t="s">
        <v>984</v>
      </c>
      <c r="D868">
        <v>23.32108672</v>
      </c>
      <c r="E868">
        <v>-106.47947139999999</v>
      </c>
      <c r="F868" t="s">
        <v>293</v>
      </c>
      <c r="G868">
        <v>10</v>
      </c>
      <c r="H868">
        <v>65</v>
      </c>
      <c r="I868">
        <v>75</v>
      </c>
      <c r="J868" t="s">
        <v>289</v>
      </c>
      <c r="K868">
        <v>10</v>
      </c>
      <c r="L868">
        <v>1</v>
      </c>
      <c r="M868">
        <v>0</v>
      </c>
      <c r="N868" s="5">
        <v>45689</v>
      </c>
    </row>
    <row r="869" spans="1:14">
      <c r="A869" t="s">
        <v>249</v>
      </c>
      <c r="B869" t="s">
        <v>182</v>
      </c>
      <c r="C869" t="s">
        <v>985</v>
      </c>
      <c r="D869">
        <v>23.32244154</v>
      </c>
      <c r="E869">
        <v>-106.4792588</v>
      </c>
      <c r="F869" t="s">
        <v>293</v>
      </c>
      <c r="G869">
        <v>65</v>
      </c>
      <c r="H869">
        <v>55</v>
      </c>
      <c r="I869">
        <v>120</v>
      </c>
      <c r="J869" t="s">
        <v>289</v>
      </c>
      <c r="K869">
        <v>13</v>
      </c>
      <c r="L869">
        <v>5</v>
      </c>
      <c r="M869">
        <v>0</v>
      </c>
      <c r="N869" s="5">
        <v>45689</v>
      </c>
    </row>
    <row r="870" spans="1:14">
      <c r="A870" t="s">
        <v>250</v>
      </c>
      <c r="B870" t="s">
        <v>26</v>
      </c>
      <c r="C870" t="s">
        <v>986</v>
      </c>
      <c r="D870">
        <v>23.327374030000001</v>
      </c>
      <c r="E870">
        <v>-106.48086259999999</v>
      </c>
      <c r="F870" t="s">
        <v>293</v>
      </c>
      <c r="G870">
        <v>2</v>
      </c>
      <c r="H870">
        <v>6</v>
      </c>
      <c r="I870">
        <v>8</v>
      </c>
      <c r="J870" t="s">
        <v>289</v>
      </c>
      <c r="K870">
        <v>11</v>
      </c>
      <c r="L870">
        <v>0.18</v>
      </c>
      <c r="M870">
        <v>0</v>
      </c>
      <c r="N870" s="5">
        <v>45689</v>
      </c>
    </row>
    <row r="871" spans="1:14">
      <c r="A871" t="s">
        <v>251</v>
      </c>
      <c r="B871" t="s">
        <v>26</v>
      </c>
      <c r="C871" t="s">
        <v>987</v>
      </c>
      <c r="D871">
        <v>23.21960833</v>
      </c>
      <c r="E871">
        <v>-106.4196938</v>
      </c>
      <c r="F871" t="s">
        <v>291</v>
      </c>
      <c r="G871">
        <v>14</v>
      </c>
      <c r="H871">
        <v>41</v>
      </c>
      <c r="I871">
        <v>55</v>
      </c>
      <c r="J871" t="s">
        <v>289</v>
      </c>
      <c r="K871">
        <v>10</v>
      </c>
      <c r="L871">
        <v>1.4</v>
      </c>
      <c r="M871">
        <v>0.33</v>
      </c>
      <c r="N871" s="5">
        <v>45689</v>
      </c>
    </row>
    <row r="872" spans="1:14">
      <c r="A872" t="s">
        <v>252</v>
      </c>
      <c r="B872" t="s">
        <v>26</v>
      </c>
      <c r="C872" t="s">
        <v>988</v>
      </c>
      <c r="D872">
        <v>23.2944152</v>
      </c>
      <c r="E872">
        <v>-106.45097819999999</v>
      </c>
      <c r="F872" t="s">
        <v>300</v>
      </c>
      <c r="G872">
        <v>100</v>
      </c>
      <c r="H872">
        <v>5</v>
      </c>
      <c r="I872">
        <v>105</v>
      </c>
      <c r="J872" t="s">
        <v>294</v>
      </c>
      <c r="K872">
        <v>14</v>
      </c>
      <c r="L872">
        <v>7.14</v>
      </c>
      <c r="M872">
        <v>9</v>
      </c>
      <c r="N872" s="5">
        <v>45689</v>
      </c>
    </row>
    <row r="873" spans="1:14">
      <c r="A873" t="s">
        <v>253</v>
      </c>
      <c r="B873" t="s">
        <v>26</v>
      </c>
      <c r="C873" t="s">
        <v>989</v>
      </c>
      <c r="D873">
        <v>23.292963329999999</v>
      </c>
      <c r="E873">
        <v>-106.4371336</v>
      </c>
      <c r="F873" t="s">
        <v>300</v>
      </c>
      <c r="G873">
        <v>259</v>
      </c>
      <c r="H873">
        <v>104</v>
      </c>
      <c r="I873">
        <v>363</v>
      </c>
      <c r="J873" t="s">
        <v>294</v>
      </c>
      <c r="K873">
        <v>14</v>
      </c>
      <c r="L873">
        <v>18.5</v>
      </c>
      <c r="M873">
        <v>8.33</v>
      </c>
      <c r="N873" s="5">
        <v>45689</v>
      </c>
    </row>
    <row r="874" spans="1:14">
      <c r="A874" t="s">
        <v>254</v>
      </c>
      <c r="B874" t="s">
        <v>26</v>
      </c>
      <c r="C874" t="s">
        <v>990</v>
      </c>
      <c r="D874">
        <v>23.300417469999999</v>
      </c>
      <c r="E874">
        <v>-106.4516078</v>
      </c>
      <c r="F874" t="s">
        <v>300</v>
      </c>
      <c r="G874">
        <v>15</v>
      </c>
      <c r="H874">
        <v>49</v>
      </c>
      <c r="I874">
        <v>64</v>
      </c>
      <c r="J874" t="s">
        <v>289</v>
      </c>
      <c r="K874">
        <v>11</v>
      </c>
      <c r="L874">
        <v>1.36</v>
      </c>
      <c r="M874">
        <v>0</v>
      </c>
      <c r="N874" s="5">
        <v>45689</v>
      </c>
    </row>
    <row r="875" spans="1:14">
      <c r="A875" t="s">
        <v>255</v>
      </c>
      <c r="B875" t="s">
        <v>256</v>
      </c>
      <c r="C875" t="s">
        <v>991</v>
      </c>
      <c r="D875">
        <v>23.285823959999998</v>
      </c>
      <c r="E875">
        <v>-106.4073262</v>
      </c>
      <c r="F875" t="s">
        <v>299</v>
      </c>
      <c r="G875">
        <v>35</v>
      </c>
      <c r="H875">
        <v>7</v>
      </c>
      <c r="I875">
        <v>42</v>
      </c>
      <c r="J875" t="s">
        <v>298</v>
      </c>
      <c r="K875">
        <v>14</v>
      </c>
      <c r="L875">
        <v>2.5</v>
      </c>
      <c r="M875">
        <v>0</v>
      </c>
      <c r="N875" s="5">
        <v>45689</v>
      </c>
    </row>
    <row r="876" spans="1:14">
      <c r="A876" t="s">
        <v>257</v>
      </c>
      <c r="B876" t="s">
        <v>256</v>
      </c>
      <c r="C876" t="s">
        <v>991</v>
      </c>
      <c r="D876">
        <v>23.285823959999998</v>
      </c>
      <c r="E876">
        <v>-106.4073262</v>
      </c>
      <c r="F876" t="s">
        <v>299</v>
      </c>
      <c r="G876">
        <v>29</v>
      </c>
      <c r="H876">
        <v>75</v>
      </c>
      <c r="I876">
        <v>104</v>
      </c>
      <c r="J876" t="s">
        <v>289</v>
      </c>
      <c r="K876">
        <v>14</v>
      </c>
      <c r="L876">
        <v>2.0699999999999998</v>
      </c>
      <c r="M876">
        <v>0</v>
      </c>
      <c r="N876" s="5">
        <v>45689</v>
      </c>
    </row>
    <row r="877" spans="1:14">
      <c r="A877" t="s">
        <v>258</v>
      </c>
      <c r="B877" t="s">
        <v>26</v>
      </c>
      <c r="C877" t="s">
        <v>992</v>
      </c>
      <c r="D877">
        <v>23.354647</v>
      </c>
      <c r="E877">
        <v>-106.43747620000001</v>
      </c>
      <c r="F877" t="s">
        <v>304</v>
      </c>
      <c r="G877">
        <v>256</v>
      </c>
      <c r="H877">
        <v>122</v>
      </c>
      <c r="I877">
        <v>378</v>
      </c>
      <c r="J877" t="s">
        <v>294</v>
      </c>
      <c r="K877">
        <v>12</v>
      </c>
      <c r="L877">
        <v>21.33</v>
      </c>
      <c r="M877">
        <v>6</v>
      </c>
      <c r="N877" s="5">
        <v>45689</v>
      </c>
    </row>
    <row r="878" spans="1:14">
      <c r="A878" t="s">
        <v>259</v>
      </c>
      <c r="B878" t="s">
        <v>26</v>
      </c>
      <c r="C878" t="s">
        <v>993</v>
      </c>
      <c r="D878">
        <v>23.3725378</v>
      </c>
      <c r="E878">
        <v>-106.43813400000001</v>
      </c>
      <c r="F878" t="s">
        <v>304</v>
      </c>
      <c r="G878">
        <v>422</v>
      </c>
      <c r="H878">
        <v>174</v>
      </c>
      <c r="I878">
        <v>596</v>
      </c>
      <c r="J878" t="s">
        <v>294</v>
      </c>
      <c r="K878">
        <v>14</v>
      </c>
      <c r="L878">
        <v>30.14</v>
      </c>
      <c r="M878">
        <v>0</v>
      </c>
      <c r="N878" s="5">
        <v>45689</v>
      </c>
    </row>
    <row r="879" spans="1:14">
      <c r="A879" t="s">
        <v>260</v>
      </c>
      <c r="B879" t="s">
        <v>162</v>
      </c>
      <c r="C879" t="s">
        <v>994</v>
      </c>
      <c r="D879">
        <v>23.20209951</v>
      </c>
      <c r="E879">
        <v>-106.42765110000001</v>
      </c>
      <c r="F879" t="s">
        <v>301</v>
      </c>
      <c r="G879">
        <v>5</v>
      </c>
      <c r="H879">
        <v>23</v>
      </c>
      <c r="I879">
        <v>28</v>
      </c>
      <c r="J879" t="s">
        <v>289</v>
      </c>
      <c r="K879">
        <v>10</v>
      </c>
      <c r="L879">
        <v>0.5</v>
      </c>
      <c r="M879">
        <v>0</v>
      </c>
      <c r="N879" s="5">
        <v>45689</v>
      </c>
    </row>
    <row r="880" spans="1:14">
      <c r="A880" t="s">
        <v>261</v>
      </c>
      <c r="B880" t="s">
        <v>162</v>
      </c>
      <c r="C880" t="s">
        <v>995</v>
      </c>
      <c r="D880">
        <v>23.242404870000001</v>
      </c>
      <c r="E880">
        <v>-106.4516417</v>
      </c>
      <c r="F880" t="s">
        <v>295</v>
      </c>
      <c r="G880">
        <v>18</v>
      </c>
      <c r="H880">
        <v>77</v>
      </c>
      <c r="I880">
        <v>95</v>
      </c>
      <c r="J880" t="s">
        <v>289</v>
      </c>
      <c r="K880">
        <v>10</v>
      </c>
      <c r="L880">
        <v>1.8</v>
      </c>
      <c r="M880">
        <v>1</v>
      </c>
      <c r="N880" s="5">
        <v>45689</v>
      </c>
    </row>
    <row r="881" spans="1:14">
      <c r="A881" t="s">
        <v>262</v>
      </c>
      <c r="B881" t="s">
        <v>263</v>
      </c>
      <c r="C881" t="s">
        <v>996</v>
      </c>
      <c r="D881">
        <v>23.229132660000001</v>
      </c>
      <c r="E881">
        <v>-106.4298355</v>
      </c>
      <c r="F881" t="s">
        <v>290</v>
      </c>
      <c r="G881">
        <v>70</v>
      </c>
      <c r="H881">
        <v>50</v>
      </c>
      <c r="I881">
        <v>120</v>
      </c>
      <c r="J881" t="s">
        <v>289</v>
      </c>
      <c r="K881">
        <v>11</v>
      </c>
      <c r="L881">
        <v>6.36</v>
      </c>
      <c r="M881">
        <v>0</v>
      </c>
      <c r="N881" s="5">
        <v>45689</v>
      </c>
    </row>
    <row r="882" spans="1:14">
      <c r="A882" t="s">
        <v>264</v>
      </c>
      <c r="B882" t="s">
        <v>265</v>
      </c>
      <c r="C882" t="s">
        <v>997</v>
      </c>
      <c r="D882">
        <v>23.234756910000002</v>
      </c>
      <c r="E882">
        <v>-106.4379168</v>
      </c>
      <c r="F882" t="s">
        <v>290</v>
      </c>
      <c r="G882">
        <v>27</v>
      </c>
      <c r="H882">
        <v>99</v>
      </c>
      <c r="I882">
        <v>126</v>
      </c>
      <c r="J882" t="s">
        <v>289</v>
      </c>
      <c r="K882">
        <v>10</v>
      </c>
      <c r="L882">
        <v>2.7</v>
      </c>
      <c r="M882">
        <v>4</v>
      </c>
      <c r="N882" s="5">
        <v>45689</v>
      </c>
    </row>
    <row r="883" spans="1:14">
      <c r="A883" t="s">
        <v>266</v>
      </c>
      <c r="B883" t="s">
        <v>267</v>
      </c>
      <c r="C883" t="s">
        <v>998</v>
      </c>
      <c r="D883">
        <v>23.225030555555559</v>
      </c>
      <c r="E883">
        <v>-106.4215916666667</v>
      </c>
      <c r="F883" t="s">
        <v>291</v>
      </c>
      <c r="G883">
        <v>28</v>
      </c>
      <c r="H883">
        <v>35</v>
      </c>
      <c r="I883">
        <v>63</v>
      </c>
      <c r="J883" t="s">
        <v>289</v>
      </c>
      <c r="K883">
        <v>16</v>
      </c>
      <c r="L883">
        <v>1.75</v>
      </c>
      <c r="M883">
        <v>0</v>
      </c>
      <c r="N883" s="5">
        <v>45689</v>
      </c>
    </row>
    <row r="884" spans="1:14">
      <c r="A884" t="s">
        <v>268</v>
      </c>
      <c r="B884" t="s">
        <v>26</v>
      </c>
      <c r="C884" t="s">
        <v>919</v>
      </c>
      <c r="D884">
        <v>23.275107670000001</v>
      </c>
      <c r="E884">
        <v>-106.4543434</v>
      </c>
      <c r="F884" t="s">
        <v>295</v>
      </c>
      <c r="G884">
        <v>3</v>
      </c>
      <c r="H884">
        <v>17</v>
      </c>
      <c r="I884">
        <v>20</v>
      </c>
      <c r="J884" t="s">
        <v>289</v>
      </c>
      <c r="K884">
        <v>8</v>
      </c>
      <c r="L884">
        <v>0.37</v>
      </c>
      <c r="M884">
        <v>0</v>
      </c>
      <c r="N884" s="5">
        <v>45689</v>
      </c>
    </row>
    <row r="885" spans="1:14">
      <c r="A885" t="s">
        <v>269</v>
      </c>
      <c r="B885" t="s">
        <v>270</v>
      </c>
      <c r="C885" t="s">
        <v>999</v>
      </c>
      <c r="D885">
        <v>23.288544444444451</v>
      </c>
      <c r="E885">
        <v>-106.4589583333333</v>
      </c>
      <c r="F885" t="s">
        <v>292</v>
      </c>
      <c r="G885">
        <v>5</v>
      </c>
      <c r="H885">
        <v>15</v>
      </c>
      <c r="I885">
        <v>20</v>
      </c>
      <c r="J885" t="s">
        <v>289</v>
      </c>
      <c r="K885">
        <v>7</v>
      </c>
      <c r="L885">
        <v>0.71</v>
      </c>
      <c r="M885">
        <v>0.66</v>
      </c>
      <c r="N885" s="5">
        <v>45689</v>
      </c>
    </row>
    <row r="886" spans="1:14">
      <c r="A886" t="s">
        <v>271</v>
      </c>
      <c r="B886" t="s">
        <v>270</v>
      </c>
      <c r="C886" t="s">
        <v>1000</v>
      </c>
      <c r="D886">
        <v>23.288740632082199</v>
      </c>
      <c r="E886">
        <v>-106.42522288992301</v>
      </c>
      <c r="F886" t="s">
        <v>292</v>
      </c>
      <c r="G886">
        <v>3</v>
      </c>
      <c r="H886">
        <v>9</v>
      </c>
      <c r="I886">
        <v>12</v>
      </c>
      <c r="J886" t="s">
        <v>298</v>
      </c>
      <c r="K886">
        <v>7</v>
      </c>
      <c r="L886">
        <v>0.42</v>
      </c>
      <c r="M886">
        <v>0</v>
      </c>
      <c r="N886" s="5">
        <v>45689</v>
      </c>
    </row>
    <row r="887" spans="1:14">
      <c r="A887" t="s">
        <v>272</v>
      </c>
      <c r="B887" t="s">
        <v>54</v>
      </c>
      <c r="C887" t="s">
        <v>1001</v>
      </c>
      <c r="D887">
        <v>23.28019722222222</v>
      </c>
      <c r="E887">
        <v>-106.4676833333333</v>
      </c>
      <c r="F887" t="s">
        <v>296</v>
      </c>
      <c r="G887">
        <v>44</v>
      </c>
      <c r="H887">
        <v>131</v>
      </c>
      <c r="I887">
        <v>175</v>
      </c>
      <c r="J887" t="s">
        <v>289</v>
      </c>
      <c r="K887">
        <v>7</v>
      </c>
      <c r="L887">
        <v>6.28</v>
      </c>
      <c r="M887">
        <v>6</v>
      </c>
      <c r="N887" s="5">
        <v>45689</v>
      </c>
    </row>
    <row r="888" spans="1:14">
      <c r="A888" t="s">
        <v>273</v>
      </c>
      <c r="B888" t="s">
        <v>26</v>
      </c>
      <c r="C888" t="s">
        <v>1002</v>
      </c>
      <c r="D888">
        <v>23.193300000000001</v>
      </c>
      <c r="E888">
        <v>-106.4245277777778</v>
      </c>
      <c r="F888" t="s">
        <v>308</v>
      </c>
      <c r="G888">
        <v>10</v>
      </c>
      <c r="H888">
        <v>5</v>
      </c>
      <c r="I888">
        <v>15</v>
      </c>
      <c r="J888" t="s">
        <v>289</v>
      </c>
      <c r="K888">
        <v>8</v>
      </c>
      <c r="L888">
        <v>1.25</v>
      </c>
      <c r="M888">
        <v>0</v>
      </c>
      <c r="N888" s="5">
        <v>45689</v>
      </c>
    </row>
    <row r="889" spans="1:14">
      <c r="A889" t="s">
        <v>347</v>
      </c>
      <c r="B889" t="s">
        <v>390</v>
      </c>
      <c r="C889" t="s">
        <v>1003</v>
      </c>
      <c r="D889">
        <v>23.241158333333331</v>
      </c>
      <c r="E889">
        <v>-106.44601666666669</v>
      </c>
      <c r="F889" t="s">
        <v>295</v>
      </c>
      <c r="G889">
        <v>14</v>
      </c>
      <c r="H889">
        <v>9</v>
      </c>
      <c r="I889">
        <v>23</v>
      </c>
      <c r="J889" t="s">
        <v>289</v>
      </c>
      <c r="K889">
        <v>5</v>
      </c>
      <c r="L889">
        <v>2.8</v>
      </c>
      <c r="M889">
        <v>0.33</v>
      </c>
      <c r="N889" s="5">
        <v>45689</v>
      </c>
    </row>
    <row r="890" spans="1:14">
      <c r="A890" t="s">
        <v>274</v>
      </c>
      <c r="B890" t="s">
        <v>30</v>
      </c>
      <c r="C890" t="s">
        <v>1004</v>
      </c>
      <c r="D890">
        <v>23.29955</v>
      </c>
      <c r="E890">
        <v>-106.4812666666667</v>
      </c>
      <c r="F890" t="s">
        <v>296</v>
      </c>
      <c r="G890">
        <v>36</v>
      </c>
      <c r="H890">
        <v>52</v>
      </c>
      <c r="I890">
        <v>88</v>
      </c>
      <c r="J890" t="s">
        <v>289</v>
      </c>
      <c r="K890">
        <v>7</v>
      </c>
      <c r="L890">
        <v>5.14</v>
      </c>
      <c r="M890">
        <v>7</v>
      </c>
      <c r="N890" s="5">
        <v>45689</v>
      </c>
    </row>
    <row r="891" spans="1:14">
      <c r="A891" t="s">
        <v>276</v>
      </c>
      <c r="B891" t="s">
        <v>26</v>
      </c>
      <c r="C891" t="s">
        <v>1005</v>
      </c>
      <c r="D891">
        <v>23.191933333333331</v>
      </c>
      <c r="E891">
        <v>-106.4222666666667</v>
      </c>
      <c r="F891" t="s">
        <v>308</v>
      </c>
      <c r="G891">
        <v>8</v>
      </c>
      <c r="H891">
        <v>6</v>
      </c>
      <c r="I891">
        <v>14</v>
      </c>
      <c r="J891" t="s">
        <v>289</v>
      </c>
      <c r="K891">
        <v>9</v>
      </c>
      <c r="L891">
        <v>0.88</v>
      </c>
      <c r="M891">
        <v>0.33</v>
      </c>
      <c r="N891" s="5">
        <v>45689</v>
      </c>
    </row>
    <row r="892" spans="1:14">
      <c r="A892" t="s">
        <v>277</v>
      </c>
      <c r="B892" t="s">
        <v>278</v>
      </c>
      <c r="C892" t="s">
        <v>1006</v>
      </c>
      <c r="D892">
        <v>23.207005555555551</v>
      </c>
      <c r="E892">
        <v>-106.42547500000001</v>
      </c>
      <c r="F892" t="s">
        <v>290</v>
      </c>
      <c r="G892">
        <v>2</v>
      </c>
      <c r="H892">
        <v>7</v>
      </c>
      <c r="I892">
        <v>9</v>
      </c>
      <c r="J892" t="s">
        <v>289</v>
      </c>
      <c r="K892">
        <v>7</v>
      </c>
      <c r="L892">
        <v>0</v>
      </c>
      <c r="M892">
        <v>0</v>
      </c>
      <c r="N892" s="5">
        <v>45689</v>
      </c>
    </row>
    <row r="893" spans="1:14">
      <c r="A893" t="s">
        <v>279</v>
      </c>
      <c r="B893" t="s">
        <v>128</v>
      </c>
      <c r="C893" t="s">
        <v>1007</v>
      </c>
      <c r="D893">
        <v>23.2946228847252</v>
      </c>
      <c r="E893">
        <v>-106.41756000333</v>
      </c>
      <c r="F893" t="s">
        <v>297</v>
      </c>
      <c r="G893">
        <v>37</v>
      </c>
      <c r="H893">
        <v>35</v>
      </c>
      <c r="I893">
        <v>72</v>
      </c>
      <c r="J893" t="s">
        <v>294</v>
      </c>
      <c r="K893">
        <v>9</v>
      </c>
      <c r="L893">
        <v>4.1100000000000003</v>
      </c>
      <c r="M893">
        <v>2.33</v>
      </c>
      <c r="N893" s="5">
        <v>45689</v>
      </c>
    </row>
    <row r="894" spans="1:14">
      <c r="A894" t="s">
        <v>280</v>
      </c>
      <c r="B894" t="s">
        <v>26</v>
      </c>
      <c r="C894" t="s">
        <v>1008</v>
      </c>
      <c r="D894">
        <v>23.30426111111111</v>
      </c>
      <c r="E894">
        <v>-106.4908027777778</v>
      </c>
      <c r="F894" t="s">
        <v>306</v>
      </c>
      <c r="G894">
        <v>98</v>
      </c>
      <c r="H894">
        <v>120</v>
      </c>
      <c r="I894">
        <v>218</v>
      </c>
      <c r="J894" t="s">
        <v>289</v>
      </c>
      <c r="K894">
        <v>13</v>
      </c>
      <c r="L894">
        <v>7.53</v>
      </c>
      <c r="M894">
        <v>0</v>
      </c>
      <c r="N894" s="5">
        <v>45689</v>
      </c>
    </row>
    <row r="895" spans="1:14">
      <c r="A895" t="s">
        <v>281</v>
      </c>
      <c r="B895" t="s">
        <v>26</v>
      </c>
      <c r="C895" t="s">
        <v>1009</v>
      </c>
      <c r="D895">
        <v>23.245374999999999</v>
      </c>
      <c r="E895">
        <v>-106.44622777777781</v>
      </c>
      <c r="F895" t="s">
        <v>295</v>
      </c>
      <c r="G895">
        <v>10</v>
      </c>
      <c r="H895">
        <v>2</v>
      </c>
      <c r="I895">
        <v>12</v>
      </c>
      <c r="J895" t="s">
        <v>289</v>
      </c>
      <c r="K895">
        <v>8</v>
      </c>
      <c r="L895">
        <v>1.25</v>
      </c>
      <c r="M895">
        <v>1</v>
      </c>
      <c r="N895" s="5">
        <v>45689</v>
      </c>
    </row>
    <row r="896" spans="1:14">
      <c r="A896" t="s">
        <v>282</v>
      </c>
      <c r="B896" t="s">
        <v>26</v>
      </c>
      <c r="C896" t="s">
        <v>1010</v>
      </c>
      <c r="D896">
        <v>23.191594444444441</v>
      </c>
      <c r="E896">
        <v>-106.4232555555556</v>
      </c>
      <c r="F896" t="s">
        <v>308</v>
      </c>
      <c r="G896">
        <v>8</v>
      </c>
      <c r="H896">
        <v>4</v>
      </c>
      <c r="I896">
        <v>12</v>
      </c>
      <c r="J896" t="s">
        <v>289</v>
      </c>
      <c r="K896">
        <v>8</v>
      </c>
      <c r="L896">
        <v>1</v>
      </c>
      <c r="M896">
        <v>1.66</v>
      </c>
      <c r="N896" s="5">
        <v>45689</v>
      </c>
    </row>
    <row r="897" spans="1:14">
      <c r="A897" t="s">
        <v>283</v>
      </c>
      <c r="B897" t="s">
        <v>391</v>
      </c>
      <c r="C897" t="s">
        <v>1011</v>
      </c>
      <c r="D897">
        <v>23.29578333333334</v>
      </c>
      <c r="E897">
        <v>-106.47138333333331</v>
      </c>
      <c r="F897" t="s">
        <v>296</v>
      </c>
      <c r="G897">
        <v>16</v>
      </c>
      <c r="H897">
        <v>52</v>
      </c>
      <c r="I897">
        <v>68</v>
      </c>
      <c r="J897" t="s">
        <v>289</v>
      </c>
      <c r="K897">
        <v>10</v>
      </c>
      <c r="L897">
        <v>1.6</v>
      </c>
      <c r="M897">
        <v>0</v>
      </c>
      <c r="N897" s="5">
        <v>45689</v>
      </c>
    </row>
    <row r="898" spans="1:14">
      <c r="A898" t="s">
        <v>285</v>
      </c>
      <c r="B898" t="s">
        <v>286</v>
      </c>
      <c r="C898" t="s">
        <v>1012</v>
      </c>
      <c r="D898">
        <v>23.264779427277301</v>
      </c>
      <c r="E898">
        <v>-106.42075293216701</v>
      </c>
      <c r="F898" t="s">
        <v>295</v>
      </c>
      <c r="G898">
        <v>10</v>
      </c>
      <c r="H898">
        <v>10</v>
      </c>
      <c r="I898">
        <v>20</v>
      </c>
      <c r="J898" t="s">
        <v>289</v>
      </c>
      <c r="K898">
        <v>13</v>
      </c>
      <c r="L898">
        <v>0.76</v>
      </c>
      <c r="M898">
        <v>0</v>
      </c>
      <c r="N898" s="5">
        <v>45689</v>
      </c>
    </row>
    <row r="899" spans="1:14">
      <c r="A899" t="s">
        <v>287</v>
      </c>
      <c r="B899" t="s">
        <v>26</v>
      </c>
      <c r="C899" t="s">
        <v>1013</v>
      </c>
      <c r="D899">
        <v>23.20147</v>
      </c>
      <c r="E899">
        <v>-106.41500000000001</v>
      </c>
      <c r="F899" t="s">
        <v>302</v>
      </c>
      <c r="G899">
        <v>8</v>
      </c>
      <c r="H899">
        <v>8</v>
      </c>
      <c r="I899">
        <v>16</v>
      </c>
      <c r="J899" t="s">
        <v>289</v>
      </c>
      <c r="K899">
        <v>13</v>
      </c>
      <c r="L899">
        <v>0.61</v>
      </c>
      <c r="M899">
        <v>0</v>
      </c>
      <c r="N899" s="5">
        <v>45689</v>
      </c>
    </row>
    <row r="900" spans="1:14">
      <c r="A900" t="s">
        <v>349</v>
      </c>
      <c r="B900" t="s">
        <v>325</v>
      </c>
      <c r="C900" t="s">
        <v>1014</v>
      </c>
      <c r="D900">
        <v>23.297229999999999</v>
      </c>
      <c r="E900">
        <v>-106.479</v>
      </c>
      <c r="F900" t="s">
        <v>296</v>
      </c>
      <c r="G900">
        <v>3</v>
      </c>
      <c r="H900">
        <v>13</v>
      </c>
      <c r="I900">
        <v>16</v>
      </c>
      <c r="J900" t="s">
        <v>289</v>
      </c>
      <c r="K900">
        <v>6</v>
      </c>
      <c r="L900">
        <v>0.5</v>
      </c>
      <c r="M900">
        <v>0</v>
      </c>
      <c r="N900" s="5">
        <v>45689</v>
      </c>
    </row>
    <row r="901" spans="1:14">
      <c r="A901" t="s">
        <v>324</v>
      </c>
      <c r="B901" t="s">
        <v>325</v>
      </c>
      <c r="C901" t="s">
        <v>1015</v>
      </c>
      <c r="D901">
        <v>23.29718611111111</v>
      </c>
      <c r="E901">
        <v>-106.47875555555559</v>
      </c>
      <c r="F901" t="s">
        <v>296</v>
      </c>
      <c r="G901">
        <v>0</v>
      </c>
      <c r="H901">
        <v>6</v>
      </c>
      <c r="I901">
        <v>6</v>
      </c>
      <c r="J901" t="s">
        <v>298</v>
      </c>
      <c r="K901">
        <v>6</v>
      </c>
      <c r="L901">
        <v>0</v>
      </c>
      <c r="M901">
        <v>0</v>
      </c>
      <c r="N901" s="5">
        <v>45689</v>
      </c>
    </row>
    <row r="902" spans="1:14">
      <c r="A902" t="s">
        <v>329</v>
      </c>
      <c r="B902" t="s">
        <v>172</v>
      </c>
      <c r="C902" t="s">
        <v>808</v>
      </c>
      <c r="D902">
        <v>23.312467784908598</v>
      </c>
      <c r="E902">
        <v>-106.425176107116</v>
      </c>
      <c r="F902" t="s">
        <v>297</v>
      </c>
      <c r="G902">
        <v>96</v>
      </c>
      <c r="H902">
        <v>76</v>
      </c>
      <c r="I902">
        <v>172</v>
      </c>
      <c r="J902" t="s">
        <v>294</v>
      </c>
      <c r="K902">
        <v>7</v>
      </c>
      <c r="L902">
        <v>13.71</v>
      </c>
      <c r="M902">
        <v>3.66</v>
      </c>
      <c r="N902" s="5">
        <v>45689</v>
      </c>
    </row>
    <row r="903" spans="1:14">
      <c r="A903" t="s">
        <v>350</v>
      </c>
      <c r="B903" t="s">
        <v>392</v>
      </c>
      <c r="C903" t="s">
        <v>1016</v>
      </c>
      <c r="D903">
        <v>23.19173</v>
      </c>
      <c r="E903">
        <v>-106.42700000000001</v>
      </c>
      <c r="F903" t="s">
        <v>393</v>
      </c>
      <c r="G903">
        <v>12</v>
      </c>
      <c r="H903">
        <v>16</v>
      </c>
      <c r="I903">
        <v>28</v>
      </c>
      <c r="J903" t="s">
        <v>289</v>
      </c>
      <c r="K903">
        <v>5</v>
      </c>
      <c r="L903">
        <v>2.4</v>
      </c>
      <c r="M903">
        <v>0</v>
      </c>
      <c r="N903" s="5">
        <v>45689</v>
      </c>
    </row>
    <row r="904" spans="1:14">
      <c r="A904" t="s">
        <v>351</v>
      </c>
      <c r="B904" t="s">
        <v>352</v>
      </c>
      <c r="C904" t="s">
        <v>1017</v>
      </c>
      <c r="D904">
        <v>23.221609999999998</v>
      </c>
      <c r="E904">
        <v>-106.422</v>
      </c>
      <c r="F904" t="s">
        <v>291</v>
      </c>
      <c r="G904">
        <v>25</v>
      </c>
      <c r="H904">
        <v>10</v>
      </c>
      <c r="I904">
        <v>35</v>
      </c>
      <c r="J904" t="s">
        <v>289</v>
      </c>
      <c r="K904">
        <v>8</v>
      </c>
      <c r="L904">
        <v>3.12</v>
      </c>
      <c r="M904">
        <v>1</v>
      </c>
      <c r="N904" s="5">
        <v>45689</v>
      </c>
    </row>
    <row r="905" spans="1:14">
      <c r="A905" t="s">
        <v>353</v>
      </c>
      <c r="B905" t="s">
        <v>130</v>
      </c>
      <c r="C905" t="s">
        <v>1018</v>
      </c>
      <c r="D905">
        <v>23.2027</v>
      </c>
      <c r="E905">
        <v>-106.42700000000001</v>
      </c>
      <c r="F905" t="s">
        <v>301</v>
      </c>
      <c r="G905">
        <v>19</v>
      </c>
      <c r="H905">
        <v>19</v>
      </c>
      <c r="I905">
        <v>38</v>
      </c>
      <c r="J905" t="s">
        <v>289</v>
      </c>
      <c r="K905">
        <v>8</v>
      </c>
      <c r="L905">
        <v>2.37</v>
      </c>
      <c r="M905">
        <v>1</v>
      </c>
      <c r="N905" s="5">
        <v>45689</v>
      </c>
    </row>
    <row r="906" spans="1:14">
      <c r="A906" t="s">
        <v>354</v>
      </c>
      <c r="B906" t="s">
        <v>355</v>
      </c>
      <c r="C906" t="s">
        <v>1019</v>
      </c>
      <c r="D906">
        <v>23.196390000000001</v>
      </c>
      <c r="E906">
        <v>-106.422</v>
      </c>
      <c r="F906" t="s">
        <v>302</v>
      </c>
      <c r="G906">
        <v>2</v>
      </c>
      <c r="H906">
        <v>14</v>
      </c>
      <c r="I906">
        <v>16</v>
      </c>
      <c r="J906" t="s">
        <v>289</v>
      </c>
      <c r="K906">
        <v>4</v>
      </c>
      <c r="L906">
        <v>0.5</v>
      </c>
      <c r="M906">
        <v>0.33</v>
      </c>
      <c r="N906" s="5">
        <v>45689</v>
      </c>
    </row>
    <row r="907" spans="1:14">
      <c r="A907" t="s">
        <v>357</v>
      </c>
      <c r="B907" t="s">
        <v>394</v>
      </c>
      <c r="C907" t="s">
        <v>1020</v>
      </c>
      <c r="D907">
        <v>23.244440000000001</v>
      </c>
      <c r="E907">
        <v>-106.453</v>
      </c>
      <c r="F907" t="s">
        <v>295</v>
      </c>
      <c r="G907">
        <v>37</v>
      </c>
      <c r="H907">
        <v>81</v>
      </c>
      <c r="I907">
        <v>118</v>
      </c>
      <c r="J907" t="s">
        <v>289</v>
      </c>
      <c r="K907">
        <v>7</v>
      </c>
      <c r="L907">
        <v>5.28</v>
      </c>
      <c r="M907">
        <v>2.66</v>
      </c>
      <c r="N907" s="5">
        <v>45689</v>
      </c>
    </row>
    <row r="908" spans="1:14">
      <c r="A908" t="s">
        <v>330</v>
      </c>
      <c r="B908" t="s">
        <v>128</v>
      </c>
      <c r="C908" t="s">
        <v>1021</v>
      </c>
      <c r="D908">
        <v>23.295960000000001</v>
      </c>
      <c r="E908">
        <v>-106.43471</v>
      </c>
      <c r="F908" t="s">
        <v>297</v>
      </c>
      <c r="G908">
        <v>27</v>
      </c>
      <c r="H908">
        <v>4</v>
      </c>
      <c r="I908">
        <v>31</v>
      </c>
      <c r="J908" t="s">
        <v>294</v>
      </c>
      <c r="K908">
        <v>8</v>
      </c>
      <c r="L908">
        <v>3.37</v>
      </c>
      <c r="M908">
        <v>1.33</v>
      </c>
      <c r="N908" s="5">
        <v>45689</v>
      </c>
    </row>
    <row r="909" spans="1:14">
      <c r="A909" t="s">
        <v>331</v>
      </c>
      <c r="B909" t="s">
        <v>26</v>
      </c>
      <c r="C909" t="s">
        <v>1022</v>
      </c>
      <c r="D909">
        <v>23.271090000000001</v>
      </c>
      <c r="E909">
        <v>-106.35786</v>
      </c>
      <c r="F909" t="s">
        <v>299</v>
      </c>
      <c r="G909">
        <v>30</v>
      </c>
      <c r="H909">
        <v>113</v>
      </c>
      <c r="I909">
        <v>143</v>
      </c>
      <c r="J909" t="s">
        <v>294</v>
      </c>
      <c r="K909">
        <v>8</v>
      </c>
      <c r="L909">
        <v>3.75</v>
      </c>
      <c r="M909">
        <v>0.33</v>
      </c>
      <c r="N909" s="5">
        <v>45689</v>
      </c>
    </row>
    <row r="910" spans="1:14">
      <c r="A910" t="s">
        <v>358</v>
      </c>
      <c r="B910" t="s">
        <v>26</v>
      </c>
      <c r="C910" t="s">
        <v>1023</v>
      </c>
      <c r="D910">
        <v>23.28689</v>
      </c>
      <c r="E910">
        <v>-106.43300000000001</v>
      </c>
      <c r="F910" t="s">
        <v>303</v>
      </c>
      <c r="G910">
        <v>22</v>
      </c>
      <c r="H910">
        <v>2</v>
      </c>
      <c r="I910">
        <v>24</v>
      </c>
      <c r="J910" t="s">
        <v>289</v>
      </c>
      <c r="K910">
        <v>34</v>
      </c>
      <c r="L910">
        <v>0.64</v>
      </c>
      <c r="M910">
        <v>1</v>
      </c>
      <c r="N910" s="5">
        <v>45689</v>
      </c>
    </row>
    <row r="911" spans="1:14">
      <c r="A911" t="s">
        <v>332</v>
      </c>
      <c r="B911" t="s">
        <v>26</v>
      </c>
      <c r="C911" t="s">
        <v>1024</v>
      </c>
      <c r="D911">
        <v>23.405090000000001</v>
      </c>
      <c r="E911">
        <v>-106.50333999999999</v>
      </c>
      <c r="F911" t="s">
        <v>307</v>
      </c>
      <c r="G911">
        <v>138</v>
      </c>
      <c r="H911">
        <v>59</v>
      </c>
      <c r="I911">
        <v>197</v>
      </c>
      <c r="J911" t="s">
        <v>294</v>
      </c>
      <c r="K911">
        <v>10</v>
      </c>
      <c r="L911">
        <v>13.8</v>
      </c>
      <c r="M911">
        <v>0</v>
      </c>
      <c r="N911" s="5">
        <v>45689</v>
      </c>
    </row>
    <row r="912" spans="1:14">
      <c r="A912" t="s">
        <v>359</v>
      </c>
      <c r="B912" t="s">
        <v>26</v>
      </c>
      <c r="C912" t="s">
        <v>1026</v>
      </c>
      <c r="D912">
        <v>23.247789999999998</v>
      </c>
      <c r="E912">
        <v>-106.452</v>
      </c>
      <c r="F912" t="s">
        <v>295</v>
      </c>
      <c r="G912">
        <v>0</v>
      </c>
      <c r="H912">
        <v>8</v>
      </c>
      <c r="I912">
        <v>8</v>
      </c>
      <c r="J912" t="s">
        <v>289</v>
      </c>
      <c r="K912">
        <v>5</v>
      </c>
      <c r="L912">
        <v>0</v>
      </c>
      <c r="M912">
        <v>0</v>
      </c>
      <c r="N912" s="5">
        <v>45689</v>
      </c>
    </row>
    <row r="913" spans="1:14">
      <c r="A913" t="s">
        <v>326</v>
      </c>
      <c r="B913" t="s">
        <v>46</v>
      </c>
      <c r="C913" t="s">
        <v>1027</v>
      </c>
      <c r="D913">
        <v>23.30832222222222</v>
      </c>
      <c r="E913">
        <v>-106.4272638888889</v>
      </c>
      <c r="F913" t="s">
        <v>297</v>
      </c>
      <c r="G913">
        <v>54</v>
      </c>
      <c r="H913">
        <v>33</v>
      </c>
      <c r="I913">
        <v>87</v>
      </c>
      <c r="J913" t="s">
        <v>298</v>
      </c>
      <c r="K913">
        <v>7</v>
      </c>
      <c r="L913">
        <v>7.71</v>
      </c>
      <c r="M913">
        <v>1</v>
      </c>
      <c r="N913" s="5">
        <v>45689</v>
      </c>
    </row>
    <row r="914" spans="1:14">
      <c r="A914" t="s">
        <v>327</v>
      </c>
      <c r="B914" t="s">
        <v>46</v>
      </c>
      <c r="C914" t="s">
        <v>1028</v>
      </c>
      <c r="D914">
        <v>23.309952777777781</v>
      </c>
      <c r="E914">
        <v>-106.4274416666667</v>
      </c>
      <c r="F914" t="s">
        <v>297</v>
      </c>
      <c r="G914">
        <v>93</v>
      </c>
      <c r="H914">
        <v>43</v>
      </c>
      <c r="I914">
        <v>136</v>
      </c>
      <c r="J914" t="s">
        <v>298</v>
      </c>
      <c r="K914">
        <v>7</v>
      </c>
      <c r="L914">
        <v>13.28</v>
      </c>
      <c r="M914">
        <v>2</v>
      </c>
      <c r="N914" s="5">
        <v>45689</v>
      </c>
    </row>
    <row r="915" spans="1:14">
      <c r="A915" t="s">
        <v>360</v>
      </c>
      <c r="B915" t="s">
        <v>144</v>
      </c>
      <c r="C915" t="s">
        <v>1029</v>
      </c>
      <c r="D915">
        <v>23.32086</v>
      </c>
      <c r="E915">
        <v>-106.479</v>
      </c>
      <c r="F915" t="s">
        <v>293</v>
      </c>
      <c r="G915">
        <v>6</v>
      </c>
      <c r="H915">
        <v>14</v>
      </c>
      <c r="I915">
        <v>20</v>
      </c>
      <c r="J915" t="s">
        <v>289</v>
      </c>
      <c r="K915">
        <v>6</v>
      </c>
      <c r="L915">
        <v>1</v>
      </c>
      <c r="M915">
        <v>0</v>
      </c>
      <c r="N915" s="5">
        <v>45689</v>
      </c>
    </row>
    <row r="916" spans="1:14">
      <c r="A916" t="s">
        <v>361</v>
      </c>
      <c r="B916" t="s">
        <v>26</v>
      </c>
      <c r="C916" t="s">
        <v>1030</v>
      </c>
      <c r="D916">
        <v>23.265509999999999</v>
      </c>
      <c r="E916">
        <v>-106.456</v>
      </c>
      <c r="F916" t="s">
        <v>295</v>
      </c>
      <c r="G916">
        <v>0</v>
      </c>
      <c r="H916">
        <v>14</v>
      </c>
      <c r="I916">
        <v>14</v>
      </c>
      <c r="J916" t="s">
        <v>289</v>
      </c>
      <c r="K916">
        <v>4</v>
      </c>
      <c r="L916">
        <v>0</v>
      </c>
      <c r="M916">
        <v>0</v>
      </c>
      <c r="N916" s="5">
        <v>45689</v>
      </c>
    </row>
    <row r="917" spans="1:14">
      <c r="A917" t="s">
        <v>333</v>
      </c>
      <c r="B917" t="s">
        <v>152</v>
      </c>
      <c r="C917" t="s">
        <v>1031</v>
      </c>
      <c r="D917">
        <v>23.3004</v>
      </c>
      <c r="E917">
        <v>-106.42668</v>
      </c>
      <c r="F917" t="s">
        <v>297</v>
      </c>
      <c r="G917">
        <v>671</v>
      </c>
      <c r="H917">
        <v>131</v>
      </c>
      <c r="I917">
        <v>802</v>
      </c>
      <c r="J917" t="s">
        <v>294</v>
      </c>
      <c r="K917">
        <v>6</v>
      </c>
      <c r="L917">
        <v>111.83</v>
      </c>
      <c r="M917">
        <v>0</v>
      </c>
      <c r="N917" s="5">
        <v>45689</v>
      </c>
    </row>
    <row r="918" spans="1:14">
      <c r="A918" t="s">
        <v>362</v>
      </c>
      <c r="B918" t="s">
        <v>162</v>
      </c>
      <c r="C918" t="s">
        <v>1032</v>
      </c>
      <c r="D918">
        <v>23.225290000000001</v>
      </c>
      <c r="E918">
        <v>-106.422</v>
      </c>
      <c r="F918" t="s">
        <v>291</v>
      </c>
      <c r="G918">
        <v>5</v>
      </c>
      <c r="H918">
        <v>25</v>
      </c>
      <c r="I918">
        <v>30</v>
      </c>
      <c r="J918" t="s">
        <v>289</v>
      </c>
      <c r="K918">
        <v>4</v>
      </c>
      <c r="L918">
        <v>1.25</v>
      </c>
      <c r="M918">
        <v>1.33</v>
      </c>
      <c r="N918" s="5">
        <v>45689</v>
      </c>
    </row>
    <row r="919" spans="1:14">
      <c r="A919" t="s">
        <v>363</v>
      </c>
      <c r="B919" t="s">
        <v>336</v>
      </c>
      <c r="C919" t="s">
        <v>1033</v>
      </c>
      <c r="D919">
        <v>23.264620000000001</v>
      </c>
      <c r="E919">
        <v>-106.414</v>
      </c>
      <c r="F919" t="s">
        <v>299</v>
      </c>
      <c r="G919">
        <v>10</v>
      </c>
      <c r="H919">
        <v>6</v>
      </c>
      <c r="I919">
        <v>16</v>
      </c>
      <c r="J919" t="s">
        <v>289</v>
      </c>
      <c r="K919">
        <v>7</v>
      </c>
      <c r="L919">
        <v>1.42</v>
      </c>
      <c r="M919">
        <v>0.66</v>
      </c>
      <c r="N919" s="5">
        <v>45689</v>
      </c>
    </row>
    <row r="920" spans="1:14">
      <c r="A920" t="s">
        <v>395</v>
      </c>
      <c r="B920" t="s">
        <v>396</v>
      </c>
      <c r="C920" t="s">
        <v>1034</v>
      </c>
      <c r="D920">
        <v>23.215655600000002</v>
      </c>
      <c r="E920">
        <v>-106.417022222222</v>
      </c>
      <c r="F920" t="s">
        <v>291</v>
      </c>
      <c r="G920">
        <v>2</v>
      </c>
      <c r="H920">
        <v>68</v>
      </c>
      <c r="I920">
        <v>70</v>
      </c>
      <c r="J920" t="s">
        <v>289</v>
      </c>
      <c r="K920">
        <v>1</v>
      </c>
      <c r="L920">
        <v>2</v>
      </c>
      <c r="M920">
        <v>2</v>
      </c>
      <c r="N920" s="5">
        <v>45689</v>
      </c>
    </row>
    <row r="921" spans="1:14">
      <c r="A921" t="s">
        <v>397</v>
      </c>
      <c r="B921" t="s">
        <v>54</v>
      </c>
      <c r="C921" t="s">
        <v>1035</v>
      </c>
      <c r="D921">
        <v>23.2902111</v>
      </c>
      <c r="E921">
        <v>-106.441227777777</v>
      </c>
      <c r="F921" t="s">
        <v>300</v>
      </c>
      <c r="G921">
        <v>15</v>
      </c>
      <c r="H921">
        <v>51</v>
      </c>
      <c r="I921">
        <v>66</v>
      </c>
      <c r="J921" t="s">
        <v>289</v>
      </c>
      <c r="K921">
        <v>6</v>
      </c>
      <c r="L921">
        <v>2.5</v>
      </c>
      <c r="M921">
        <v>2.5</v>
      </c>
      <c r="N921" s="5">
        <v>45689</v>
      </c>
    </row>
    <row r="922" spans="1:14">
      <c r="A922" t="s">
        <v>398</v>
      </c>
      <c r="B922" t="s">
        <v>355</v>
      </c>
      <c r="C922" t="s">
        <v>1036</v>
      </c>
      <c r="D922">
        <v>23.193574999999999</v>
      </c>
      <c r="E922">
        <v>-106.422580555555</v>
      </c>
      <c r="F922" t="s">
        <v>308</v>
      </c>
      <c r="G922">
        <v>1</v>
      </c>
      <c r="H922">
        <v>8</v>
      </c>
      <c r="I922">
        <v>9</v>
      </c>
      <c r="J922" t="s">
        <v>289</v>
      </c>
      <c r="K922">
        <v>1</v>
      </c>
      <c r="L922">
        <v>1</v>
      </c>
      <c r="M922">
        <v>1</v>
      </c>
      <c r="N922" s="5">
        <v>45689</v>
      </c>
    </row>
    <row r="923" spans="1:14">
      <c r="A923" t="s">
        <v>399</v>
      </c>
      <c r="B923" t="s">
        <v>68</v>
      </c>
      <c r="C923" t="s">
        <v>1037</v>
      </c>
      <c r="D923">
        <v>23.267116699999999</v>
      </c>
      <c r="E923">
        <v>-106.46443333333301</v>
      </c>
      <c r="F923" t="s">
        <v>295</v>
      </c>
      <c r="G923">
        <v>25</v>
      </c>
      <c r="H923">
        <v>49</v>
      </c>
      <c r="I923">
        <v>74</v>
      </c>
      <c r="J923" t="s">
        <v>289</v>
      </c>
      <c r="K923">
        <v>2</v>
      </c>
      <c r="L923">
        <v>12.5</v>
      </c>
      <c r="M923">
        <v>12.5</v>
      </c>
      <c r="N923" s="5">
        <v>45689</v>
      </c>
    </row>
    <row r="924" spans="1:14">
      <c r="A924" t="s">
        <v>400</v>
      </c>
      <c r="B924" t="s">
        <v>401</v>
      </c>
      <c r="C924" t="s">
        <v>1038</v>
      </c>
      <c r="D924">
        <v>23.260988900000001</v>
      </c>
      <c r="E924">
        <v>-106.461652777777</v>
      </c>
      <c r="F924" t="s">
        <v>295</v>
      </c>
      <c r="G924">
        <v>4</v>
      </c>
      <c r="H924">
        <v>5</v>
      </c>
      <c r="I924">
        <v>9</v>
      </c>
      <c r="J924" t="s">
        <v>289</v>
      </c>
      <c r="K924">
        <v>1</v>
      </c>
      <c r="L924">
        <v>4</v>
      </c>
      <c r="M924">
        <v>4</v>
      </c>
      <c r="N924" s="5">
        <v>45689</v>
      </c>
    </row>
    <row r="925" spans="1:14">
      <c r="A925" t="s">
        <v>402</v>
      </c>
      <c r="B925" t="s">
        <v>34</v>
      </c>
      <c r="C925" t="s">
        <v>1039</v>
      </c>
      <c r="D925">
        <v>23.3122778</v>
      </c>
      <c r="E925">
        <v>-106.425088888888</v>
      </c>
      <c r="F925" t="s">
        <v>297</v>
      </c>
      <c r="G925">
        <v>11</v>
      </c>
      <c r="H925">
        <v>77</v>
      </c>
      <c r="I925">
        <v>88</v>
      </c>
      <c r="J925" t="s">
        <v>298</v>
      </c>
      <c r="K925">
        <v>1</v>
      </c>
      <c r="L925">
        <v>11</v>
      </c>
      <c r="M925">
        <v>11</v>
      </c>
      <c r="N925" s="5">
        <v>45689</v>
      </c>
    </row>
    <row r="926" spans="1:14">
      <c r="A926" t="s">
        <v>403</v>
      </c>
      <c r="B926" t="s">
        <v>340</v>
      </c>
      <c r="C926" t="s">
        <v>1040</v>
      </c>
      <c r="D926">
        <v>23.2600333</v>
      </c>
      <c r="E926">
        <v>-106.463188888888</v>
      </c>
      <c r="F926" t="s">
        <v>295</v>
      </c>
      <c r="G926">
        <v>5</v>
      </c>
      <c r="H926">
        <v>8</v>
      </c>
      <c r="I926">
        <v>13</v>
      </c>
      <c r="J926" t="s">
        <v>289</v>
      </c>
      <c r="K926">
        <v>1</v>
      </c>
      <c r="L926">
        <v>5</v>
      </c>
      <c r="M926">
        <v>5</v>
      </c>
      <c r="N926" s="5">
        <v>45689</v>
      </c>
    </row>
    <row r="927" spans="1:14">
      <c r="A927" t="s">
        <v>404</v>
      </c>
      <c r="B927" t="s">
        <v>26</v>
      </c>
      <c r="C927" t="s">
        <v>1041</v>
      </c>
      <c r="D927">
        <v>23.191330600000001</v>
      </c>
      <c r="E927">
        <v>-106.4192</v>
      </c>
      <c r="F927" t="s">
        <v>308</v>
      </c>
      <c r="G927">
        <v>2</v>
      </c>
      <c r="H927">
        <v>5</v>
      </c>
      <c r="I927">
        <v>7</v>
      </c>
      <c r="J927" t="s">
        <v>289</v>
      </c>
      <c r="K927">
        <v>1</v>
      </c>
      <c r="L927">
        <v>2</v>
      </c>
      <c r="M927">
        <v>2</v>
      </c>
      <c r="N927" s="5">
        <v>45689</v>
      </c>
    </row>
    <row r="928" spans="1:14">
      <c r="A928" t="s">
        <v>405</v>
      </c>
      <c r="B928" t="s">
        <v>39</v>
      </c>
      <c r="C928" t="s">
        <v>1043</v>
      </c>
      <c r="D928">
        <v>23.284875</v>
      </c>
      <c r="E928">
        <v>-106.390430555555</v>
      </c>
      <c r="F928" t="s">
        <v>299</v>
      </c>
      <c r="G928">
        <v>0</v>
      </c>
      <c r="H928">
        <v>100</v>
      </c>
      <c r="I928">
        <v>100</v>
      </c>
      <c r="J928" t="s">
        <v>298</v>
      </c>
      <c r="K928">
        <v>1</v>
      </c>
      <c r="L928">
        <v>0</v>
      </c>
      <c r="M928">
        <v>0</v>
      </c>
      <c r="N928" s="5">
        <v>45689</v>
      </c>
    </row>
    <row r="929" spans="1:14">
      <c r="A929" t="s">
        <v>406</v>
      </c>
      <c r="B929" t="s">
        <v>118</v>
      </c>
      <c r="C929" t="s">
        <v>1044</v>
      </c>
      <c r="D929">
        <v>23.221555599999999</v>
      </c>
      <c r="E929">
        <v>-106.423555555555</v>
      </c>
      <c r="F929" t="s">
        <v>290</v>
      </c>
      <c r="G929">
        <v>32</v>
      </c>
      <c r="H929">
        <v>168</v>
      </c>
      <c r="I929">
        <v>200</v>
      </c>
      <c r="J929" t="s">
        <v>289</v>
      </c>
      <c r="K929">
        <v>2</v>
      </c>
      <c r="L929">
        <v>16</v>
      </c>
      <c r="M929">
        <v>16</v>
      </c>
      <c r="N929" s="5">
        <v>45689</v>
      </c>
    </row>
  </sheetData>
  <autoFilter ref="A1:N929" xr:uid="{735A4D6C-3FEE-4899-9928-A814048452C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8B8A-B618-4E82-849F-D1E16885E901}">
  <dimension ref="A1:U927"/>
  <sheetViews>
    <sheetView zoomScale="80" zoomScaleNormal="80" workbookViewId="0">
      <pane ySplit="1" topLeftCell="A2" activePane="bottomLeft" state="frozen"/>
      <selection pane="bottomLeft" activeCell="F912" sqref="F912"/>
    </sheetView>
  </sheetViews>
  <sheetFormatPr baseColWidth="10" defaultColWidth="11.453125" defaultRowHeight="14.5"/>
  <sheetData>
    <row r="1" spans="1:21">
      <c r="A1" t="s">
        <v>0</v>
      </c>
      <c r="B1" t="s">
        <v>1</v>
      </c>
      <c r="C1" t="s">
        <v>314</v>
      </c>
      <c r="D1" t="s">
        <v>315</v>
      </c>
      <c r="E1" t="s">
        <v>1045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20</v>
      </c>
      <c r="T1" t="s">
        <v>21</v>
      </c>
      <c r="U1" t="s">
        <v>317</v>
      </c>
    </row>
    <row r="2" spans="1:21">
      <c r="A2" t="s">
        <v>38</v>
      </c>
      <c r="B2" s="10" t="s">
        <v>39</v>
      </c>
      <c r="C2">
        <v>2772000</v>
      </c>
      <c r="D2" s="14">
        <v>3.45</v>
      </c>
      <c r="E2" s="14">
        <v>5.66</v>
      </c>
      <c r="F2">
        <v>22</v>
      </c>
      <c r="G2">
        <v>168</v>
      </c>
      <c r="H2">
        <v>151</v>
      </c>
      <c r="I2">
        <v>76</v>
      </c>
      <c r="J2">
        <v>227</v>
      </c>
      <c r="K2">
        <v>0.33480176211453744</v>
      </c>
      <c r="L2">
        <v>119</v>
      </c>
      <c r="M2">
        <v>95.92</v>
      </c>
      <c r="N2" s="1">
        <v>23294.117647058825</v>
      </c>
      <c r="O2" s="1">
        <v>28899.082568807338</v>
      </c>
      <c r="P2" t="s">
        <v>298</v>
      </c>
      <c r="Q2" t="s">
        <v>299</v>
      </c>
      <c r="R2" s="5">
        <v>45597</v>
      </c>
      <c r="S2">
        <v>28899.082568807338</v>
      </c>
      <c r="T2">
        <v>95.92</v>
      </c>
      <c r="U2" t="s">
        <v>318</v>
      </c>
    </row>
    <row r="3" spans="1:21">
      <c r="A3" t="s">
        <v>47</v>
      </c>
      <c r="B3" s="10" t="s">
        <v>48</v>
      </c>
      <c r="C3">
        <v>2050000</v>
      </c>
      <c r="D3" s="14">
        <v>2.41</v>
      </c>
      <c r="E3" s="14">
        <v>0.66</v>
      </c>
      <c r="F3">
        <v>53</v>
      </c>
      <c r="G3">
        <v>2</v>
      </c>
      <c r="H3">
        <v>0</v>
      </c>
      <c r="I3">
        <v>128</v>
      </c>
      <c r="J3">
        <v>128</v>
      </c>
      <c r="K3">
        <v>1</v>
      </c>
      <c r="L3">
        <v>102</v>
      </c>
      <c r="M3">
        <v>97.5</v>
      </c>
      <c r="N3" s="1">
        <v>20098.039215686276</v>
      </c>
      <c r="O3" s="1">
        <v>21025.641025641027</v>
      </c>
      <c r="P3" t="s">
        <v>298</v>
      </c>
      <c r="Q3" t="s">
        <v>299</v>
      </c>
      <c r="R3" s="5">
        <v>45597</v>
      </c>
      <c r="S3">
        <v>21025.641025641027</v>
      </c>
      <c r="T3">
        <v>97.5</v>
      </c>
      <c r="U3" t="s">
        <v>318</v>
      </c>
    </row>
    <row r="4" spans="1:21">
      <c r="A4" t="s">
        <v>59</v>
      </c>
      <c r="B4" s="10" t="s">
        <v>23</v>
      </c>
      <c r="C4">
        <v>3640000</v>
      </c>
      <c r="D4" s="14">
        <v>2.5099999999999998</v>
      </c>
      <c r="E4" s="14">
        <v>2.66</v>
      </c>
      <c r="F4">
        <v>47</v>
      </c>
      <c r="G4">
        <v>185</v>
      </c>
      <c r="H4">
        <v>177</v>
      </c>
      <c r="I4">
        <v>118</v>
      </c>
      <c r="J4">
        <v>295</v>
      </c>
      <c r="K4">
        <v>0.4</v>
      </c>
      <c r="L4">
        <v>119</v>
      </c>
      <c r="M4">
        <v>123.76</v>
      </c>
      <c r="N4" s="1">
        <v>30588.235294117647</v>
      </c>
      <c r="O4" s="1">
        <v>29411.764705882353</v>
      </c>
      <c r="P4" t="s">
        <v>298</v>
      </c>
      <c r="Q4" t="s">
        <v>303</v>
      </c>
      <c r="R4" s="5">
        <v>45597</v>
      </c>
      <c r="S4">
        <v>29411.764705882353</v>
      </c>
      <c r="T4">
        <v>123.76</v>
      </c>
      <c r="U4" t="s">
        <v>318</v>
      </c>
    </row>
    <row r="5" spans="1:21">
      <c r="A5" t="s">
        <v>76</v>
      </c>
      <c r="B5" s="10" t="s">
        <v>39</v>
      </c>
      <c r="C5">
        <v>3034500</v>
      </c>
      <c r="D5" s="14">
        <v>4.17</v>
      </c>
      <c r="E5" s="14">
        <v>3</v>
      </c>
      <c r="F5">
        <v>34</v>
      </c>
      <c r="G5">
        <v>9</v>
      </c>
      <c r="H5">
        <v>0</v>
      </c>
      <c r="I5">
        <v>142</v>
      </c>
      <c r="J5">
        <v>142</v>
      </c>
      <c r="K5">
        <v>1</v>
      </c>
      <c r="L5">
        <v>119</v>
      </c>
      <c r="M5">
        <v>122.2</v>
      </c>
      <c r="N5" s="1">
        <v>25500</v>
      </c>
      <c r="O5" s="1">
        <v>24832.242225859245</v>
      </c>
      <c r="P5" t="s">
        <v>298</v>
      </c>
      <c r="Q5" t="s">
        <v>303</v>
      </c>
      <c r="R5" s="5">
        <v>45597</v>
      </c>
      <c r="S5">
        <v>24832.242225859245</v>
      </c>
      <c r="T5">
        <v>122.2</v>
      </c>
      <c r="U5" t="s">
        <v>318</v>
      </c>
    </row>
    <row r="6" spans="1:21">
      <c r="A6" t="s">
        <v>77</v>
      </c>
      <c r="B6" s="10" t="s">
        <v>39</v>
      </c>
      <c r="C6">
        <v>3780000</v>
      </c>
      <c r="D6" s="14">
        <v>2.62</v>
      </c>
      <c r="E6" s="14">
        <v>0</v>
      </c>
      <c r="F6">
        <v>40</v>
      </c>
      <c r="G6">
        <v>6</v>
      </c>
      <c r="H6">
        <v>8</v>
      </c>
      <c r="I6">
        <v>105</v>
      </c>
      <c r="J6">
        <v>113</v>
      </c>
      <c r="K6">
        <v>0.92920353982300885</v>
      </c>
      <c r="L6">
        <v>133</v>
      </c>
      <c r="M6">
        <v>175</v>
      </c>
      <c r="N6" s="1">
        <v>28421.052631578947</v>
      </c>
      <c r="O6" s="1">
        <v>21600</v>
      </c>
      <c r="P6" t="s">
        <v>298</v>
      </c>
      <c r="Q6" t="s">
        <v>303</v>
      </c>
      <c r="R6" s="5">
        <v>45597</v>
      </c>
      <c r="S6">
        <v>21600</v>
      </c>
      <c r="T6">
        <v>175</v>
      </c>
      <c r="U6" t="s">
        <v>318</v>
      </c>
    </row>
    <row r="7" spans="1:21">
      <c r="A7" t="s">
        <v>319</v>
      </c>
      <c r="B7" s="10" t="s">
        <v>39</v>
      </c>
      <c r="C7">
        <v>4060000</v>
      </c>
      <c r="D7" s="14">
        <v>0.33</v>
      </c>
      <c r="E7" s="14">
        <v>0.33</v>
      </c>
      <c r="F7">
        <v>6</v>
      </c>
      <c r="G7" t="s">
        <v>26</v>
      </c>
      <c r="H7">
        <v>51</v>
      </c>
      <c r="I7">
        <v>2</v>
      </c>
      <c r="J7">
        <v>53</v>
      </c>
      <c r="K7">
        <v>3.7735849056603772E-2</v>
      </c>
      <c r="L7">
        <v>133</v>
      </c>
      <c r="M7">
        <v>175</v>
      </c>
      <c r="N7" s="1">
        <v>30526.315789473683</v>
      </c>
      <c r="O7" s="1">
        <v>23200</v>
      </c>
      <c r="P7" t="s">
        <v>298</v>
      </c>
      <c r="Q7" t="s">
        <v>303</v>
      </c>
      <c r="R7" s="5">
        <v>45597</v>
      </c>
      <c r="S7">
        <v>23200</v>
      </c>
      <c r="T7">
        <v>175</v>
      </c>
      <c r="U7" t="s">
        <v>320</v>
      </c>
    </row>
    <row r="8" spans="1:21">
      <c r="A8" t="s">
        <v>321</v>
      </c>
      <c r="B8" s="10" t="s">
        <v>39</v>
      </c>
      <c r="C8">
        <v>4515000</v>
      </c>
      <c r="D8" s="14">
        <v>0.83</v>
      </c>
      <c r="E8" s="14">
        <v>0.83</v>
      </c>
      <c r="F8">
        <v>6</v>
      </c>
      <c r="G8" t="s">
        <v>26</v>
      </c>
      <c r="H8">
        <v>49</v>
      </c>
      <c r="I8">
        <v>5</v>
      </c>
      <c r="J8">
        <v>54</v>
      </c>
      <c r="K8">
        <v>9.2592592592592587E-2</v>
      </c>
      <c r="L8">
        <v>133</v>
      </c>
      <c r="M8">
        <v>185</v>
      </c>
      <c r="N8" s="1">
        <v>33947.368421052633</v>
      </c>
      <c r="O8" s="1">
        <v>24405.405405405407</v>
      </c>
      <c r="P8" t="s">
        <v>298</v>
      </c>
      <c r="Q8" t="s">
        <v>303</v>
      </c>
      <c r="R8" s="5">
        <v>45597</v>
      </c>
      <c r="S8">
        <v>24405.405405405407</v>
      </c>
      <c r="T8">
        <v>185</v>
      </c>
      <c r="U8" t="s">
        <v>320</v>
      </c>
    </row>
    <row r="9" spans="1:21">
      <c r="A9" t="s">
        <v>85</v>
      </c>
      <c r="B9" s="10" t="s">
        <v>86</v>
      </c>
      <c r="C9">
        <v>15888413</v>
      </c>
      <c r="D9" s="14">
        <v>0.7</v>
      </c>
      <c r="E9" s="14">
        <v>0.33</v>
      </c>
      <c r="F9">
        <v>24</v>
      </c>
      <c r="G9">
        <v>8</v>
      </c>
      <c r="H9">
        <v>7</v>
      </c>
      <c r="I9">
        <v>17</v>
      </c>
      <c r="J9">
        <v>24</v>
      </c>
      <c r="K9">
        <v>0.70833333333333337</v>
      </c>
      <c r="L9">
        <v>217.68</v>
      </c>
      <c r="M9">
        <v>212</v>
      </c>
      <c r="N9" s="1">
        <v>72989.769386255051</v>
      </c>
      <c r="O9" s="1">
        <v>74945.344339622636</v>
      </c>
      <c r="P9" t="s">
        <v>298</v>
      </c>
      <c r="Q9" t="s">
        <v>292</v>
      </c>
      <c r="R9" s="5">
        <v>45597</v>
      </c>
      <c r="S9">
        <v>74945.344339622636</v>
      </c>
      <c r="T9">
        <v>212</v>
      </c>
      <c r="U9" t="s">
        <v>318</v>
      </c>
    </row>
    <row r="10" spans="1:21">
      <c r="A10" t="s">
        <v>96</v>
      </c>
      <c r="B10" s="10" t="s">
        <v>97</v>
      </c>
      <c r="C10">
        <v>2350000</v>
      </c>
      <c r="D10" s="14">
        <v>0.52</v>
      </c>
      <c r="E10" s="14">
        <v>0.66</v>
      </c>
      <c r="F10">
        <v>36</v>
      </c>
      <c r="G10">
        <v>4</v>
      </c>
      <c r="H10">
        <v>2</v>
      </c>
      <c r="I10">
        <v>19</v>
      </c>
      <c r="J10">
        <v>21</v>
      </c>
      <c r="K10">
        <v>0.90476190476190477</v>
      </c>
      <c r="L10">
        <v>88.13</v>
      </c>
      <c r="M10">
        <v>84</v>
      </c>
      <c r="N10" s="1">
        <v>26665.153750141839</v>
      </c>
      <c r="O10" s="1">
        <v>27976.190476190477</v>
      </c>
      <c r="P10" t="s">
        <v>298</v>
      </c>
      <c r="Q10" t="s">
        <v>299</v>
      </c>
      <c r="R10" s="5">
        <v>45597</v>
      </c>
      <c r="S10">
        <v>27976.190476190477</v>
      </c>
      <c r="T10">
        <v>84</v>
      </c>
      <c r="U10" t="s">
        <v>318</v>
      </c>
    </row>
    <row r="11" spans="1:21">
      <c r="A11" t="s">
        <v>108</v>
      </c>
      <c r="B11" s="10" t="s">
        <v>107</v>
      </c>
      <c r="C11">
        <v>7490000</v>
      </c>
      <c r="D11" s="14">
        <v>0.75</v>
      </c>
      <c r="E11" s="14">
        <v>0</v>
      </c>
      <c r="F11">
        <v>24</v>
      </c>
      <c r="G11">
        <v>1</v>
      </c>
      <c r="H11">
        <v>2</v>
      </c>
      <c r="I11">
        <v>18</v>
      </c>
      <c r="J11">
        <v>20</v>
      </c>
      <c r="K11">
        <v>0.9</v>
      </c>
      <c r="L11">
        <v>110.55</v>
      </c>
      <c r="M11">
        <v>221.21</v>
      </c>
      <c r="N11" s="1">
        <v>67752.148349163283</v>
      </c>
      <c r="O11" s="1">
        <v>33859.228787125357</v>
      </c>
      <c r="P11" t="s">
        <v>298</v>
      </c>
      <c r="Q11" t="s">
        <v>292</v>
      </c>
      <c r="R11" s="5">
        <v>45597</v>
      </c>
      <c r="S11">
        <v>33859.228787125357</v>
      </c>
      <c r="T11">
        <v>221.21</v>
      </c>
      <c r="U11" t="s">
        <v>318</v>
      </c>
    </row>
    <row r="12" spans="1:21">
      <c r="A12" t="s">
        <v>114</v>
      </c>
      <c r="B12" s="10" t="s">
        <v>115</v>
      </c>
      <c r="C12">
        <v>4163000</v>
      </c>
      <c r="D12" s="14">
        <v>0.16</v>
      </c>
      <c r="E12" s="14">
        <v>0</v>
      </c>
      <c r="F12">
        <v>83</v>
      </c>
      <c r="G12">
        <v>17</v>
      </c>
      <c r="H12">
        <v>17</v>
      </c>
      <c r="I12">
        <v>14</v>
      </c>
      <c r="J12">
        <v>31</v>
      </c>
      <c r="K12">
        <v>0.45161290322580644</v>
      </c>
      <c r="L12">
        <v>160</v>
      </c>
      <c r="M12">
        <v>232</v>
      </c>
      <c r="N12" s="1">
        <v>26018.75</v>
      </c>
      <c r="O12" s="1">
        <v>17943.96551724138</v>
      </c>
      <c r="P12" t="s">
        <v>298</v>
      </c>
      <c r="Q12" t="s">
        <v>297</v>
      </c>
      <c r="R12" s="5">
        <v>45597</v>
      </c>
      <c r="S12">
        <v>17943.96551724138</v>
      </c>
      <c r="T12">
        <v>232</v>
      </c>
      <c r="U12" t="s">
        <v>318</v>
      </c>
    </row>
    <row r="13" spans="1:21">
      <c r="A13" t="s">
        <v>322</v>
      </c>
      <c r="B13" s="10" t="s">
        <v>128</v>
      </c>
      <c r="C13">
        <v>5810230</v>
      </c>
      <c r="D13" s="14">
        <v>4.26</v>
      </c>
      <c r="E13" s="14">
        <v>1.66</v>
      </c>
      <c r="F13">
        <v>23</v>
      </c>
      <c r="G13">
        <v>10</v>
      </c>
      <c r="H13">
        <v>5</v>
      </c>
      <c r="I13">
        <v>98</v>
      </c>
      <c r="J13">
        <v>103</v>
      </c>
      <c r="K13">
        <v>0.95145631067961167</v>
      </c>
      <c r="L13">
        <v>144</v>
      </c>
      <c r="M13">
        <v>194</v>
      </c>
      <c r="N13" s="1">
        <v>40348.819444444445</v>
      </c>
      <c r="O13" s="1">
        <v>29949.639175257733</v>
      </c>
      <c r="P13" t="s">
        <v>298</v>
      </c>
      <c r="Q13" t="s">
        <v>297</v>
      </c>
      <c r="R13" s="5">
        <v>45597</v>
      </c>
      <c r="S13">
        <v>29949.639175257733</v>
      </c>
      <c r="T13">
        <v>194</v>
      </c>
      <c r="U13" t="s">
        <v>318</v>
      </c>
    </row>
    <row r="14" spans="1:21">
      <c r="A14" t="s">
        <v>153</v>
      </c>
      <c r="B14" s="10" t="s">
        <v>34</v>
      </c>
      <c r="C14">
        <v>4247000</v>
      </c>
      <c r="D14" s="14">
        <v>4.58</v>
      </c>
      <c r="E14" s="14">
        <v>5.66</v>
      </c>
      <c r="F14">
        <v>24</v>
      </c>
      <c r="G14">
        <v>32</v>
      </c>
      <c r="H14">
        <v>15</v>
      </c>
      <c r="I14">
        <v>110</v>
      </c>
      <c r="J14">
        <v>125</v>
      </c>
      <c r="K14">
        <v>0.88</v>
      </c>
      <c r="L14">
        <v>144</v>
      </c>
      <c r="M14">
        <v>140</v>
      </c>
      <c r="N14" s="1">
        <v>29493.055555555555</v>
      </c>
      <c r="O14" s="1">
        <v>30335.714285714286</v>
      </c>
      <c r="P14" t="s">
        <v>298</v>
      </c>
      <c r="Q14" t="s">
        <v>297</v>
      </c>
      <c r="R14" s="5">
        <v>45597</v>
      </c>
      <c r="S14">
        <v>30335.714285714286</v>
      </c>
      <c r="T14">
        <v>140</v>
      </c>
      <c r="U14" t="s">
        <v>318</v>
      </c>
    </row>
    <row r="15" spans="1:21">
      <c r="A15" t="s">
        <v>183</v>
      </c>
      <c r="B15" s="10" t="s">
        <v>30</v>
      </c>
      <c r="C15">
        <v>12564150</v>
      </c>
      <c r="D15" s="14">
        <v>0</v>
      </c>
      <c r="E15" s="14">
        <v>0</v>
      </c>
      <c r="F15">
        <v>17</v>
      </c>
      <c r="G15">
        <v>4</v>
      </c>
      <c r="H15">
        <v>4</v>
      </c>
      <c r="I15">
        <v>0</v>
      </c>
      <c r="J15">
        <v>4</v>
      </c>
      <c r="K15">
        <v>0</v>
      </c>
      <c r="L15">
        <v>200</v>
      </c>
      <c r="M15">
        <v>332.75</v>
      </c>
      <c r="N15" s="1">
        <v>62820.75</v>
      </c>
      <c r="O15" s="1">
        <v>37758.527422990235</v>
      </c>
      <c r="P15" t="s">
        <v>298</v>
      </c>
      <c r="Q15" t="s">
        <v>292</v>
      </c>
      <c r="R15" s="5">
        <v>45597</v>
      </c>
      <c r="S15">
        <v>37758.527422990235</v>
      </c>
      <c r="T15">
        <v>332.75</v>
      </c>
      <c r="U15" t="s">
        <v>318</v>
      </c>
    </row>
    <row r="16" spans="1:21">
      <c r="A16" t="s">
        <v>188</v>
      </c>
      <c r="B16" s="10" t="s">
        <v>323</v>
      </c>
      <c r="C16">
        <v>7300000</v>
      </c>
      <c r="D16" s="14">
        <v>0.2</v>
      </c>
      <c r="E16" s="14">
        <v>0.66</v>
      </c>
      <c r="F16">
        <v>20</v>
      </c>
      <c r="G16">
        <v>69</v>
      </c>
      <c r="H16">
        <v>67</v>
      </c>
      <c r="I16">
        <v>4</v>
      </c>
      <c r="J16">
        <v>71</v>
      </c>
      <c r="K16">
        <v>5.6338028169014086E-2</v>
      </c>
      <c r="L16">
        <v>180</v>
      </c>
      <c r="M16">
        <v>200</v>
      </c>
      <c r="N16" s="1">
        <v>40555.555555555555</v>
      </c>
      <c r="O16" s="1">
        <v>36500</v>
      </c>
      <c r="P16" t="s">
        <v>298</v>
      </c>
      <c r="Q16" t="s">
        <v>292</v>
      </c>
      <c r="R16" s="5">
        <v>45597</v>
      </c>
      <c r="S16">
        <v>36500</v>
      </c>
      <c r="T16">
        <v>200</v>
      </c>
      <c r="U16" t="s">
        <v>318</v>
      </c>
    </row>
    <row r="17" spans="1:21">
      <c r="A17" t="s">
        <v>205</v>
      </c>
      <c r="B17" s="10" t="s">
        <v>93</v>
      </c>
      <c r="C17">
        <v>4038000</v>
      </c>
      <c r="D17" s="14">
        <v>0.94</v>
      </c>
      <c r="E17" s="14">
        <v>0.33</v>
      </c>
      <c r="F17">
        <v>17</v>
      </c>
      <c r="G17">
        <v>36</v>
      </c>
      <c r="H17">
        <v>35</v>
      </c>
      <c r="I17">
        <v>16</v>
      </c>
      <c r="J17">
        <v>51</v>
      </c>
      <c r="K17">
        <v>0.31372549019607843</v>
      </c>
      <c r="L17">
        <v>140</v>
      </c>
      <c r="M17">
        <v>173</v>
      </c>
      <c r="N17" s="1">
        <v>28842.857142857141</v>
      </c>
      <c r="O17" s="1">
        <v>23341.040462427747</v>
      </c>
      <c r="P17" t="s">
        <v>298</v>
      </c>
      <c r="Q17" t="s">
        <v>303</v>
      </c>
      <c r="R17" s="5">
        <v>45597</v>
      </c>
      <c r="S17">
        <v>23341.040462427747</v>
      </c>
      <c r="T17">
        <v>173</v>
      </c>
      <c r="U17" t="s">
        <v>318</v>
      </c>
    </row>
    <row r="18" spans="1:21">
      <c r="A18" t="s">
        <v>208</v>
      </c>
      <c r="B18" s="10" t="s">
        <v>46</v>
      </c>
      <c r="C18">
        <v>2474000</v>
      </c>
      <c r="D18" s="14">
        <v>5.2</v>
      </c>
      <c r="E18" s="14">
        <v>19.329999999999998</v>
      </c>
      <c r="F18">
        <v>18</v>
      </c>
      <c r="G18">
        <v>58</v>
      </c>
      <c r="H18">
        <v>0</v>
      </c>
      <c r="I18">
        <v>94</v>
      </c>
      <c r="J18">
        <v>94</v>
      </c>
      <c r="K18">
        <v>1</v>
      </c>
      <c r="L18">
        <v>102</v>
      </c>
      <c r="M18">
        <v>136</v>
      </c>
      <c r="N18" s="1">
        <v>24254.901960784315</v>
      </c>
      <c r="O18" s="1">
        <v>18191.176470588234</v>
      </c>
      <c r="P18" t="s">
        <v>298</v>
      </c>
      <c r="Q18" t="s">
        <v>297</v>
      </c>
      <c r="R18" s="5">
        <v>45597</v>
      </c>
      <c r="S18">
        <v>18191.176470588234</v>
      </c>
      <c r="T18">
        <v>136</v>
      </c>
      <c r="U18" t="s">
        <v>318</v>
      </c>
    </row>
    <row r="19" spans="1:21">
      <c r="A19" t="s">
        <v>221</v>
      </c>
      <c r="B19" s="10" t="s">
        <v>222</v>
      </c>
      <c r="C19">
        <v>1480000</v>
      </c>
      <c r="D19" s="14">
        <v>3.44</v>
      </c>
      <c r="E19" s="14">
        <v>0</v>
      </c>
      <c r="F19">
        <v>34</v>
      </c>
      <c r="G19">
        <v>95</v>
      </c>
      <c r="H19">
        <v>141</v>
      </c>
      <c r="I19">
        <v>117</v>
      </c>
      <c r="J19">
        <v>258</v>
      </c>
      <c r="K19">
        <v>0.45348837209302323</v>
      </c>
      <c r="L19">
        <v>99</v>
      </c>
      <c r="M19">
        <v>47.36</v>
      </c>
      <c r="N19" s="1">
        <v>14949.494949494949</v>
      </c>
      <c r="O19" s="1">
        <v>31250</v>
      </c>
      <c r="P19" t="s">
        <v>298</v>
      </c>
      <c r="Q19" t="s">
        <v>311</v>
      </c>
      <c r="R19" s="5">
        <v>45597</v>
      </c>
      <c r="S19">
        <v>31250</v>
      </c>
      <c r="T19">
        <v>47.36</v>
      </c>
      <c r="U19" t="s">
        <v>318</v>
      </c>
    </row>
    <row r="20" spans="1:21">
      <c r="A20" t="s">
        <v>255</v>
      </c>
      <c r="B20" s="10" t="s">
        <v>256</v>
      </c>
      <c r="C20">
        <v>2050000</v>
      </c>
      <c r="D20" s="14">
        <v>3.18</v>
      </c>
      <c r="E20" s="14">
        <v>2.66</v>
      </c>
      <c r="F20">
        <v>11</v>
      </c>
      <c r="G20">
        <v>15</v>
      </c>
      <c r="H20">
        <v>7</v>
      </c>
      <c r="I20">
        <v>35</v>
      </c>
      <c r="J20">
        <v>42</v>
      </c>
      <c r="K20">
        <v>0.83333333333333337</v>
      </c>
      <c r="L20">
        <v>99</v>
      </c>
      <c r="M20">
        <v>87</v>
      </c>
      <c r="N20" s="1">
        <v>20707.070707070707</v>
      </c>
      <c r="O20" s="1">
        <v>23563.218390804599</v>
      </c>
      <c r="P20" t="s">
        <v>298</v>
      </c>
      <c r="Q20" t="s">
        <v>299</v>
      </c>
      <c r="R20" s="5">
        <v>45597</v>
      </c>
      <c r="S20">
        <v>23563.218390804599</v>
      </c>
      <c r="T20">
        <v>87</v>
      </c>
      <c r="U20" t="s">
        <v>318</v>
      </c>
    </row>
    <row r="21" spans="1:21">
      <c r="A21" t="s">
        <v>271</v>
      </c>
      <c r="B21" s="10" t="s">
        <v>270</v>
      </c>
      <c r="C21">
        <v>6991200</v>
      </c>
      <c r="D21" s="14">
        <v>0.75</v>
      </c>
      <c r="E21" s="14">
        <v>0.33</v>
      </c>
      <c r="F21">
        <v>4</v>
      </c>
      <c r="G21">
        <v>10</v>
      </c>
      <c r="H21">
        <v>9</v>
      </c>
      <c r="I21">
        <v>3</v>
      </c>
      <c r="J21">
        <v>12</v>
      </c>
      <c r="K21">
        <v>0.25</v>
      </c>
      <c r="L21">
        <v>200</v>
      </c>
      <c r="M21">
        <v>194.2</v>
      </c>
      <c r="N21" s="1">
        <v>34956</v>
      </c>
      <c r="O21" s="1">
        <v>36000</v>
      </c>
      <c r="P21" t="s">
        <v>298</v>
      </c>
      <c r="Q21" t="s">
        <v>292</v>
      </c>
      <c r="R21" s="5">
        <v>45597</v>
      </c>
      <c r="S21">
        <v>36000</v>
      </c>
      <c r="T21">
        <v>194.2</v>
      </c>
      <c r="U21" t="s">
        <v>318</v>
      </c>
    </row>
    <row r="22" spans="1:21">
      <c r="A22" t="s">
        <v>324</v>
      </c>
      <c r="B22" s="10" t="s">
        <v>325</v>
      </c>
      <c r="C22">
        <v>15212500</v>
      </c>
      <c r="D22" s="14">
        <v>0</v>
      </c>
      <c r="E22" s="14">
        <v>0</v>
      </c>
      <c r="F22">
        <v>3</v>
      </c>
      <c r="G22" t="s">
        <v>26</v>
      </c>
      <c r="H22">
        <v>6</v>
      </c>
      <c r="I22">
        <v>0</v>
      </c>
      <c r="J22">
        <v>6</v>
      </c>
      <c r="K22">
        <v>0</v>
      </c>
      <c r="L22">
        <v>364.5</v>
      </c>
      <c r="M22">
        <v>253</v>
      </c>
      <c r="N22" s="1">
        <v>41735.253772290809</v>
      </c>
      <c r="O22" s="1">
        <v>60128.458498023712</v>
      </c>
      <c r="P22" t="s">
        <v>298</v>
      </c>
      <c r="Q22" t="s">
        <v>296</v>
      </c>
      <c r="R22" s="5">
        <v>45597</v>
      </c>
      <c r="S22">
        <v>60128.458498023712</v>
      </c>
      <c r="T22">
        <v>253</v>
      </c>
      <c r="U22" t="s">
        <v>320</v>
      </c>
    </row>
    <row r="23" spans="1:21">
      <c r="A23" t="s">
        <v>326</v>
      </c>
      <c r="B23" s="10" t="s">
        <v>46</v>
      </c>
      <c r="C23">
        <v>2698000</v>
      </c>
      <c r="D23" s="14">
        <v>12.75</v>
      </c>
      <c r="E23" s="14">
        <v>12.75</v>
      </c>
      <c r="F23">
        <v>4</v>
      </c>
      <c r="G23" t="s">
        <v>26</v>
      </c>
      <c r="H23">
        <v>28</v>
      </c>
      <c r="I23">
        <v>51</v>
      </c>
      <c r="J23">
        <v>79</v>
      </c>
      <c r="K23">
        <v>0.64556962025316456</v>
      </c>
      <c r="L23">
        <v>102</v>
      </c>
      <c r="M23">
        <v>118.56</v>
      </c>
      <c r="N23" s="1">
        <v>26450.980392156864</v>
      </c>
      <c r="O23" s="1">
        <v>22756.410256410258</v>
      </c>
      <c r="P23" t="s">
        <v>298</v>
      </c>
      <c r="Q23" t="s">
        <v>297</v>
      </c>
      <c r="R23" s="5">
        <v>45597</v>
      </c>
      <c r="S23">
        <v>22756.410256410258</v>
      </c>
      <c r="T23">
        <v>118.56</v>
      </c>
      <c r="U23" t="s">
        <v>320</v>
      </c>
    </row>
    <row r="24" spans="1:21">
      <c r="A24" t="s">
        <v>327</v>
      </c>
      <c r="B24" s="10" t="s">
        <v>46</v>
      </c>
      <c r="C24">
        <v>2089000</v>
      </c>
      <c r="D24" s="14">
        <v>21.75</v>
      </c>
      <c r="E24" s="14">
        <v>21.75</v>
      </c>
      <c r="F24">
        <v>4</v>
      </c>
      <c r="G24" t="s">
        <v>26</v>
      </c>
      <c r="H24">
        <v>41</v>
      </c>
      <c r="I24">
        <v>87</v>
      </c>
      <c r="J24">
        <v>128</v>
      </c>
      <c r="K24">
        <v>0.6796875</v>
      </c>
      <c r="L24">
        <v>102</v>
      </c>
      <c r="M24">
        <v>66</v>
      </c>
      <c r="N24" s="1">
        <v>20480.392156862745</v>
      </c>
      <c r="O24" s="1">
        <v>31651.515151515152</v>
      </c>
      <c r="P24" t="s">
        <v>298</v>
      </c>
      <c r="Q24" t="s">
        <v>297</v>
      </c>
      <c r="R24" s="5">
        <v>45597</v>
      </c>
      <c r="S24">
        <v>31651.515151515152</v>
      </c>
      <c r="T24">
        <v>66</v>
      </c>
      <c r="U24" t="s">
        <v>320</v>
      </c>
    </row>
    <row r="25" spans="1:21">
      <c r="A25" t="s">
        <v>31</v>
      </c>
      <c r="B25" s="10" t="s">
        <v>32</v>
      </c>
      <c r="C25">
        <v>5690190</v>
      </c>
      <c r="D25" s="14">
        <v>0.76</v>
      </c>
      <c r="E25" s="14">
        <v>0</v>
      </c>
      <c r="F25">
        <v>46</v>
      </c>
      <c r="G25">
        <v>10</v>
      </c>
      <c r="H25">
        <v>10</v>
      </c>
      <c r="I25">
        <v>35</v>
      </c>
      <c r="J25">
        <v>45</v>
      </c>
      <c r="K25">
        <v>0.77777777777777779</v>
      </c>
      <c r="L25">
        <v>516</v>
      </c>
      <c r="M25" t="s">
        <v>26</v>
      </c>
      <c r="N25" s="1">
        <v>11027.5</v>
      </c>
      <c r="O25" s="1" t="s">
        <v>26</v>
      </c>
      <c r="P25" t="s">
        <v>294</v>
      </c>
      <c r="Q25" t="s">
        <v>295</v>
      </c>
      <c r="R25" s="5">
        <v>45597</v>
      </c>
      <c r="S25">
        <v>11027.5</v>
      </c>
      <c r="T25">
        <v>516</v>
      </c>
      <c r="U25" t="s">
        <v>318</v>
      </c>
    </row>
    <row r="26" spans="1:21">
      <c r="A26" t="s">
        <v>35</v>
      </c>
      <c r="B26" s="11" t="s">
        <v>26</v>
      </c>
      <c r="C26">
        <v>715000</v>
      </c>
      <c r="D26" s="14">
        <v>5.75</v>
      </c>
      <c r="E26" s="14">
        <v>3</v>
      </c>
      <c r="F26">
        <v>20</v>
      </c>
      <c r="G26">
        <v>99</v>
      </c>
      <c r="H26">
        <v>90</v>
      </c>
      <c r="I26">
        <v>115</v>
      </c>
      <c r="J26">
        <v>205</v>
      </c>
      <c r="K26">
        <v>0.56097560975609762</v>
      </c>
      <c r="L26">
        <v>120</v>
      </c>
      <c r="M26" t="s">
        <v>26</v>
      </c>
      <c r="N26" s="1">
        <v>5958.333333333333</v>
      </c>
      <c r="O26" s="1" t="s">
        <v>26</v>
      </c>
      <c r="P26" t="s">
        <v>294</v>
      </c>
      <c r="Q26" t="s">
        <v>297</v>
      </c>
      <c r="R26" s="5">
        <v>45597</v>
      </c>
      <c r="S26">
        <v>5958.333333333333</v>
      </c>
      <c r="T26">
        <v>120</v>
      </c>
      <c r="U26" t="s">
        <v>318</v>
      </c>
    </row>
    <row r="27" spans="1:21">
      <c r="A27" t="s">
        <v>51</v>
      </c>
      <c r="B27" s="11" t="s">
        <v>26</v>
      </c>
      <c r="C27">
        <v>826200</v>
      </c>
      <c r="D27" s="14">
        <v>5.47</v>
      </c>
      <c r="E27" s="14">
        <v>1</v>
      </c>
      <c r="F27">
        <v>38</v>
      </c>
      <c r="G27">
        <v>12</v>
      </c>
      <c r="H27">
        <v>9</v>
      </c>
      <c r="I27">
        <v>208</v>
      </c>
      <c r="J27">
        <v>217</v>
      </c>
      <c r="K27">
        <v>0.95852534562211977</v>
      </c>
      <c r="L27">
        <v>127.5</v>
      </c>
      <c r="M27" t="s">
        <v>26</v>
      </c>
      <c r="N27" s="1">
        <v>6480</v>
      </c>
      <c r="O27" s="1" t="s">
        <v>26</v>
      </c>
      <c r="P27" t="s">
        <v>294</v>
      </c>
      <c r="Q27" t="s">
        <v>297</v>
      </c>
      <c r="R27" s="5">
        <v>45597</v>
      </c>
      <c r="S27">
        <v>6480</v>
      </c>
      <c r="T27">
        <v>127.5</v>
      </c>
      <c r="U27" t="s">
        <v>318</v>
      </c>
    </row>
    <row r="28" spans="1:21">
      <c r="A28" t="s">
        <v>62</v>
      </c>
      <c r="B28" s="11" t="s">
        <v>26</v>
      </c>
      <c r="C28">
        <v>151200</v>
      </c>
      <c r="D28" s="14">
        <v>42.36</v>
      </c>
      <c r="E28" s="14">
        <v>0</v>
      </c>
      <c r="F28">
        <v>41</v>
      </c>
      <c r="G28">
        <v>74</v>
      </c>
      <c r="H28">
        <v>101</v>
      </c>
      <c r="I28">
        <v>1737</v>
      </c>
      <c r="J28">
        <v>1838</v>
      </c>
      <c r="K28">
        <v>0.94504896626768231</v>
      </c>
      <c r="L28">
        <v>140</v>
      </c>
      <c r="M28" t="s">
        <v>26</v>
      </c>
      <c r="N28" s="1">
        <v>1080</v>
      </c>
      <c r="O28" s="1" t="s">
        <v>26</v>
      </c>
      <c r="P28" t="s">
        <v>294</v>
      </c>
      <c r="Q28" t="s">
        <v>299</v>
      </c>
      <c r="R28" s="5">
        <v>45597</v>
      </c>
      <c r="S28">
        <v>1080</v>
      </c>
      <c r="T28">
        <v>140</v>
      </c>
      <c r="U28" t="s">
        <v>318</v>
      </c>
    </row>
    <row r="29" spans="1:21">
      <c r="A29" t="s">
        <v>63</v>
      </c>
      <c r="B29" s="10" t="s">
        <v>64</v>
      </c>
      <c r="C29">
        <v>7245000</v>
      </c>
      <c r="D29" s="14">
        <v>2.1800000000000002</v>
      </c>
      <c r="E29" s="14">
        <v>0</v>
      </c>
      <c r="F29">
        <v>54</v>
      </c>
      <c r="G29">
        <v>23</v>
      </c>
      <c r="H29">
        <v>23</v>
      </c>
      <c r="I29">
        <v>118</v>
      </c>
      <c r="J29">
        <v>141</v>
      </c>
      <c r="K29">
        <v>0.83687943262411346</v>
      </c>
      <c r="L29">
        <v>525</v>
      </c>
      <c r="M29" t="s">
        <v>26</v>
      </c>
      <c r="N29" s="1">
        <v>13800</v>
      </c>
      <c r="O29" s="1" t="s">
        <v>26</v>
      </c>
      <c r="P29" t="s">
        <v>294</v>
      </c>
      <c r="Q29" t="s">
        <v>296</v>
      </c>
      <c r="R29" s="5">
        <v>45597</v>
      </c>
      <c r="S29">
        <v>13800</v>
      </c>
      <c r="T29">
        <v>525</v>
      </c>
      <c r="U29" t="s">
        <v>318</v>
      </c>
    </row>
    <row r="30" spans="1:21">
      <c r="A30" t="s">
        <v>65</v>
      </c>
      <c r="B30" s="10" t="s">
        <v>66</v>
      </c>
      <c r="C30">
        <v>1998852.48</v>
      </c>
      <c r="D30" s="14">
        <v>1.06</v>
      </c>
      <c r="E30" s="14">
        <v>0</v>
      </c>
      <c r="F30">
        <v>32</v>
      </c>
      <c r="G30">
        <v>1</v>
      </c>
      <c r="H30">
        <v>1</v>
      </c>
      <c r="I30">
        <v>34</v>
      </c>
      <c r="J30">
        <v>35</v>
      </c>
      <c r="K30">
        <v>0.97142857142857142</v>
      </c>
      <c r="L30">
        <v>245.68</v>
      </c>
      <c r="M30" t="s">
        <v>26</v>
      </c>
      <c r="N30" s="1">
        <v>8136</v>
      </c>
      <c r="O30" s="1" t="s">
        <v>26</v>
      </c>
      <c r="P30" t="s">
        <v>294</v>
      </c>
      <c r="Q30" t="s">
        <v>292</v>
      </c>
      <c r="R30" s="5">
        <v>45597</v>
      </c>
      <c r="S30">
        <v>8136</v>
      </c>
      <c r="T30">
        <v>245.68</v>
      </c>
      <c r="U30" t="s">
        <v>318</v>
      </c>
    </row>
    <row r="31" spans="1:21">
      <c r="A31" t="s">
        <v>67</v>
      </c>
      <c r="B31" s="10" t="s">
        <v>68</v>
      </c>
      <c r="C31">
        <v>1850000</v>
      </c>
      <c r="D31" s="14">
        <v>1.42</v>
      </c>
      <c r="E31" s="14">
        <v>0.66</v>
      </c>
      <c r="F31">
        <v>35</v>
      </c>
      <c r="G31">
        <v>17</v>
      </c>
      <c r="H31">
        <v>15</v>
      </c>
      <c r="I31">
        <v>50</v>
      </c>
      <c r="J31">
        <v>65</v>
      </c>
      <c r="K31">
        <v>0.76923076923076927</v>
      </c>
      <c r="L31">
        <v>1000</v>
      </c>
      <c r="M31" t="s">
        <v>26</v>
      </c>
      <c r="N31" s="1">
        <v>1850</v>
      </c>
      <c r="O31" s="1" t="s">
        <v>26</v>
      </c>
      <c r="P31" t="s">
        <v>294</v>
      </c>
      <c r="Q31" t="s">
        <v>304</v>
      </c>
      <c r="R31" s="5">
        <v>45597</v>
      </c>
      <c r="S31">
        <v>1850</v>
      </c>
      <c r="T31">
        <v>1000</v>
      </c>
      <c r="U31" t="s">
        <v>318</v>
      </c>
    </row>
    <row r="32" spans="1:21">
      <c r="A32" t="s">
        <v>71</v>
      </c>
      <c r="B32" s="11" t="s">
        <v>26</v>
      </c>
      <c r="C32">
        <v>1156000</v>
      </c>
      <c r="D32" s="14">
        <v>8.2899999999999991</v>
      </c>
      <c r="E32" s="14">
        <v>2</v>
      </c>
      <c r="F32">
        <v>41</v>
      </c>
      <c r="G32">
        <v>76</v>
      </c>
      <c r="H32">
        <v>70</v>
      </c>
      <c r="I32">
        <v>340</v>
      </c>
      <c r="J32">
        <v>410</v>
      </c>
      <c r="K32">
        <v>0.82926829268292679</v>
      </c>
      <c r="L32">
        <v>136</v>
      </c>
      <c r="M32" t="s">
        <v>26</v>
      </c>
      <c r="N32" s="1">
        <v>8500</v>
      </c>
      <c r="O32" s="1" t="s">
        <v>26</v>
      </c>
      <c r="P32" t="s">
        <v>294</v>
      </c>
      <c r="Q32" t="s">
        <v>303</v>
      </c>
      <c r="R32" s="5">
        <v>45597</v>
      </c>
      <c r="S32">
        <v>8500</v>
      </c>
      <c r="T32">
        <v>136</v>
      </c>
      <c r="U32" t="s">
        <v>318</v>
      </c>
    </row>
    <row r="33" spans="1:21">
      <c r="A33" t="s">
        <v>75</v>
      </c>
      <c r="B33" s="11" t="s">
        <v>26</v>
      </c>
      <c r="C33">
        <v>734700</v>
      </c>
      <c r="D33" s="14">
        <v>10.5</v>
      </c>
      <c r="E33" s="14">
        <v>8.66</v>
      </c>
      <c r="F33">
        <v>40</v>
      </c>
      <c r="G33">
        <v>63</v>
      </c>
      <c r="H33">
        <v>37</v>
      </c>
      <c r="I33">
        <v>402</v>
      </c>
      <c r="J33">
        <v>439</v>
      </c>
      <c r="K33">
        <v>0.91571753986332571</v>
      </c>
      <c r="L33">
        <v>144</v>
      </c>
      <c r="M33" t="s">
        <v>26</v>
      </c>
      <c r="N33" s="1">
        <v>5102.083333333333</v>
      </c>
      <c r="O33" s="1" t="s">
        <v>26</v>
      </c>
      <c r="P33" t="s">
        <v>294</v>
      </c>
      <c r="Q33" t="s">
        <v>299</v>
      </c>
      <c r="R33" s="5">
        <v>45597</v>
      </c>
      <c r="S33">
        <v>5102.083333333333</v>
      </c>
      <c r="T33">
        <v>144</v>
      </c>
      <c r="U33" t="s">
        <v>318</v>
      </c>
    </row>
    <row r="34" spans="1:21">
      <c r="A34" t="s">
        <v>94</v>
      </c>
      <c r="B34" s="10" t="s">
        <v>95</v>
      </c>
      <c r="C34">
        <v>2600000</v>
      </c>
      <c r="D34" s="14">
        <v>1.4</v>
      </c>
      <c r="E34" s="14">
        <v>0</v>
      </c>
      <c r="F34">
        <v>25</v>
      </c>
      <c r="G34">
        <v>15</v>
      </c>
      <c r="H34">
        <v>15</v>
      </c>
      <c r="I34">
        <v>35</v>
      </c>
      <c r="J34">
        <v>50</v>
      </c>
      <c r="K34">
        <v>0.7</v>
      </c>
      <c r="L34">
        <v>186.67</v>
      </c>
      <c r="M34" t="s">
        <v>26</v>
      </c>
      <c r="N34" s="1">
        <v>13928.322708523063</v>
      </c>
      <c r="O34" s="1" t="s">
        <v>26</v>
      </c>
      <c r="P34" t="s">
        <v>294</v>
      </c>
      <c r="Q34" t="s">
        <v>303</v>
      </c>
      <c r="R34" s="5">
        <v>45597</v>
      </c>
      <c r="S34">
        <v>13928.322708523063</v>
      </c>
      <c r="T34">
        <v>186.67</v>
      </c>
      <c r="U34" t="s">
        <v>318</v>
      </c>
    </row>
    <row r="35" spans="1:21">
      <c r="A35" t="s">
        <v>98</v>
      </c>
      <c r="B35" s="11" t="s">
        <v>26</v>
      </c>
      <c r="C35">
        <v>862400</v>
      </c>
      <c r="D35" s="14">
        <v>1.85</v>
      </c>
      <c r="E35" s="14">
        <v>0.66</v>
      </c>
      <c r="F35">
        <v>34</v>
      </c>
      <c r="G35">
        <v>8</v>
      </c>
      <c r="H35">
        <v>6</v>
      </c>
      <c r="I35">
        <v>63</v>
      </c>
      <c r="J35">
        <v>69</v>
      </c>
      <c r="K35">
        <v>0.91304347826086951</v>
      </c>
      <c r="L35">
        <v>178</v>
      </c>
      <c r="M35" t="s">
        <v>26</v>
      </c>
      <c r="N35" s="1">
        <v>4844.9438202247193</v>
      </c>
      <c r="O35" s="1" t="s">
        <v>26</v>
      </c>
      <c r="P35" t="s">
        <v>294</v>
      </c>
      <c r="Q35" t="s">
        <v>296</v>
      </c>
      <c r="R35" s="5">
        <v>45597</v>
      </c>
      <c r="S35">
        <v>4844.9438202247193</v>
      </c>
      <c r="T35">
        <v>178</v>
      </c>
      <c r="U35" t="s">
        <v>318</v>
      </c>
    </row>
    <row r="36" spans="1:21">
      <c r="A36" t="s">
        <v>101</v>
      </c>
      <c r="B36" s="11" t="s">
        <v>26</v>
      </c>
      <c r="C36">
        <v>1283200</v>
      </c>
      <c r="D36" s="14">
        <v>11.77</v>
      </c>
      <c r="E36" s="14">
        <v>0.66</v>
      </c>
      <c r="F36">
        <v>154</v>
      </c>
      <c r="G36">
        <v>689</v>
      </c>
      <c r="H36">
        <v>687</v>
      </c>
      <c r="I36">
        <v>1813</v>
      </c>
      <c r="J36">
        <v>2500</v>
      </c>
      <c r="K36">
        <v>0.72519999999999996</v>
      </c>
      <c r="L36">
        <v>160</v>
      </c>
      <c r="M36" t="s">
        <v>26</v>
      </c>
      <c r="N36" s="1">
        <v>8020</v>
      </c>
      <c r="O36" s="1" t="s">
        <v>26</v>
      </c>
      <c r="P36" t="s">
        <v>294</v>
      </c>
      <c r="Q36" t="s">
        <v>307</v>
      </c>
      <c r="R36" s="5">
        <v>45597</v>
      </c>
      <c r="S36">
        <v>8020</v>
      </c>
      <c r="T36">
        <v>160</v>
      </c>
      <c r="U36" t="s">
        <v>318</v>
      </c>
    </row>
    <row r="37" spans="1:21">
      <c r="A37" t="s">
        <v>119</v>
      </c>
      <c r="B37" s="10" t="s">
        <v>66</v>
      </c>
      <c r="C37">
        <v>4390950</v>
      </c>
      <c r="D37" s="14">
        <v>1.97</v>
      </c>
      <c r="E37" s="14">
        <v>1</v>
      </c>
      <c r="F37">
        <v>202</v>
      </c>
      <c r="G37">
        <v>164</v>
      </c>
      <c r="H37">
        <v>161</v>
      </c>
      <c r="I37">
        <v>398</v>
      </c>
      <c r="J37">
        <v>559</v>
      </c>
      <c r="K37">
        <v>0.71198568872987478</v>
      </c>
      <c r="L37">
        <v>547.5</v>
      </c>
      <c r="M37" t="s">
        <v>26</v>
      </c>
      <c r="N37" s="1">
        <v>8020</v>
      </c>
      <c r="O37" s="1" t="s">
        <v>26</v>
      </c>
      <c r="P37" t="s">
        <v>294</v>
      </c>
      <c r="Q37" t="s">
        <v>292</v>
      </c>
      <c r="R37" s="5">
        <v>45597</v>
      </c>
      <c r="S37">
        <v>8020</v>
      </c>
      <c r="T37">
        <v>547.5</v>
      </c>
      <c r="U37" t="s">
        <v>318</v>
      </c>
    </row>
    <row r="38" spans="1:21">
      <c r="A38" t="s">
        <v>131</v>
      </c>
      <c r="B38" s="10" t="s">
        <v>66</v>
      </c>
      <c r="C38">
        <v>5785327.25</v>
      </c>
      <c r="D38" s="14">
        <v>0.68</v>
      </c>
      <c r="E38" s="14">
        <v>0</v>
      </c>
      <c r="F38">
        <v>35</v>
      </c>
      <c r="G38">
        <v>8</v>
      </c>
      <c r="H38">
        <v>8</v>
      </c>
      <c r="I38">
        <v>24</v>
      </c>
      <c r="J38">
        <v>32</v>
      </c>
      <c r="K38">
        <v>0.75</v>
      </c>
      <c r="L38">
        <v>577.09</v>
      </c>
      <c r="M38" t="s">
        <v>26</v>
      </c>
      <c r="N38" s="1">
        <v>10025</v>
      </c>
      <c r="O38" s="1" t="s">
        <v>26</v>
      </c>
      <c r="P38" t="s">
        <v>294</v>
      </c>
      <c r="Q38" t="s">
        <v>292</v>
      </c>
      <c r="R38" s="5">
        <v>45597</v>
      </c>
      <c r="S38">
        <v>10025</v>
      </c>
      <c r="T38">
        <v>577.09</v>
      </c>
      <c r="U38" t="s">
        <v>318</v>
      </c>
    </row>
    <row r="39" spans="1:21">
      <c r="A39" t="s">
        <v>140</v>
      </c>
      <c r="B39" s="10" t="s">
        <v>50</v>
      </c>
      <c r="C39">
        <v>7042912</v>
      </c>
      <c r="D39" s="14">
        <v>1.05</v>
      </c>
      <c r="E39" s="14">
        <v>0.66</v>
      </c>
      <c r="F39">
        <v>19</v>
      </c>
      <c r="G39">
        <v>3</v>
      </c>
      <c r="H39">
        <v>1</v>
      </c>
      <c r="I39">
        <v>20</v>
      </c>
      <c r="J39">
        <v>21</v>
      </c>
      <c r="K39">
        <v>0.95238095238095233</v>
      </c>
      <c r="L39">
        <v>554.55999999999995</v>
      </c>
      <c r="M39" t="s">
        <v>26</v>
      </c>
      <c r="N39" s="1">
        <v>12700.000000000002</v>
      </c>
      <c r="O39" s="1" t="s">
        <v>26</v>
      </c>
      <c r="P39" t="s">
        <v>294</v>
      </c>
      <c r="Q39" t="s">
        <v>295</v>
      </c>
      <c r="R39" s="5">
        <v>45597</v>
      </c>
      <c r="S39">
        <v>12700.000000000002</v>
      </c>
      <c r="T39">
        <v>554.55999999999995</v>
      </c>
      <c r="U39" t="s">
        <v>318</v>
      </c>
    </row>
    <row r="40" spans="1:21">
      <c r="A40" t="s">
        <v>149</v>
      </c>
      <c r="B40" s="11" t="s">
        <v>26</v>
      </c>
      <c r="C40">
        <v>420000</v>
      </c>
      <c r="D40" s="14">
        <v>4.3</v>
      </c>
      <c r="E40" s="14">
        <v>0</v>
      </c>
      <c r="F40">
        <v>40</v>
      </c>
      <c r="G40">
        <v>475</v>
      </c>
      <c r="H40">
        <v>475</v>
      </c>
      <c r="I40">
        <v>172</v>
      </c>
      <c r="J40">
        <v>647</v>
      </c>
      <c r="K40">
        <v>0.26584234930448225</v>
      </c>
      <c r="L40">
        <v>112</v>
      </c>
      <c r="M40" t="s">
        <v>26</v>
      </c>
      <c r="N40" s="1">
        <v>3750</v>
      </c>
      <c r="O40" s="1" t="s">
        <v>26</v>
      </c>
      <c r="P40" t="s">
        <v>294</v>
      </c>
      <c r="Q40" t="s">
        <v>299</v>
      </c>
      <c r="R40" s="5">
        <v>45597</v>
      </c>
      <c r="S40">
        <v>3750</v>
      </c>
      <c r="T40">
        <v>112</v>
      </c>
      <c r="U40" t="s">
        <v>318</v>
      </c>
    </row>
    <row r="41" spans="1:21">
      <c r="A41" t="s">
        <v>151</v>
      </c>
      <c r="B41" s="10" t="s">
        <v>152</v>
      </c>
      <c r="C41">
        <v>1407575</v>
      </c>
      <c r="D41" s="14">
        <v>23.05</v>
      </c>
      <c r="E41" s="14">
        <v>0.66</v>
      </c>
      <c r="F41">
        <v>35</v>
      </c>
      <c r="G41">
        <v>9</v>
      </c>
      <c r="H41">
        <v>7</v>
      </c>
      <c r="I41">
        <v>807</v>
      </c>
      <c r="J41">
        <v>814</v>
      </c>
      <c r="K41">
        <v>0.99140049140049136</v>
      </c>
      <c r="L41">
        <v>198.25</v>
      </c>
      <c r="M41" t="s">
        <v>26</v>
      </c>
      <c r="N41" s="1">
        <v>7100</v>
      </c>
      <c r="O41" s="1" t="s">
        <v>26</v>
      </c>
      <c r="P41" t="s">
        <v>294</v>
      </c>
      <c r="Q41" t="s">
        <v>297</v>
      </c>
      <c r="R41" s="5">
        <v>45597</v>
      </c>
      <c r="S41">
        <v>7100</v>
      </c>
      <c r="T41">
        <v>198.25</v>
      </c>
      <c r="U41" t="s">
        <v>318</v>
      </c>
    </row>
    <row r="42" spans="1:21">
      <c r="A42" t="s">
        <v>171</v>
      </c>
      <c r="B42" s="10" t="s">
        <v>172</v>
      </c>
      <c r="C42">
        <v>816258.57</v>
      </c>
      <c r="D42" s="14">
        <v>4.57</v>
      </c>
      <c r="E42" s="14">
        <v>1.33</v>
      </c>
      <c r="F42">
        <v>42</v>
      </c>
      <c r="G42">
        <v>4</v>
      </c>
      <c r="H42">
        <v>0</v>
      </c>
      <c r="I42">
        <v>192</v>
      </c>
      <c r="J42">
        <v>192</v>
      </c>
      <c r="K42">
        <v>1</v>
      </c>
      <c r="L42">
        <v>128.76</v>
      </c>
      <c r="M42" t="s">
        <v>26</v>
      </c>
      <c r="N42" s="1">
        <v>6339.3800093196642</v>
      </c>
      <c r="O42" s="1" t="s">
        <v>26</v>
      </c>
      <c r="P42" t="s">
        <v>294</v>
      </c>
      <c r="Q42" t="s">
        <v>297</v>
      </c>
      <c r="R42" s="5">
        <v>45597</v>
      </c>
      <c r="S42">
        <v>6339.3800093196642</v>
      </c>
      <c r="T42">
        <v>128.76</v>
      </c>
      <c r="U42" t="s">
        <v>318</v>
      </c>
    </row>
    <row r="43" spans="1:21">
      <c r="A43" t="s">
        <v>176</v>
      </c>
      <c r="B43" s="10" t="s">
        <v>32</v>
      </c>
      <c r="C43">
        <v>12193307.25</v>
      </c>
      <c r="D43" s="14">
        <v>0.76</v>
      </c>
      <c r="E43" s="14">
        <v>1.33</v>
      </c>
      <c r="F43">
        <v>118</v>
      </c>
      <c r="G43">
        <v>14</v>
      </c>
      <c r="H43">
        <v>33</v>
      </c>
      <c r="I43">
        <v>90</v>
      </c>
      <c r="J43">
        <v>123</v>
      </c>
      <c r="K43">
        <v>0.73170731707317072</v>
      </c>
      <c r="L43">
        <v>810.86</v>
      </c>
      <c r="M43" t="s">
        <v>26</v>
      </c>
      <c r="N43" s="1">
        <v>15037.5</v>
      </c>
      <c r="O43" s="1" t="s">
        <v>26</v>
      </c>
      <c r="P43" t="s">
        <v>294</v>
      </c>
      <c r="Q43" t="s">
        <v>295</v>
      </c>
      <c r="R43" s="5">
        <v>45597</v>
      </c>
      <c r="S43">
        <v>15037.5</v>
      </c>
      <c r="T43">
        <v>810.86</v>
      </c>
      <c r="U43" t="s">
        <v>318</v>
      </c>
    </row>
    <row r="44" spans="1:21">
      <c r="A44" t="s">
        <v>178</v>
      </c>
      <c r="B44" s="10" t="s">
        <v>54</v>
      </c>
      <c r="C44">
        <v>518000</v>
      </c>
      <c r="D44" s="14">
        <v>1.76</v>
      </c>
      <c r="E44" s="14">
        <v>2</v>
      </c>
      <c r="F44">
        <v>21</v>
      </c>
      <c r="G44">
        <v>93</v>
      </c>
      <c r="H44">
        <v>87</v>
      </c>
      <c r="I44">
        <v>37</v>
      </c>
      <c r="J44">
        <v>124</v>
      </c>
      <c r="K44">
        <v>0.29838709677419356</v>
      </c>
      <c r="L44">
        <v>96</v>
      </c>
      <c r="M44" t="s">
        <v>26</v>
      </c>
      <c r="N44" s="1">
        <v>5395.833333333333</v>
      </c>
      <c r="O44" s="1" t="s">
        <v>26</v>
      </c>
      <c r="P44" t="s">
        <v>294</v>
      </c>
      <c r="Q44" t="s">
        <v>299</v>
      </c>
      <c r="R44" s="5">
        <v>45597</v>
      </c>
      <c r="S44">
        <v>5395.833333333333</v>
      </c>
      <c r="T44">
        <v>96</v>
      </c>
      <c r="U44" t="s">
        <v>318</v>
      </c>
    </row>
    <row r="45" spans="1:21">
      <c r="A45" t="s">
        <v>185</v>
      </c>
      <c r="B45" s="10" t="s">
        <v>66</v>
      </c>
      <c r="C45">
        <v>2962086.75</v>
      </c>
      <c r="D45" s="14">
        <v>0.8</v>
      </c>
      <c r="E45" s="14">
        <v>0.33</v>
      </c>
      <c r="F45">
        <v>20</v>
      </c>
      <c r="G45">
        <v>61</v>
      </c>
      <c r="H45">
        <v>60</v>
      </c>
      <c r="I45">
        <v>16</v>
      </c>
      <c r="J45">
        <v>76</v>
      </c>
      <c r="K45">
        <v>0.21052631578947367</v>
      </c>
      <c r="L45">
        <v>351.75</v>
      </c>
      <c r="M45" t="s">
        <v>26</v>
      </c>
      <c r="N45" s="1">
        <v>8421</v>
      </c>
      <c r="O45" s="1" t="s">
        <v>26</v>
      </c>
      <c r="P45" t="s">
        <v>294</v>
      </c>
      <c r="Q45" t="s">
        <v>292</v>
      </c>
      <c r="R45" s="5">
        <v>45597</v>
      </c>
      <c r="S45">
        <v>8421</v>
      </c>
      <c r="T45">
        <v>351.75</v>
      </c>
      <c r="U45" t="s">
        <v>318</v>
      </c>
    </row>
    <row r="46" spans="1:21">
      <c r="A46" t="s">
        <v>198</v>
      </c>
      <c r="B46" s="10" t="s">
        <v>199</v>
      </c>
      <c r="C46">
        <v>618800</v>
      </c>
      <c r="D46" s="14">
        <v>3.63</v>
      </c>
      <c r="E46" s="14">
        <v>2</v>
      </c>
      <c r="F46">
        <v>19</v>
      </c>
      <c r="G46">
        <v>142</v>
      </c>
      <c r="H46">
        <v>136</v>
      </c>
      <c r="I46">
        <v>69</v>
      </c>
      <c r="J46">
        <v>205</v>
      </c>
      <c r="K46">
        <v>0.33658536585365856</v>
      </c>
      <c r="L46">
        <v>119</v>
      </c>
      <c r="M46" t="s">
        <v>26</v>
      </c>
      <c r="N46" s="1">
        <v>5200</v>
      </c>
      <c r="O46" s="1" t="s">
        <v>26</v>
      </c>
      <c r="P46" t="s">
        <v>294</v>
      </c>
      <c r="Q46" t="s">
        <v>297</v>
      </c>
      <c r="R46" s="5">
        <v>45597</v>
      </c>
      <c r="S46">
        <v>5200</v>
      </c>
      <c r="T46">
        <v>119</v>
      </c>
      <c r="U46" t="s">
        <v>318</v>
      </c>
    </row>
    <row r="47" spans="1:21">
      <c r="A47" t="s">
        <v>200</v>
      </c>
      <c r="B47" s="11" t="s">
        <v>26</v>
      </c>
      <c r="C47">
        <v>575000</v>
      </c>
      <c r="D47" s="14">
        <v>3.33</v>
      </c>
      <c r="E47" s="14">
        <v>2.66</v>
      </c>
      <c r="F47">
        <v>24</v>
      </c>
      <c r="G47">
        <v>33</v>
      </c>
      <c r="H47">
        <v>25</v>
      </c>
      <c r="I47">
        <v>80</v>
      </c>
      <c r="J47">
        <v>105</v>
      </c>
      <c r="K47">
        <v>0.76190476190476186</v>
      </c>
      <c r="L47">
        <v>119</v>
      </c>
      <c r="M47" t="s">
        <v>26</v>
      </c>
      <c r="N47" s="1">
        <v>4831.9327731092435</v>
      </c>
      <c r="O47" s="1" t="s">
        <v>26</v>
      </c>
      <c r="P47" t="s">
        <v>294</v>
      </c>
      <c r="Q47" t="s">
        <v>299</v>
      </c>
      <c r="R47" s="5">
        <v>45597</v>
      </c>
      <c r="S47">
        <v>4831.9327731092435</v>
      </c>
      <c r="T47">
        <v>119</v>
      </c>
      <c r="U47" t="s">
        <v>318</v>
      </c>
    </row>
    <row r="48" spans="1:21">
      <c r="A48" t="s">
        <v>328</v>
      </c>
      <c r="B48" s="11" t="s">
        <v>26</v>
      </c>
      <c r="C48">
        <v>1125000</v>
      </c>
      <c r="D48" s="14">
        <v>2.62</v>
      </c>
      <c r="E48" s="14">
        <v>0</v>
      </c>
      <c r="F48">
        <v>16</v>
      </c>
      <c r="G48" t="s">
        <v>26</v>
      </c>
      <c r="H48">
        <v>183</v>
      </c>
      <c r="I48">
        <v>42</v>
      </c>
      <c r="J48">
        <v>225</v>
      </c>
      <c r="K48">
        <v>0.18666666666666668</v>
      </c>
      <c r="L48">
        <v>136</v>
      </c>
      <c r="M48" t="s">
        <v>26</v>
      </c>
      <c r="N48" s="1">
        <v>8272.0588235294126</v>
      </c>
      <c r="O48" s="1" t="s">
        <v>26</v>
      </c>
      <c r="P48" t="s">
        <v>294</v>
      </c>
      <c r="Q48" t="s">
        <v>304</v>
      </c>
      <c r="R48" s="5">
        <v>45597</v>
      </c>
      <c r="S48">
        <v>8272.0588235294126</v>
      </c>
      <c r="T48">
        <v>136</v>
      </c>
      <c r="U48" t="s">
        <v>318</v>
      </c>
    </row>
    <row r="49" spans="1:21">
      <c r="A49" t="s">
        <v>207</v>
      </c>
      <c r="B49" s="10" t="s">
        <v>172</v>
      </c>
      <c r="C49">
        <v>743912</v>
      </c>
      <c r="D49" s="14">
        <v>7.16</v>
      </c>
      <c r="E49" s="14">
        <v>0</v>
      </c>
      <c r="F49">
        <v>18</v>
      </c>
      <c r="G49">
        <v>34</v>
      </c>
      <c r="H49">
        <v>40</v>
      </c>
      <c r="I49">
        <v>129</v>
      </c>
      <c r="J49">
        <v>169</v>
      </c>
      <c r="K49">
        <v>0.76331360946745563</v>
      </c>
      <c r="L49">
        <v>104</v>
      </c>
      <c r="M49" t="s">
        <v>26</v>
      </c>
      <c r="N49" s="1">
        <v>7153</v>
      </c>
      <c r="O49" s="1" t="s">
        <v>26</v>
      </c>
      <c r="P49" t="s">
        <v>294</v>
      </c>
      <c r="Q49" t="s">
        <v>297</v>
      </c>
      <c r="R49" s="5">
        <v>45597</v>
      </c>
      <c r="S49">
        <v>7153</v>
      </c>
      <c r="T49">
        <v>104</v>
      </c>
      <c r="U49" t="s">
        <v>318</v>
      </c>
    </row>
    <row r="50" spans="1:21">
      <c r="A50" t="s">
        <v>217</v>
      </c>
      <c r="B50" s="11" t="s">
        <v>26</v>
      </c>
      <c r="C50">
        <v>545000</v>
      </c>
      <c r="D50" s="14">
        <v>2.85</v>
      </c>
      <c r="E50" s="14">
        <v>2.66</v>
      </c>
      <c r="F50">
        <v>14</v>
      </c>
      <c r="G50">
        <v>460</v>
      </c>
      <c r="H50">
        <v>452</v>
      </c>
      <c r="I50">
        <v>40</v>
      </c>
      <c r="J50">
        <v>492</v>
      </c>
      <c r="K50">
        <v>8.1300813008130079E-2</v>
      </c>
      <c r="L50">
        <v>115.5</v>
      </c>
      <c r="M50" t="s">
        <v>26</v>
      </c>
      <c r="N50" s="1">
        <v>4718.6147186147182</v>
      </c>
      <c r="O50" s="1" t="s">
        <v>26</v>
      </c>
      <c r="P50" t="s">
        <v>294</v>
      </c>
      <c r="Q50" t="s">
        <v>304</v>
      </c>
      <c r="R50" s="5">
        <v>45597</v>
      </c>
      <c r="S50">
        <v>4718.6147186147182</v>
      </c>
      <c r="T50">
        <v>115.5</v>
      </c>
      <c r="U50" t="s">
        <v>318</v>
      </c>
    </row>
    <row r="51" spans="1:21">
      <c r="A51" t="s">
        <v>223</v>
      </c>
      <c r="B51" s="10" t="s">
        <v>66</v>
      </c>
      <c r="C51">
        <v>2276076</v>
      </c>
      <c r="D51" s="14">
        <v>3.92</v>
      </c>
      <c r="E51" s="14">
        <v>1</v>
      </c>
      <c r="F51">
        <v>14</v>
      </c>
      <c r="G51">
        <v>22</v>
      </c>
      <c r="H51">
        <v>19</v>
      </c>
      <c r="I51">
        <v>55</v>
      </c>
      <c r="J51">
        <v>74</v>
      </c>
      <c r="K51">
        <v>0.7432432432432432</v>
      </c>
      <c r="L51">
        <v>264</v>
      </c>
      <c r="M51" t="s">
        <v>26</v>
      </c>
      <c r="N51" s="1">
        <v>8621.5</v>
      </c>
      <c r="O51" s="1" t="s">
        <v>26</v>
      </c>
      <c r="P51" t="s">
        <v>294</v>
      </c>
      <c r="Q51" t="s">
        <v>292</v>
      </c>
      <c r="R51" s="5">
        <v>45597</v>
      </c>
      <c r="S51">
        <v>8621.5</v>
      </c>
      <c r="T51">
        <v>264</v>
      </c>
      <c r="U51" t="s">
        <v>318</v>
      </c>
    </row>
    <row r="52" spans="1:21">
      <c r="A52" t="s">
        <v>244</v>
      </c>
      <c r="B52" s="11" t="s">
        <v>26</v>
      </c>
      <c r="C52">
        <v>4411738.0999999996</v>
      </c>
      <c r="D52" s="14">
        <v>0.09</v>
      </c>
      <c r="E52" s="14">
        <v>0</v>
      </c>
      <c r="F52">
        <v>11</v>
      </c>
      <c r="G52">
        <v>7</v>
      </c>
      <c r="H52">
        <v>7</v>
      </c>
      <c r="I52">
        <v>1</v>
      </c>
      <c r="J52">
        <v>8</v>
      </c>
      <c r="K52">
        <v>0.125</v>
      </c>
      <c r="L52">
        <v>494.74</v>
      </c>
      <c r="M52" t="s">
        <v>26</v>
      </c>
      <c r="N52" s="1">
        <v>8917.2860492379823</v>
      </c>
      <c r="O52" s="1" t="s">
        <v>26</v>
      </c>
      <c r="P52" t="s">
        <v>294</v>
      </c>
      <c r="Q52" t="s">
        <v>295</v>
      </c>
      <c r="R52" s="5">
        <v>45597</v>
      </c>
      <c r="S52">
        <v>8917.2860492379823</v>
      </c>
      <c r="T52">
        <v>494.74</v>
      </c>
      <c r="U52" t="s">
        <v>318</v>
      </c>
    </row>
    <row r="53" spans="1:21">
      <c r="A53" t="s">
        <v>252</v>
      </c>
      <c r="B53" s="11" t="s">
        <v>26</v>
      </c>
      <c r="C53">
        <v>1043321</v>
      </c>
      <c r="D53" s="14">
        <v>6.63</v>
      </c>
      <c r="E53" s="14">
        <v>8.33</v>
      </c>
      <c r="F53">
        <v>11</v>
      </c>
      <c r="G53">
        <v>57</v>
      </c>
      <c r="H53">
        <v>32</v>
      </c>
      <c r="I53">
        <v>73</v>
      </c>
      <c r="J53">
        <v>105</v>
      </c>
      <c r="K53">
        <v>0.69523809523809521</v>
      </c>
      <c r="L53">
        <v>131.5</v>
      </c>
      <c r="M53" t="s">
        <v>26</v>
      </c>
      <c r="N53" s="1">
        <v>7934</v>
      </c>
      <c r="O53" s="1" t="s">
        <v>26</v>
      </c>
      <c r="P53" t="s">
        <v>294</v>
      </c>
      <c r="Q53" t="s">
        <v>300</v>
      </c>
      <c r="R53" s="5">
        <v>45597</v>
      </c>
      <c r="S53">
        <v>7934</v>
      </c>
      <c r="T53">
        <v>131.5</v>
      </c>
      <c r="U53" t="s">
        <v>318</v>
      </c>
    </row>
    <row r="54" spans="1:21">
      <c r="A54" t="s">
        <v>253</v>
      </c>
      <c r="B54" s="11" t="s">
        <v>26</v>
      </c>
      <c r="C54">
        <v>928200</v>
      </c>
      <c r="D54" s="14">
        <v>21.27</v>
      </c>
      <c r="E54" s="14">
        <v>0</v>
      </c>
      <c r="F54">
        <v>11</v>
      </c>
      <c r="G54">
        <v>116</v>
      </c>
      <c r="H54">
        <v>129</v>
      </c>
      <c r="I54">
        <v>234</v>
      </c>
      <c r="J54">
        <v>363</v>
      </c>
      <c r="K54">
        <v>0.64462809917355368</v>
      </c>
      <c r="L54">
        <v>136</v>
      </c>
      <c r="M54" t="s">
        <v>26</v>
      </c>
      <c r="N54" s="1">
        <v>6825</v>
      </c>
      <c r="O54" s="1" t="s">
        <v>26</v>
      </c>
      <c r="P54" t="s">
        <v>294</v>
      </c>
      <c r="Q54" t="s">
        <v>300</v>
      </c>
      <c r="R54" s="5">
        <v>45597</v>
      </c>
      <c r="S54">
        <v>6825</v>
      </c>
      <c r="T54">
        <v>136</v>
      </c>
      <c r="U54" t="s">
        <v>318</v>
      </c>
    </row>
    <row r="55" spans="1:21">
      <c r="A55" t="s">
        <v>258</v>
      </c>
      <c r="B55" s="11" t="s">
        <v>26</v>
      </c>
      <c r="C55">
        <v>525000</v>
      </c>
      <c r="D55" s="14">
        <v>26.44</v>
      </c>
      <c r="E55" s="14">
        <v>52.66</v>
      </c>
      <c r="F55">
        <v>9</v>
      </c>
      <c r="G55">
        <v>298</v>
      </c>
      <c r="H55">
        <v>140</v>
      </c>
      <c r="I55">
        <v>238</v>
      </c>
      <c r="J55">
        <v>378</v>
      </c>
      <c r="K55">
        <v>0.62962962962962965</v>
      </c>
      <c r="L55">
        <v>119</v>
      </c>
      <c r="M55" t="s">
        <v>26</v>
      </c>
      <c r="N55" s="1">
        <v>4411.7647058823532</v>
      </c>
      <c r="O55" s="1" t="s">
        <v>26</v>
      </c>
      <c r="P55" t="s">
        <v>294</v>
      </c>
      <c r="Q55" t="s">
        <v>304</v>
      </c>
      <c r="R55" s="5">
        <v>45597</v>
      </c>
      <c r="S55">
        <v>4411.7647058823532</v>
      </c>
      <c r="T55">
        <v>119</v>
      </c>
      <c r="U55" t="s">
        <v>318</v>
      </c>
    </row>
    <row r="56" spans="1:21">
      <c r="A56" t="s">
        <v>259</v>
      </c>
      <c r="B56" s="11" t="s">
        <v>26</v>
      </c>
      <c r="C56">
        <v>425000</v>
      </c>
      <c r="D56" s="14">
        <v>38.9</v>
      </c>
      <c r="E56" s="14">
        <v>39.299999999999997</v>
      </c>
      <c r="F56">
        <v>11</v>
      </c>
      <c r="G56">
        <v>286</v>
      </c>
      <c r="H56">
        <v>168</v>
      </c>
      <c r="I56">
        <v>428</v>
      </c>
      <c r="J56">
        <v>596</v>
      </c>
      <c r="K56">
        <v>0.71812080536912748</v>
      </c>
      <c r="L56">
        <v>112</v>
      </c>
      <c r="M56" t="s">
        <v>26</v>
      </c>
      <c r="N56" s="1">
        <v>3794.6428571428573</v>
      </c>
      <c r="O56" s="1" t="s">
        <v>26</v>
      </c>
      <c r="P56" t="s">
        <v>294</v>
      </c>
      <c r="Q56" t="s">
        <v>304</v>
      </c>
      <c r="R56" s="5">
        <v>45597</v>
      </c>
      <c r="S56">
        <v>3794.6428571428573</v>
      </c>
      <c r="T56">
        <v>112</v>
      </c>
      <c r="U56" t="s">
        <v>318</v>
      </c>
    </row>
    <row r="57" spans="1:21">
      <c r="A57" t="s">
        <v>279</v>
      </c>
      <c r="B57" s="10" t="s">
        <v>128</v>
      </c>
      <c r="C57">
        <v>1438200</v>
      </c>
      <c r="D57" s="14">
        <v>5</v>
      </c>
      <c r="E57" s="14">
        <v>1.33</v>
      </c>
      <c r="F57">
        <v>6</v>
      </c>
      <c r="G57">
        <v>46</v>
      </c>
      <c r="H57">
        <v>42</v>
      </c>
      <c r="I57">
        <v>30</v>
      </c>
      <c r="J57">
        <v>72</v>
      </c>
      <c r="K57">
        <v>0.41666666666666669</v>
      </c>
      <c r="L57">
        <v>153</v>
      </c>
      <c r="M57" t="s">
        <v>26</v>
      </c>
      <c r="N57" s="1">
        <v>9400</v>
      </c>
      <c r="O57" s="1" t="s">
        <v>26</v>
      </c>
      <c r="P57" t="s">
        <v>294</v>
      </c>
      <c r="Q57" t="s">
        <v>297</v>
      </c>
      <c r="R57" s="5">
        <v>45597</v>
      </c>
      <c r="S57">
        <v>9400</v>
      </c>
      <c r="T57">
        <v>153</v>
      </c>
      <c r="U57" t="s">
        <v>318</v>
      </c>
    </row>
    <row r="58" spans="1:21">
      <c r="A58" t="s">
        <v>329</v>
      </c>
      <c r="B58" s="10" t="s">
        <v>172</v>
      </c>
      <c r="C58">
        <v>793600</v>
      </c>
      <c r="D58" s="14">
        <v>21.25</v>
      </c>
      <c r="E58" s="14">
        <v>21.25</v>
      </c>
      <c r="F58">
        <v>4</v>
      </c>
      <c r="G58" t="s">
        <v>26</v>
      </c>
      <c r="H58">
        <v>87</v>
      </c>
      <c r="I58">
        <v>85</v>
      </c>
      <c r="J58">
        <v>172</v>
      </c>
      <c r="K58">
        <v>0.4941860465116279</v>
      </c>
      <c r="L58">
        <v>104</v>
      </c>
      <c r="M58" t="s">
        <v>26</v>
      </c>
      <c r="N58" s="1">
        <v>7630.7692307692305</v>
      </c>
      <c r="O58" s="1" t="s">
        <v>26</v>
      </c>
      <c r="P58" t="s">
        <v>294</v>
      </c>
      <c r="Q58" t="s">
        <v>297</v>
      </c>
      <c r="R58" s="5">
        <v>45597</v>
      </c>
      <c r="S58">
        <v>7630.7692307692305</v>
      </c>
      <c r="T58">
        <v>104</v>
      </c>
      <c r="U58" t="s">
        <v>320</v>
      </c>
    </row>
    <row r="59" spans="1:21">
      <c r="A59" t="s">
        <v>330</v>
      </c>
      <c r="B59" s="10" t="s">
        <v>128</v>
      </c>
      <c r="C59">
        <v>1748000</v>
      </c>
      <c r="D59" s="14">
        <v>4.5999999999999996</v>
      </c>
      <c r="E59" s="14">
        <v>4.5999999999999996</v>
      </c>
      <c r="F59">
        <v>5</v>
      </c>
      <c r="G59" t="s">
        <v>26</v>
      </c>
      <c r="H59">
        <v>8</v>
      </c>
      <c r="I59">
        <v>23</v>
      </c>
      <c r="J59">
        <v>31</v>
      </c>
      <c r="K59">
        <v>0.74193548387096775</v>
      </c>
      <c r="L59">
        <v>174.8</v>
      </c>
      <c r="M59" t="s">
        <v>26</v>
      </c>
      <c r="N59" s="1">
        <v>10000</v>
      </c>
      <c r="O59" s="1" t="s">
        <v>26</v>
      </c>
      <c r="P59" t="s">
        <v>294</v>
      </c>
      <c r="Q59" t="s">
        <v>297</v>
      </c>
      <c r="R59" s="5">
        <v>45597</v>
      </c>
      <c r="S59">
        <v>10000</v>
      </c>
      <c r="T59">
        <v>174.8</v>
      </c>
      <c r="U59" t="s">
        <v>320</v>
      </c>
    </row>
    <row r="60" spans="1:21">
      <c r="A60" t="s">
        <v>331</v>
      </c>
      <c r="B60" s="11" t="s">
        <v>26</v>
      </c>
      <c r="C60">
        <v>548800</v>
      </c>
      <c r="D60" s="14">
        <v>5.8</v>
      </c>
      <c r="E60" s="14">
        <v>5.8</v>
      </c>
      <c r="F60">
        <v>5</v>
      </c>
      <c r="G60" t="s">
        <v>26</v>
      </c>
      <c r="H60">
        <v>114</v>
      </c>
      <c r="I60">
        <v>29</v>
      </c>
      <c r="J60">
        <v>143</v>
      </c>
      <c r="K60">
        <v>0.20279720279720279</v>
      </c>
      <c r="L60">
        <v>112</v>
      </c>
      <c r="M60" t="s">
        <v>26</v>
      </c>
      <c r="N60" s="1">
        <v>4900</v>
      </c>
      <c r="O60" s="1" t="s">
        <v>26</v>
      </c>
      <c r="P60" t="s">
        <v>294</v>
      </c>
      <c r="Q60" t="s">
        <v>299</v>
      </c>
      <c r="R60" s="5">
        <v>45597</v>
      </c>
      <c r="S60">
        <v>4900</v>
      </c>
      <c r="T60">
        <v>112</v>
      </c>
      <c r="U60" t="s">
        <v>320</v>
      </c>
    </row>
    <row r="61" spans="1:21">
      <c r="A61" t="s">
        <v>332</v>
      </c>
      <c r="B61" s="11" t="s">
        <v>26</v>
      </c>
      <c r="C61">
        <v>450000</v>
      </c>
      <c r="D61" s="14">
        <v>19.71</v>
      </c>
      <c r="E61" s="14">
        <v>19.71</v>
      </c>
      <c r="F61">
        <v>7</v>
      </c>
      <c r="G61" t="s">
        <v>26</v>
      </c>
      <c r="H61">
        <v>59</v>
      </c>
      <c r="I61">
        <v>138</v>
      </c>
      <c r="J61">
        <v>197</v>
      </c>
      <c r="K61">
        <v>0.70050761421319796</v>
      </c>
      <c r="L61">
        <v>119</v>
      </c>
      <c r="M61" t="s">
        <v>26</v>
      </c>
      <c r="N61" s="1">
        <v>3781.5126050420167</v>
      </c>
      <c r="O61" s="1" t="s">
        <v>26</v>
      </c>
      <c r="P61" t="s">
        <v>294</v>
      </c>
      <c r="Q61" t="s">
        <v>307</v>
      </c>
      <c r="R61" s="5">
        <v>45597</v>
      </c>
      <c r="S61">
        <v>3781.5126050420167</v>
      </c>
      <c r="T61">
        <v>119</v>
      </c>
      <c r="U61" t="s">
        <v>320</v>
      </c>
    </row>
    <row r="62" spans="1:21">
      <c r="A62" t="s">
        <v>333</v>
      </c>
      <c r="B62" s="10" t="s">
        <v>152</v>
      </c>
      <c r="C62">
        <v>1084000</v>
      </c>
      <c r="D62" s="14">
        <v>253.66</v>
      </c>
      <c r="E62" s="14">
        <v>253.66</v>
      </c>
      <c r="F62">
        <v>3</v>
      </c>
      <c r="G62" t="s">
        <v>26</v>
      </c>
      <c r="H62">
        <v>41</v>
      </c>
      <c r="I62">
        <v>761</v>
      </c>
      <c r="J62">
        <v>802</v>
      </c>
      <c r="K62">
        <v>0.94887780548628431</v>
      </c>
      <c r="L62">
        <v>160</v>
      </c>
      <c r="M62" t="s">
        <v>26</v>
      </c>
      <c r="N62" s="1">
        <v>6775</v>
      </c>
      <c r="O62" s="1" t="s">
        <v>26</v>
      </c>
      <c r="P62" t="s">
        <v>294</v>
      </c>
      <c r="Q62" t="s">
        <v>297</v>
      </c>
      <c r="R62" s="5">
        <v>45597</v>
      </c>
      <c r="S62">
        <v>6775</v>
      </c>
      <c r="T62">
        <v>160</v>
      </c>
      <c r="U62" t="s">
        <v>320</v>
      </c>
    </row>
    <row r="63" spans="1:21">
      <c r="A63" t="s">
        <v>365</v>
      </c>
      <c r="B63" s="10" t="s">
        <v>23</v>
      </c>
      <c r="C63">
        <v>5475500</v>
      </c>
      <c r="D63" s="14">
        <v>10.56</v>
      </c>
      <c r="E63" s="14">
        <v>4.33</v>
      </c>
      <c r="F63">
        <v>32</v>
      </c>
      <c r="G63">
        <v>60</v>
      </c>
      <c r="H63">
        <v>47</v>
      </c>
      <c r="I63">
        <v>338</v>
      </c>
      <c r="J63">
        <v>385</v>
      </c>
      <c r="K63">
        <v>0.87792207792207788</v>
      </c>
      <c r="L63" t="s">
        <v>26</v>
      </c>
      <c r="M63">
        <v>88</v>
      </c>
      <c r="N63" s="1" t="s">
        <v>26</v>
      </c>
      <c r="O63" s="1">
        <v>62221.590909090912</v>
      </c>
      <c r="P63" t="s">
        <v>289</v>
      </c>
      <c r="Q63" t="s">
        <v>290</v>
      </c>
      <c r="R63" s="5">
        <v>45597</v>
      </c>
      <c r="S63">
        <v>62221.590909090912</v>
      </c>
      <c r="T63">
        <v>88</v>
      </c>
      <c r="U63" t="s">
        <v>318</v>
      </c>
    </row>
    <row r="64" spans="1:21">
      <c r="A64" t="s">
        <v>366</v>
      </c>
      <c r="B64" s="10" t="s">
        <v>23</v>
      </c>
      <c r="C64">
        <v>4077292</v>
      </c>
      <c r="D64" s="14">
        <v>1.46</v>
      </c>
      <c r="E64" s="14">
        <v>0.66</v>
      </c>
      <c r="F64">
        <v>32</v>
      </c>
      <c r="G64">
        <v>31</v>
      </c>
      <c r="H64">
        <v>29</v>
      </c>
      <c r="I64">
        <v>47</v>
      </c>
      <c r="J64">
        <v>76</v>
      </c>
      <c r="K64">
        <v>0.61842105263157898</v>
      </c>
      <c r="L64" t="s">
        <v>26</v>
      </c>
      <c r="M64">
        <v>66</v>
      </c>
      <c r="N64" s="1" t="s">
        <v>26</v>
      </c>
      <c r="O64" s="1">
        <v>61777.151515151512</v>
      </c>
      <c r="P64" t="s">
        <v>289</v>
      </c>
      <c r="Q64" t="s">
        <v>290</v>
      </c>
      <c r="R64" s="5">
        <v>45597</v>
      </c>
      <c r="S64">
        <v>61777.151515151512</v>
      </c>
      <c r="T64">
        <v>66</v>
      </c>
      <c r="U64" t="s">
        <v>318</v>
      </c>
    </row>
    <row r="65" spans="1:21">
      <c r="A65" t="s">
        <v>25</v>
      </c>
      <c r="B65" s="11" t="s">
        <v>26</v>
      </c>
      <c r="C65">
        <v>3822898.54</v>
      </c>
      <c r="D65" s="14">
        <v>3.1</v>
      </c>
      <c r="E65" s="14">
        <v>2.33</v>
      </c>
      <c r="F65">
        <v>30</v>
      </c>
      <c r="G65">
        <v>25</v>
      </c>
      <c r="H65">
        <v>18</v>
      </c>
      <c r="I65">
        <v>93</v>
      </c>
      <c r="J65">
        <v>111</v>
      </c>
      <c r="K65">
        <v>0.83783783783783783</v>
      </c>
      <c r="L65" t="s">
        <v>26</v>
      </c>
      <c r="M65">
        <v>84.55</v>
      </c>
      <c r="N65" s="1" t="s">
        <v>26</v>
      </c>
      <c r="O65" s="1">
        <v>45214.648610289769</v>
      </c>
      <c r="P65" t="s">
        <v>289</v>
      </c>
      <c r="Q65" t="s">
        <v>292</v>
      </c>
      <c r="R65" s="5">
        <v>45597</v>
      </c>
      <c r="S65">
        <v>45214.648610289769</v>
      </c>
      <c r="T65">
        <v>84.55</v>
      </c>
      <c r="U65" t="s">
        <v>318</v>
      </c>
    </row>
    <row r="66" spans="1:21">
      <c r="A66" t="s">
        <v>27</v>
      </c>
      <c r="B66" s="10" t="s">
        <v>28</v>
      </c>
      <c r="C66">
        <v>9749688.6099999994</v>
      </c>
      <c r="D66" s="14">
        <v>1.72</v>
      </c>
      <c r="E66" s="14">
        <v>0</v>
      </c>
      <c r="F66">
        <v>36</v>
      </c>
      <c r="G66">
        <v>12</v>
      </c>
      <c r="H66">
        <v>13</v>
      </c>
      <c r="I66">
        <v>62</v>
      </c>
      <c r="J66">
        <v>75</v>
      </c>
      <c r="K66">
        <v>0.82666666666666666</v>
      </c>
      <c r="L66" t="s">
        <v>26</v>
      </c>
      <c r="M66">
        <v>132.49</v>
      </c>
      <c r="N66" s="1" t="s">
        <v>26</v>
      </c>
      <c r="O66" s="1">
        <v>73588.109366744655</v>
      </c>
      <c r="P66" t="s">
        <v>289</v>
      </c>
      <c r="Q66" t="s">
        <v>290</v>
      </c>
      <c r="R66" s="5">
        <v>45597</v>
      </c>
      <c r="S66">
        <v>73588.109366744655</v>
      </c>
      <c r="T66">
        <v>132.49</v>
      </c>
      <c r="U66" t="s">
        <v>318</v>
      </c>
    </row>
    <row r="67" spans="1:21">
      <c r="A67" t="s">
        <v>29</v>
      </c>
      <c r="B67" s="10" t="s">
        <v>30</v>
      </c>
      <c r="C67">
        <v>6500000</v>
      </c>
      <c r="D67" s="14">
        <v>1.81</v>
      </c>
      <c r="E67" s="14">
        <v>0.33</v>
      </c>
      <c r="F67">
        <v>38</v>
      </c>
      <c r="G67">
        <v>7</v>
      </c>
      <c r="H67">
        <v>6</v>
      </c>
      <c r="I67">
        <v>69</v>
      </c>
      <c r="J67">
        <v>75</v>
      </c>
      <c r="K67">
        <v>0.92</v>
      </c>
      <c r="L67" t="s">
        <v>26</v>
      </c>
      <c r="M67">
        <v>110.6</v>
      </c>
      <c r="N67" s="1" t="s">
        <v>26</v>
      </c>
      <c r="O67" s="1">
        <v>58770.343580470166</v>
      </c>
      <c r="P67" t="s">
        <v>289</v>
      </c>
      <c r="Q67" t="s">
        <v>293</v>
      </c>
      <c r="R67" s="5">
        <v>45597</v>
      </c>
      <c r="S67">
        <v>58770.343580470166</v>
      </c>
      <c r="T67">
        <v>110.6</v>
      </c>
      <c r="U67" t="s">
        <v>318</v>
      </c>
    </row>
    <row r="68" spans="1:21">
      <c r="A68" t="s">
        <v>33</v>
      </c>
      <c r="B68" s="10" t="s">
        <v>34</v>
      </c>
      <c r="C68">
        <v>2908000</v>
      </c>
      <c r="D68" s="14">
        <v>4.92</v>
      </c>
      <c r="E68" s="14">
        <v>2</v>
      </c>
      <c r="F68">
        <v>39</v>
      </c>
      <c r="G68">
        <v>6</v>
      </c>
      <c r="H68">
        <v>0</v>
      </c>
      <c r="I68">
        <v>192</v>
      </c>
      <c r="J68">
        <v>192</v>
      </c>
      <c r="K68">
        <v>1</v>
      </c>
      <c r="L68" t="s">
        <v>26</v>
      </c>
      <c r="M68">
        <v>65.37</v>
      </c>
      <c r="N68" s="1" t="s">
        <v>26</v>
      </c>
      <c r="O68" s="1">
        <v>44485.237876701845</v>
      </c>
      <c r="P68" t="s">
        <v>289</v>
      </c>
      <c r="Q68" t="s">
        <v>296</v>
      </c>
      <c r="R68" s="5">
        <v>45597</v>
      </c>
      <c r="S68">
        <v>44485.237876701845</v>
      </c>
      <c r="T68">
        <v>65.37</v>
      </c>
      <c r="U68" t="s">
        <v>318</v>
      </c>
    </row>
    <row r="69" spans="1:21">
      <c r="A69" t="s">
        <v>36</v>
      </c>
      <c r="B69" s="10" t="s">
        <v>37</v>
      </c>
      <c r="C69">
        <v>5520470.5800000001</v>
      </c>
      <c r="D69" s="14">
        <v>1.2</v>
      </c>
      <c r="E69" s="14">
        <v>0</v>
      </c>
      <c r="F69">
        <v>25</v>
      </c>
      <c r="G69">
        <v>3</v>
      </c>
      <c r="H69">
        <v>3</v>
      </c>
      <c r="I69">
        <v>30</v>
      </c>
      <c r="J69">
        <v>33</v>
      </c>
      <c r="K69">
        <v>0.90909090909090906</v>
      </c>
      <c r="L69" t="s">
        <v>26</v>
      </c>
      <c r="M69">
        <v>103.58</v>
      </c>
      <c r="N69" s="1" t="s">
        <v>26</v>
      </c>
      <c r="O69" s="1">
        <v>53296.684495076268</v>
      </c>
      <c r="P69" t="s">
        <v>289</v>
      </c>
      <c r="Q69" t="s">
        <v>334</v>
      </c>
      <c r="R69" s="5">
        <v>45597</v>
      </c>
      <c r="S69">
        <v>53296.684495076268</v>
      </c>
      <c r="T69">
        <v>103.58</v>
      </c>
      <c r="U69" t="s">
        <v>318</v>
      </c>
    </row>
    <row r="70" spans="1:21">
      <c r="A70" t="s">
        <v>40</v>
      </c>
      <c r="B70" s="10" t="s">
        <v>39</v>
      </c>
      <c r="C70">
        <v>1645000</v>
      </c>
      <c r="D70" s="14">
        <v>1.77</v>
      </c>
      <c r="E70" s="14">
        <v>2.66</v>
      </c>
      <c r="F70">
        <v>49</v>
      </c>
      <c r="G70">
        <v>17</v>
      </c>
      <c r="H70">
        <v>9</v>
      </c>
      <c r="I70">
        <v>87</v>
      </c>
      <c r="J70">
        <v>96</v>
      </c>
      <c r="K70">
        <v>0.90625</v>
      </c>
      <c r="L70" t="s">
        <v>26</v>
      </c>
      <c r="M70">
        <v>63</v>
      </c>
      <c r="N70" s="1" t="s">
        <v>26</v>
      </c>
      <c r="O70" s="1">
        <v>26111.111111111109</v>
      </c>
      <c r="P70" t="s">
        <v>289</v>
      </c>
      <c r="Q70" t="s">
        <v>299</v>
      </c>
      <c r="R70" s="5">
        <v>45597</v>
      </c>
      <c r="S70">
        <v>26111.111111111109</v>
      </c>
      <c r="T70">
        <v>63</v>
      </c>
      <c r="U70" t="s">
        <v>318</v>
      </c>
    </row>
    <row r="71" spans="1:21">
      <c r="A71" t="s">
        <v>41</v>
      </c>
      <c r="B71" s="10" t="s">
        <v>42</v>
      </c>
      <c r="C71">
        <v>8920000</v>
      </c>
      <c r="D71" s="14">
        <v>3.37</v>
      </c>
      <c r="E71" s="14">
        <v>1</v>
      </c>
      <c r="F71">
        <v>35</v>
      </c>
      <c r="G71">
        <v>76</v>
      </c>
      <c r="H71">
        <v>73</v>
      </c>
      <c r="I71">
        <v>118</v>
      </c>
      <c r="J71">
        <v>191</v>
      </c>
      <c r="K71">
        <v>0.61780104712041883</v>
      </c>
      <c r="L71" t="s">
        <v>26</v>
      </c>
      <c r="M71">
        <v>137</v>
      </c>
      <c r="N71" s="1" t="s">
        <v>26</v>
      </c>
      <c r="O71" s="1">
        <v>65109.48905109489</v>
      </c>
      <c r="P71" t="s">
        <v>289</v>
      </c>
      <c r="Q71" t="s">
        <v>292</v>
      </c>
      <c r="R71" s="5">
        <v>45597</v>
      </c>
      <c r="S71">
        <v>65109.48905109489</v>
      </c>
      <c r="T71">
        <v>137</v>
      </c>
      <c r="U71" t="s">
        <v>318</v>
      </c>
    </row>
    <row r="72" spans="1:21">
      <c r="A72" t="s">
        <v>43</v>
      </c>
      <c r="B72" s="10" t="s">
        <v>44</v>
      </c>
      <c r="C72">
        <v>5421446</v>
      </c>
      <c r="D72" s="14">
        <v>1.71</v>
      </c>
      <c r="E72" s="14">
        <v>0</v>
      </c>
      <c r="F72">
        <v>22</v>
      </c>
      <c r="G72">
        <v>68</v>
      </c>
      <c r="H72">
        <v>68</v>
      </c>
      <c r="I72">
        <v>38</v>
      </c>
      <c r="J72">
        <v>106</v>
      </c>
      <c r="K72">
        <v>0.35849056603773582</v>
      </c>
      <c r="L72" t="s">
        <v>26</v>
      </c>
      <c r="M72">
        <v>100</v>
      </c>
      <c r="N72" s="1" t="s">
        <v>26</v>
      </c>
      <c r="O72" s="1">
        <v>54214.46</v>
      </c>
      <c r="P72" t="s">
        <v>289</v>
      </c>
      <c r="Q72" t="s">
        <v>292</v>
      </c>
      <c r="R72" s="5">
        <v>45597</v>
      </c>
      <c r="S72">
        <v>54214.46</v>
      </c>
      <c r="T72">
        <v>100</v>
      </c>
      <c r="U72" t="s">
        <v>318</v>
      </c>
    </row>
    <row r="73" spans="1:21">
      <c r="A73" t="s">
        <v>45</v>
      </c>
      <c r="B73" s="10" t="s">
        <v>46</v>
      </c>
      <c r="C73">
        <v>2481000</v>
      </c>
      <c r="D73" s="14">
        <v>1</v>
      </c>
      <c r="E73" s="14">
        <v>0.33</v>
      </c>
      <c r="F73">
        <v>36</v>
      </c>
      <c r="G73">
        <v>1</v>
      </c>
      <c r="H73">
        <v>0</v>
      </c>
      <c r="I73">
        <v>36</v>
      </c>
      <c r="J73">
        <v>36</v>
      </c>
      <c r="K73">
        <v>1</v>
      </c>
      <c r="L73" t="s">
        <v>26</v>
      </c>
      <c r="M73">
        <v>62</v>
      </c>
      <c r="N73" s="1" t="s">
        <v>26</v>
      </c>
      <c r="O73" s="1">
        <v>40016.129032258068</v>
      </c>
      <c r="P73" t="s">
        <v>289</v>
      </c>
      <c r="Q73" t="s">
        <v>296</v>
      </c>
      <c r="R73" s="5">
        <v>45597</v>
      </c>
      <c r="S73">
        <v>40016.129032258068</v>
      </c>
      <c r="T73">
        <v>62</v>
      </c>
      <c r="U73" t="s">
        <v>318</v>
      </c>
    </row>
    <row r="74" spans="1:21">
      <c r="A74" t="s">
        <v>52</v>
      </c>
      <c r="B74" s="11" t="s">
        <v>26</v>
      </c>
      <c r="C74">
        <v>3515400</v>
      </c>
      <c r="D74" s="14">
        <v>0.2</v>
      </c>
      <c r="E74" s="14">
        <v>0</v>
      </c>
      <c r="F74">
        <v>24</v>
      </c>
      <c r="G74">
        <v>5</v>
      </c>
      <c r="H74">
        <v>5</v>
      </c>
      <c r="I74">
        <v>5</v>
      </c>
      <c r="J74">
        <v>10</v>
      </c>
      <c r="K74">
        <v>0.5</v>
      </c>
      <c r="L74" t="s">
        <v>26</v>
      </c>
      <c r="M74">
        <v>75</v>
      </c>
      <c r="N74" s="1" t="s">
        <v>26</v>
      </c>
      <c r="O74" s="1">
        <v>46872</v>
      </c>
      <c r="P74" t="s">
        <v>289</v>
      </c>
      <c r="Q74" t="s">
        <v>295</v>
      </c>
      <c r="R74" s="5">
        <v>45597</v>
      </c>
      <c r="S74">
        <v>46872</v>
      </c>
      <c r="T74">
        <v>75</v>
      </c>
      <c r="U74" t="s">
        <v>318</v>
      </c>
    </row>
    <row r="75" spans="1:21">
      <c r="A75" t="s">
        <v>53</v>
      </c>
      <c r="B75" s="10" t="s">
        <v>54</v>
      </c>
      <c r="C75">
        <v>4177677</v>
      </c>
      <c r="D75" s="14">
        <v>3.17</v>
      </c>
      <c r="E75" s="14">
        <v>0.66</v>
      </c>
      <c r="F75">
        <v>78</v>
      </c>
      <c r="G75">
        <v>39</v>
      </c>
      <c r="H75">
        <v>37</v>
      </c>
      <c r="I75">
        <v>248</v>
      </c>
      <c r="J75">
        <v>285</v>
      </c>
      <c r="K75">
        <v>0.87017543859649127</v>
      </c>
      <c r="L75" t="s">
        <v>26</v>
      </c>
      <c r="M75">
        <v>73.05</v>
      </c>
      <c r="N75" s="1" t="s">
        <v>26</v>
      </c>
      <c r="O75" s="1">
        <v>57189.28131416838</v>
      </c>
      <c r="P75" t="s">
        <v>289</v>
      </c>
      <c r="Q75" t="s">
        <v>300</v>
      </c>
      <c r="R75" s="5">
        <v>45597</v>
      </c>
      <c r="S75">
        <v>57189.28131416838</v>
      </c>
      <c r="T75">
        <v>73.05</v>
      </c>
      <c r="U75" t="s">
        <v>318</v>
      </c>
    </row>
    <row r="76" spans="1:21">
      <c r="A76" t="s">
        <v>55</v>
      </c>
      <c r="B76" s="11" t="s">
        <v>26</v>
      </c>
      <c r="C76">
        <v>3325920</v>
      </c>
      <c r="D76" s="14">
        <v>0.31</v>
      </c>
      <c r="E76" s="14">
        <v>0.33</v>
      </c>
      <c r="F76">
        <v>45</v>
      </c>
      <c r="G76">
        <v>7</v>
      </c>
      <c r="H76">
        <v>6</v>
      </c>
      <c r="I76">
        <v>14</v>
      </c>
      <c r="J76">
        <v>20</v>
      </c>
      <c r="K76">
        <v>0.7</v>
      </c>
      <c r="L76" t="s">
        <v>26</v>
      </c>
      <c r="M76">
        <v>57.48</v>
      </c>
      <c r="N76" s="1" t="s">
        <v>26</v>
      </c>
      <c r="O76" s="1">
        <v>57862.21294363257</v>
      </c>
      <c r="P76" t="s">
        <v>289</v>
      </c>
      <c r="Q76" t="s">
        <v>301</v>
      </c>
      <c r="R76" s="5">
        <v>45597</v>
      </c>
      <c r="S76">
        <v>57862.21294363257</v>
      </c>
      <c r="T76">
        <v>57.48</v>
      </c>
      <c r="U76" t="s">
        <v>318</v>
      </c>
    </row>
    <row r="77" spans="1:21">
      <c r="A77" t="s">
        <v>56</v>
      </c>
      <c r="B77" s="10" t="s">
        <v>57</v>
      </c>
      <c r="C77">
        <v>7200000</v>
      </c>
      <c r="D77" s="14">
        <v>0.91</v>
      </c>
      <c r="E77" s="14">
        <v>0</v>
      </c>
      <c r="F77">
        <v>48</v>
      </c>
      <c r="G77">
        <v>11</v>
      </c>
      <c r="H77">
        <v>11</v>
      </c>
      <c r="I77">
        <v>44</v>
      </c>
      <c r="J77">
        <v>55</v>
      </c>
      <c r="K77">
        <v>0.8</v>
      </c>
      <c r="L77" t="s">
        <v>26</v>
      </c>
      <c r="M77">
        <v>98</v>
      </c>
      <c r="N77" s="1" t="s">
        <v>26</v>
      </c>
      <c r="O77" s="1">
        <v>73469.387755102041</v>
      </c>
      <c r="P77" t="s">
        <v>289</v>
      </c>
      <c r="Q77" t="s">
        <v>290</v>
      </c>
      <c r="R77" s="5">
        <v>45597</v>
      </c>
      <c r="S77">
        <v>73469.387755102041</v>
      </c>
      <c r="T77">
        <v>98</v>
      </c>
      <c r="U77" t="s">
        <v>318</v>
      </c>
    </row>
    <row r="78" spans="1:21">
      <c r="A78" t="s">
        <v>58</v>
      </c>
      <c r="B78" s="11" t="s">
        <v>26</v>
      </c>
      <c r="C78">
        <v>3312798</v>
      </c>
      <c r="D78" s="14">
        <v>0.2</v>
      </c>
      <c r="E78" s="14">
        <v>0.33</v>
      </c>
      <c r="F78">
        <v>34</v>
      </c>
      <c r="G78">
        <v>8</v>
      </c>
      <c r="H78">
        <v>7</v>
      </c>
      <c r="I78">
        <v>7</v>
      </c>
      <c r="J78">
        <v>14</v>
      </c>
      <c r="K78">
        <v>0.5</v>
      </c>
      <c r="L78" t="s">
        <v>26</v>
      </c>
      <c r="M78">
        <v>100</v>
      </c>
      <c r="N78" s="1" t="s">
        <v>26</v>
      </c>
      <c r="O78" s="1">
        <v>33127.980000000003</v>
      </c>
      <c r="P78" t="s">
        <v>289</v>
      </c>
      <c r="Q78" t="s">
        <v>302</v>
      </c>
      <c r="R78" s="5">
        <v>45597</v>
      </c>
      <c r="S78">
        <v>33127.980000000003</v>
      </c>
      <c r="T78">
        <v>100</v>
      </c>
      <c r="U78" t="s">
        <v>318</v>
      </c>
    </row>
    <row r="79" spans="1:21">
      <c r="A79" t="s">
        <v>69</v>
      </c>
      <c r="B79" s="10" t="s">
        <v>70</v>
      </c>
      <c r="C79">
        <v>3950000</v>
      </c>
      <c r="D79" s="14">
        <v>1.18</v>
      </c>
      <c r="E79" s="14">
        <v>0.33</v>
      </c>
      <c r="F79">
        <v>50</v>
      </c>
      <c r="G79">
        <v>5</v>
      </c>
      <c r="H79">
        <v>4</v>
      </c>
      <c r="I79">
        <v>59</v>
      </c>
      <c r="J79">
        <v>63</v>
      </c>
      <c r="K79">
        <v>0.93650793650793651</v>
      </c>
      <c r="L79" t="s">
        <v>26</v>
      </c>
      <c r="M79">
        <v>70</v>
      </c>
      <c r="N79" s="1" t="s">
        <v>26</v>
      </c>
      <c r="O79" s="1">
        <v>56428.571428571428</v>
      </c>
      <c r="P79" t="s">
        <v>289</v>
      </c>
      <c r="Q79" t="s">
        <v>292</v>
      </c>
      <c r="R79" s="5">
        <v>45597</v>
      </c>
      <c r="S79">
        <v>56428.571428571428</v>
      </c>
      <c r="T79">
        <v>70</v>
      </c>
      <c r="U79" t="s">
        <v>318</v>
      </c>
    </row>
    <row r="80" spans="1:21">
      <c r="A80" t="s">
        <v>72</v>
      </c>
      <c r="B80" s="10" t="s">
        <v>73</v>
      </c>
      <c r="C80">
        <v>7626080</v>
      </c>
      <c r="D80" s="14">
        <v>1.5</v>
      </c>
      <c r="E80" s="14">
        <v>1.33</v>
      </c>
      <c r="F80">
        <v>46</v>
      </c>
      <c r="G80">
        <v>25</v>
      </c>
      <c r="H80">
        <v>21</v>
      </c>
      <c r="I80">
        <v>69</v>
      </c>
      <c r="J80">
        <v>90</v>
      </c>
      <c r="K80">
        <v>0.76666666666666672</v>
      </c>
      <c r="L80" t="s">
        <v>26</v>
      </c>
      <c r="M80">
        <v>124.78</v>
      </c>
      <c r="N80" s="1" t="s">
        <v>26</v>
      </c>
      <c r="O80" s="1">
        <v>61116.204519955121</v>
      </c>
      <c r="P80" t="s">
        <v>289</v>
      </c>
      <c r="Q80" t="s">
        <v>305</v>
      </c>
      <c r="R80" s="5">
        <v>45597</v>
      </c>
      <c r="S80">
        <v>61116.204519955121</v>
      </c>
      <c r="T80">
        <v>124.78</v>
      </c>
      <c r="U80" t="s">
        <v>318</v>
      </c>
    </row>
    <row r="81" spans="1:21">
      <c r="A81" t="s">
        <v>74</v>
      </c>
      <c r="B81" s="11" t="s">
        <v>26</v>
      </c>
      <c r="C81">
        <v>4700000</v>
      </c>
      <c r="D81" s="14">
        <v>0.93</v>
      </c>
      <c r="E81" s="14">
        <v>0</v>
      </c>
      <c r="F81">
        <v>31</v>
      </c>
      <c r="G81">
        <v>1</v>
      </c>
      <c r="H81">
        <v>1</v>
      </c>
      <c r="I81">
        <v>29</v>
      </c>
      <c r="J81">
        <v>30</v>
      </c>
      <c r="K81">
        <v>0.96666666666666667</v>
      </c>
      <c r="L81" t="s">
        <v>26</v>
      </c>
      <c r="M81">
        <v>83</v>
      </c>
      <c r="N81" s="1" t="s">
        <v>26</v>
      </c>
      <c r="O81" s="1">
        <v>56626.506024096387</v>
      </c>
      <c r="P81" t="s">
        <v>289</v>
      </c>
      <c r="Q81" t="s">
        <v>292</v>
      </c>
      <c r="R81" s="5">
        <v>45597</v>
      </c>
      <c r="S81">
        <v>56626.506024096387</v>
      </c>
      <c r="T81">
        <v>83</v>
      </c>
      <c r="U81" t="s">
        <v>318</v>
      </c>
    </row>
    <row r="82" spans="1:21">
      <c r="A82" t="s">
        <v>78</v>
      </c>
      <c r="B82" s="10" t="s">
        <v>39</v>
      </c>
      <c r="C82">
        <v>2132000</v>
      </c>
      <c r="D82" s="14">
        <v>2.36</v>
      </c>
      <c r="E82" s="14">
        <v>2.66</v>
      </c>
      <c r="F82">
        <v>50</v>
      </c>
      <c r="G82">
        <v>34</v>
      </c>
      <c r="H82">
        <v>26</v>
      </c>
      <c r="I82">
        <v>118</v>
      </c>
      <c r="J82">
        <v>144</v>
      </c>
      <c r="K82">
        <v>0.81944444444444442</v>
      </c>
      <c r="L82" t="s">
        <v>26</v>
      </c>
      <c r="M82">
        <v>79.75</v>
      </c>
      <c r="N82" s="1" t="s">
        <v>26</v>
      </c>
      <c r="O82" s="1">
        <v>26733.542319749216</v>
      </c>
      <c r="P82" t="s">
        <v>289</v>
      </c>
      <c r="Q82" t="s">
        <v>303</v>
      </c>
      <c r="R82" s="5">
        <v>45597</v>
      </c>
      <c r="S82">
        <v>26733.542319749216</v>
      </c>
      <c r="T82">
        <v>79.75</v>
      </c>
      <c r="U82" t="s">
        <v>318</v>
      </c>
    </row>
    <row r="83" spans="1:21">
      <c r="A83" t="s">
        <v>79</v>
      </c>
      <c r="B83" s="10" t="s">
        <v>80</v>
      </c>
      <c r="C83">
        <v>5157800</v>
      </c>
      <c r="D83" s="14">
        <v>2.48</v>
      </c>
      <c r="E83" s="14">
        <v>0</v>
      </c>
      <c r="F83">
        <v>56</v>
      </c>
      <c r="G83">
        <v>39</v>
      </c>
      <c r="H83">
        <v>39</v>
      </c>
      <c r="I83">
        <v>139</v>
      </c>
      <c r="J83">
        <v>178</v>
      </c>
      <c r="K83">
        <v>0.7808988764044944</v>
      </c>
      <c r="L83" t="s">
        <v>26</v>
      </c>
      <c r="M83">
        <v>80</v>
      </c>
      <c r="N83" s="1" t="s">
        <v>26</v>
      </c>
      <c r="O83" s="1">
        <v>64472.5</v>
      </c>
      <c r="P83" t="s">
        <v>289</v>
      </c>
      <c r="Q83" t="s">
        <v>290</v>
      </c>
      <c r="R83" s="5">
        <v>45597</v>
      </c>
      <c r="S83">
        <v>64472.5</v>
      </c>
      <c r="T83">
        <v>80</v>
      </c>
      <c r="U83" t="s">
        <v>318</v>
      </c>
    </row>
    <row r="84" spans="1:21">
      <c r="A84" t="s">
        <v>81</v>
      </c>
      <c r="B84" s="10" t="s">
        <v>82</v>
      </c>
      <c r="C84">
        <v>6132000</v>
      </c>
      <c r="D84" s="14">
        <v>1.25</v>
      </c>
      <c r="E84" s="14">
        <v>0</v>
      </c>
      <c r="F84">
        <v>48</v>
      </c>
      <c r="G84">
        <v>8</v>
      </c>
      <c r="H84">
        <v>8</v>
      </c>
      <c r="I84">
        <v>60</v>
      </c>
      <c r="J84">
        <v>68</v>
      </c>
      <c r="K84">
        <v>0.88235294117647056</v>
      </c>
      <c r="L84" t="s">
        <v>26</v>
      </c>
      <c r="M84">
        <v>104.83</v>
      </c>
      <c r="N84" s="1" t="s">
        <v>26</v>
      </c>
      <c r="O84" s="1">
        <v>58494.705714013166</v>
      </c>
      <c r="P84" t="s">
        <v>289</v>
      </c>
      <c r="Q84" t="s">
        <v>290</v>
      </c>
      <c r="R84" s="5">
        <v>45597</v>
      </c>
      <c r="S84">
        <v>58494.705714013166</v>
      </c>
      <c r="T84">
        <v>104.83</v>
      </c>
      <c r="U84" t="s">
        <v>318</v>
      </c>
    </row>
    <row r="85" spans="1:21">
      <c r="A85" t="s">
        <v>83</v>
      </c>
      <c r="B85" s="10" t="s">
        <v>84</v>
      </c>
      <c r="C85">
        <v>5550000</v>
      </c>
      <c r="D85" s="14">
        <v>1.29</v>
      </c>
      <c r="E85" s="14">
        <v>0</v>
      </c>
      <c r="F85">
        <v>34</v>
      </c>
      <c r="G85">
        <v>6</v>
      </c>
      <c r="H85">
        <v>6</v>
      </c>
      <c r="I85">
        <v>44</v>
      </c>
      <c r="J85">
        <v>50</v>
      </c>
      <c r="K85">
        <v>0.88</v>
      </c>
      <c r="L85" t="s">
        <v>26</v>
      </c>
      <c r="M85">
        <v>103</v>
      </c>
      <c r="N85" s="1" t="s">
        <v>26</v>
      </c>
      <c r="O85" s="1">
        <v>53883.495145631066</v>
      </c>
      <c r="P85" t="s">
        <v>289</v>
      </c>
      <c r="Q85" t="s">
        <v>292</v>
      </c>
      <c r="R85" s="5">
        <v>45597</v>
      </c>
      <c r="S85">
        <v>53883.495145631066</v>
      </c>
      <c r="T85">
        <v>103</v>
      </c>
      <c r="U85" t="s">
        <v>318</v>
      </c>
    </row>
    <row r="86" spans="1:21">
      <c r="A86" t="s">
        <v>87</v>
      </c>
      <c r="B86" s="10" t="s">
        <v>86</v>
      </c>
      <c r="C86">
        <v>6990850</v>
      </c>
      <c r="D86" s="14">
        <v>2.2000000000000002</v>
      </c>
      <c r="E86" s="14">
        <v>2</v>
      </c>
      <c r="F86">
        <v>24</v>
      </c>
      <c r="G86">
        <v>21</v>
      </c>
      <c r="H86">
        <v>15</v>
      </c>
      <c r="I86">
        <v>53</v>
      </c>
      <c r="J86">
        <v>68</v>
      </c>
      <c r="K86">
        <v>0.77941176470588236</v>
      </c>
      <c r="L86" t="s">
        <v>26</v>
      </c>
      <c r="M86">
        <v>85</v>
      </c>
      <c r="N86" s="1" t="s">
        <v>26</v>
      </c>
      <c r="O86" s="1">
        <v>82245.294117647063</v>
      </c>
      <c r="P86" t="s">
        <v>289</v>
      </c>
      <c r="Q86" t="s">
        <v>292</v>
      </c>
      <c r="R86" s="5">
        <v>45597</v>
      </c>
      <c r="S86">
        <v>82245.294117647063</v>
      </c>
      <c r="T86">
        <v>85</v>
      </c>
      <c r="U86" t="s">
        <v>318</v>
      </c>
    </row>
    <row r="87" spans="1:21">
      <c r="A87" t="s">
        <v>88</v>
      </c>
      <c r="B87" s="10" t="s">
        <v>89</v>
      </c>
      <c r="C87">
        <v>4633602</v>
      </c>
      <c r="D87" s="14">
        <v>0.52</v>
      </c>
      <c r="E87" s="14">
        <v>0</v>
      </c>
      <c r="F87">
        <v>34</v>
      </c>
      <c r="G87">
        <v>5</v>
      </c>
      <c r="H87">
        <v>5</v>
      </c>
      <c r="I87">
        <v>18</v>
      </c>
      <c r="J87">
        <v>23</v>
      </c>
      <c r="K87">
        <v>0.78260869565217395</v>
      </c>
      <c r="L87" t="s">
        <v>26</v>
      </c>
      <c r="M87">
        <v>80</v>
      </c>
      <c r="N87" s="1" t="s">
        <v>26</v>
      </c>
      <c r="O87" s="1">
        <v>57920.025000000001</v>
      </c>
      <c r="P87" t="s">
        <v>289</v>
      </c>
      <c r="Q87" t="s">
        <v>293</v>
      </c>
      <c r="R87" s="5">
        <v>45597</v>
      </c>
      <c r="S87">
        <v>57920.025000000001</v>
      </c>
      <c r="T87">
        <v>80</v>
      </c>
      <c r="U87" t="s">
        <v>318</v>
      </c>
    </row>
    <row r="88" spans="1:21">
      <c r="A88" t="s">
        <v>90</v>
      </c>
      <c r="B88" s="10" t="s">
        <v>91</v>
      </c>
      <c r="C88">
        <v>2233800</v>
      </c>
      <c r="D88" s="14">
        <v>0.3</v>
      </c>
      <c r="E88" s="14">
        <v>0</v>
      </c>
      <c r="F88">
        <v>23</v>
      </c>
      <c r="G88">
        <v>2</v>
      </c>
      <c r="H88">
        <v>2</v>
      </c>
      <c r="I88">
        <v>7</v>
      </c>
      <c r="J88">
        <v>9</v>
      </c>
      <c r="K88">
        <v>0.77777777777777779</v>
      </c>
      <c r="L88" t="s">
        <v>26</v>
      </c>
      <c r="M88">
        <v>75</v>
      </c>
      <c r="N88" s="1" t="s">
        <v>26</v>
      </c>
      <c r="O88" s="1">
        <v>29784</v>
      </c>
      <c r="P88" t="s">
        <v>289</v>
      </c>
      <c r="Q88" t="s">
        <v>303</v>
      </c>
      <c r="R88" s="5">
        <v>45597</v>
      </c>
      <c r="S88">
        <v>29784</v>
      </c>
      <c r="T88">
        <v>75</v>
      </c>
      <c r="U88" t="s">
        <v>318</v>
      </c>
    </row>
    <row r="89" spans="1:21">
      <c r="A89" t="s">
        <v>99</v>
      </c>
      <c r="B89" s="10" t="s">
        <v>100</v>
      </c>
      <c r="C89">
        <v>9568274.2200000007</v>
      </c>
      <c r="D89" s="14">
        <v>1.42</v>
      </c>
      <c r="E89" s="14">
        <v>0</v>
      </c>
      <c r="F89">
        <v>95</v>
      </c>
      <c r="G89">
        <v>3</v>
      </c>
      <c r="H89">
        <v>3</v>
      </c>
      <c r="I89">
        <v>135</v>
      </c>
      <c r="J89">
        <v>138</v>
      </c>
      <c r="K89">
        <v>0.97826086956521741</v>
      </c>
      <c r="L89" t="s">
        <v>26</v>
      </c>
      <c r="M89">
        <v>176.71</v>
      </c>
      <c r="N89" s="1" t="s">
        <v>26</v>
      </c>
      <c r="O89" s="1">
        <v>54146.761473600818</v>
      </c>
      <c r="P89" t="s">
        <v>289</v>
      </c>
      <c r="Q89" t="s">
        <v>306</v>
      </c>
      <c r="R89" s="5">
        <v>45597</v>
      </c>
      <c r="S89">
        <v>54146.761473600818</v>
      </c>
      <c r="T89">
        <v>176.71</v>
      </c>
      <c r="U89" t="s">
        <v>318</v>
      </c>
    </row>
    <row r="90" spans="1:21">
      <c r="A90" t="s">
        <v>102</v>
      </c>
      <c r="B90" s="10" t="s">
        <v>335</v>
      </c>
      <c r="C90">
        <v>4872000</v>
      </c>
      <c r="D90" s="14">
        <v>0.48</v>
      </c>
      <c r="E90" s="14">
        <v>0</v>
      </c>
      <c r="F90">
        <v>37</v>
      </c>
      <c r="G90">
        <v>14</v>
      </c>
      <c r="H90">
        <v>14</v>
      </c>
      <c r="I90">
        <v>18</v>
      </c>
      <c r="J90">
        <v>32</v>
      </c>
      <c r="K90">
        <v>0.5625</v>
      </c>
      <c r="L90" t="s">
        <v>26</v>
      </c>
      <c r="M90">
        <v>70</v>
      </c>
      <c r="N90" s="1" t="s">
        <v>26</v>
      </c>
      <c r="O90" s="1">
        <v>69600</v>
      </c>
      <c r="P90" t="s">
        <v>289</v>
      </c>
      <c r="Q90" t="s">
        <v>290</v>
      </c>
      <c r="R90" s="5">
        <v>45597</v>
      </c>
      <c r="S90">
        <v>69600</v>
      </c>
      <c r="T90">
        <v>70</v>
      </c>
      <c r="U90" t="s">
        <v>318</v>
      </c>
    </row>
    <row r="91" spans="1:21">
      <c r="A91" t="s">
        <v>104</v>
      </c>
      <c r="B91" s="10" t="s">
        <v>105</v>
      </c>
      <c r="C91">
        <v>3375000</v>
      </c>
      <c r="D91" s="14">
        <v>0.73</v>
      </c>
      <c r="E91" s="14">
        <v>0</v>
      </c>
      <c r="F91">
        <v>49</v>
      </c>
      <c r="G91">
        <v>8</v>
      </c>
      <c r="H91">
        <v>12</v>
      </c>
      <c r="I91">
        <v>36</v>
      </c>
      <c r="J91">
        <v>48</v>
      </c>
      <c r="K91">
        <v>0.75</v>
      </c>
      <c r="L91" t="s">
        <v>26</v>
      </c>
      <c r="M91">
        <v>79.400000000000006</v>
      </c>
      <c r="N91" s="1" t="s">
        <v>26</v>
      </c>
      <c r="O91" s="1">
        <v>42506.297229219141</v>
      </c>
      <c r="P91" t="s">
        <v>289</v>
      </c>
      <c r="Q91" t="s">
        <v>295</v>
      </c>
      <c r="R91" s="5">
        <v>45597</v>
      </c>
      <c r="S91">
        <v>42506.297229219141</v>
      </c>
      <c r="T91">
        <v>79.400000000000006</v>
      </c>
      <c r="U91" t="s">
        <v>318</v>
      </c>
    </row>
    <row r="92" spans="1:21">
      <c r="A92" t="s">
        <v>106</v>
      </c>
      <c r="B92" s="10" t="s">
        <v>107</v>
      </c>
      <c r="C92">
        <v>2943333</v>
      </c>
      <c r="D92" s="14">
        <v>0.41</v>
      </c>
      <c r="E92" s="14">
        <v>1.66</v>
      </c>
      <c r="F92">
        <v>24</v>
      </c>
      <c r="G92">
        <v>27</v>
      </c>
      <c r="H92">
        <v>22</v>
      </c>
      <c r="I92">
        <v>10</v>
      </c>
      <c r="J92">
        <v>32</v>
      </c>
      <c r="K92">
        <v>0.3125</v>
      </c>
      <c r="L92" t="s">
        <v>26</v>
      </c>
      <c r="M92">
        <v>44.4</v>
      </c>
      <c r="N92" s="1" t="s">
        <v>26</v>
      </c>
      <c r="O92" s="1">
        <v>66291.283783783787</v>
      </c>
      <c r="P92" t="s">
        <v>289</v>
      </c>
      <c r="Q92" t="s">
        <v>292</v>
      </c>
      <c r="R92" s="5">
        <v>45597</v>
      </c>
      <c r="S92">
        <v>66291.283783783787</v>
      </c>
      <c r="T92">
        <v>44.4</v>
      </c>
      <c r="U92" t="s">
        <v>318</v>
      </c>
    </row>
    <row r="93" spans="1:21">
      <c r="A93" t="s">
        <v>109</v>
      </c>
      <c r="B93" s="10" t="s">
        <v>110</v>
      </c>
      <c r="C93">
        <v>3876139</v>
      </c>
      <c r="D93" s="14">
        <v>0</v>
      </c>
      <c r="E93" s="14">
        <v>0</v>
      </c>
      <c r="F93">
        <v>25</v>
      </c>
      <c r="G93">
        <v>21</v>
      </c>
      <c r="H93">
        <v>21</v>
      </c>
      <c r="I93">
        <v>0</v>
      </c>
      <c r="J93">
        <v>21</v>
      </c>
      <c r="K93">
        <v>0</v>
      </c>
      <c r="L93" t="s">
        <v>26</v>
      </c>
      <c r="M93">
        <v>80.400000000000006</v>
      </c>
      <c r="N93" s="1" t="s">
        <v>26</v>
      </c>
      <c r="O93" s="1">
        <v>48210.68407960199</v>
      </c>
      <c r="P93" t="s">
        <v>289</v>
      </c>
      <c r="Q93" t="s">
        <v>296</v>
      </c>
      <c r="R93" s="5">
        <v>45597</v>
      </c>
      <c r="S93">
        <v>48210.68407960199</v>
      </c>
      <c r="T93">
        <v>80.400000000000006</v>
      </c>
      <c r="U93" t="s">
        <v>318</v>
      </c>
    </row>
    <row r="94" spans="1:21">
      <c r="A94" t="s">
        <v>111</v>
      </c>
      <c r="B94" s="10" t="s">
        <v>110</v>
      </c>
      <c r="C94">
        <v>3750000</v>
      </c>
      <c r="D94" s="14">
        <v>0.28999999999999998</v>
      </c>
      <c r="E94" s="14">
        <v>0</v>
      </c>
      <c r="F94">
        <v>67</v>
      </c>
      <c r="G94">
        <v>3</v>
      </c>
      <c r="H94">
        <v>3</v>
      </c>
      <c r="I94">
        <v>20</v>
      </c>
      <c r="J94">
        <v>23</v>
      </c>
      <c r="K94">
        <v>0.86956521739130432</v>
      </c>
      <c r="L94" t="s">
        <v>26</v>
      </c>
      <c r="M94">
        <v>78.8</v>
      </c>
      <c r="N94" s="1" t="s">
        <v>26</v>
      </c>
      <c r="O94" s="1">
        <v>47588.83248730965</v>
      </c>
      <c r="P94" t="s">
        <v>289</v>
      </c>
      <c r="Q94" t="s">
        <v>296</v>
      </c>
      <c r="R94" s="5">
        <v>45597</v>
      </c>
      <c r="S94">
        <v>47588.83248730965</v>
      </c>
      <c r="T94">
        <v>78.8</v>
      </c>
      <c r="U94" t="s">
        <v>318</v>
      </c>
    </row>
    <row r="95" spans="1:21">
      <c r="A95" t="s">
        <v>112</v>
      </c>
      <c r="B95" s="10" t="s">
        <v>336</v>
      </c>
      <c r="C95">
        <v>2482425.48</v>
      </c>
      <c r="D95" s="14">
        <v>0.8</v>
      </c>
      <c r="E95" s="14">
        <v>0.66</v>
      </c>
      <c r="F95">
        <v>30</v>
      </c>
      <c r="G95">
        <v>20</v>
      </c>
      <c r="H95">
        <v>18</v>
      </c>
      <c r="I95">
        <v>24</v>
      </c>
      <c r="J95">
        <v>42</v>
      </c>
      <c r="K95">
        <v>0.5714285714285714</v>
      </c>
      <c r="L95" t="s">
        <v>26</v>
      </c>
      <c r="M95">
        <v>40.520000000000003</v>
      </c>
      <c r="N95" s="1" t="s">
        <v>26</v>
      </c>
      <c r="O95" s="1">
        <v>61264.202369200393</v>
      </c>
      <c r="P95" t="s">
        <v>289</v>
      </c>
      <c r="Q95" t="s">
        <v>295</v>
      </c>
      <c r="R95" s="5">
        <v>45597</v>
      </c>
      <c r="S95">
        <v>61264.202369200393</v>
      </c>
      <c r="T95">
        <v>40.520000000000003</v>
      </c>
      <c r="U95" t="s">
        <v>318</v>
      </c>
    </row>
    <row r="96" spans="1:21">
      <c r="A96" t="s">
        <v>116</v>
      </c>
      <c r="B96" s="10" t="s">
        <v>115</v>
      </c>
      <c r="C96">
        <v>2860000</v>
      </c>
      <c r="D96" s="14">
        <v>0.17</v>
      </c>
      <c r="E96" s="14">
        <v>0</v>
      </c>
      <c r="F96">
        <v>78</v>
      </c>
      <c r="G96">
        <v>28</v>
      </c>
      <c r="H96">
        <v>28</v>
      </c>
      <c r="I96">
        <v>14</v>
      </c>
      <c r="J96">
        <v>42</v>
      </c>
      <c r="K96">
        <v>0.33333333333333331</v>
      </c>
      <c r="L96" t="s">
        <v>26</v>
      </c>
      <c r="M96">
        <v>130.84</v>
      </c>
      <c r="N96" s="1" t="s">
        <v>26</v>
      </c>
      <c r="O96" s="1">
        <v>21858.758789361051</v>
      </c>
      <c r="P96" t="s">
        <v>289</v>
      </c>
      <c r="Q96" t="s">
        <v>297</v>
      </c>
      <c r="R96" s="5">
        <v>45597</v>
      </c>
      <c r="S96">
        <v>21858.758789361051</v>
      </c>
      <c r="T96">
        <v>130.84</v>
      </c>
      <c r="U96" t="s">
        <v>318</v>
      </c>
    </row>
    <row r="97" spans="1:21">
      <c r="A97" t="s">
        <v>117</v>
      </c>
      <c r="B97" s="10" t="s">
        <v>118</v>
      </c>
      <c r="C97">
        <v>2890000</v>
      </c>
      <c r="D97" s="14">
        <v>8.82</v>
      </c>
      <c r="E97" s="14">
        <v>5</v>
      </c>
      <c r="F97">
        <v>41</v>
      </c>
      <c r="G97">
        <v>53</v>
      </c>
      <c r="H97">
        <v>38</v>
      </c>
      <c r="I97">
        <v>362</v>
      </c>
      <c r="J97">
        <v>400</v>
      </c>
      <c r="K97">
        <v>0.90500000000000003</v>
      </c>
      <c r="L97" t="s">
        <v>26</v>
      </c>
      <c r="M97">
        <v>45</v>
      </c>
      <c r="N97" s="1" t="s">
        <v>26</v>
      </c>
      <c r="O97" s="1">
        <v>64222.222222222219</v>
      </c>
      <c r="P97" t="s">
        <v>289</v>
      </c>
      <c r="Q97" t="s">
        <v>296</v>
      </c>
      <c r="R97" s="5">
        <v>45597</v>
      </c>
      <c r="S97">
        <v>64222.222222222219</v>
      </c>
      <c r="T97">
        <v>45</v>
      </c>
      <c r="U97" t="s">
        <v>318</v>
      </c>
    </row>
    <row r="98" spans="1:21">
      <c r="A98" t="s">
        <v>120</v>
      </c>
      <c r="B98" s="11" t="s">
        <v>26</v>
      </c>
      <c r="C98">
        <v>3615000</v>
      </c>
      <c r="D98" s="14">
        <v>1.36</v>
      </c>
      <c r="E98" s="14">
        <v>0.33</v>
      </c>
      <c r="F98">
        <v>25</v>
      </c>
      <c r="G98">
        <v>63</v>
      </c>
      <c r="H98">
        <v>62</v>
      </c>
      <c r="I98">
        <v>34</v>
      </c>
      <c r="J98">
        <v>96</v>
      </c>
      <c r="K98">
        <v>0.35416666666666669</v>
      </c>
      <c r="L98" t="s">
        <v>26</v>
      </c>
      <c r="M98">
        <v>45.69</v>
      </c>
      <c r="N98" s="1" t="s">
        <v>26</v>
      </c>
      <c r="O98" s="1">
        <v>79120.157583716355</v>
      </c>
      <c r="P98" t="s">
        <v>289</v>
      </c>
      <c r="Q98" t="s">
        <v>295</v>
      </c>
      <c r="R98" s="5">
        <v>45597</v>
      </c>
      <c r="S98">
        <v>79120.157583716355</v>
      </c>
      <c r="T98">
        <v>45.69</v>
      </c>
      <c r="U98" t="s">
        <v>318</v>
      </c>
    </row>
    <row r="99" spans="1:21">
      <c r="A99" t="s">
        <v>121</v>
      </c>
      <c r="B99" s="10" t="s">
        <v>122</v>
      </c>
      <c r="C99">
        <v>2606429</v>
      </c>
      <c r="D99" s="14">
        <v>0.1</v>
      </c>
      <c r="E99" s="14">
        <v>0</v>
      </c>
      <c r="F99">
        <v>55</v>
      </c>
      <c r="G99">
        <v>1</v>
      </c>
      <c r="H99">
        <v>1</v>
      </c>
      <c r="I99">
        <v>6</v>
      </c>
      <c r="J99">
        <v>7</v>
      </c>
      <c r="K99">
        <v>0.8571428571428571</v>
      </c>
      <c r="L99" t="s">
        <v>26</v>
      </c>
      <c r="M99">
        <v>77.400000000000006</v>
      </c>
      <c r="N99" s="1" t="s">
        <v>26</v>
      </c>
      <c r="O99" s="1">
        <v>33674.793281653743</v>
      </c>
      <c r="P99" t="s">
        <v>289</v>
      </c>
      <c r="Q99" t="s">
        <v>308</v>
      </c>
      <c r="R99" s="5">
        <v>45597</v>
      </c>
      <c r="S99">
        <v>33674.793281653743</v>
      </c>
      <c r="T99">
        <v>77.400000000000006</v>
      </c>
      <c r="U99" t="s">
        <v>318</v>
      </c>
    </row>
    <row r="100" spans="1:21">
      <c r="A100" t="s">
        <v>123</v>
      </c>
      <c r="B100" s="10" t="s">
        <v>124</v>
      </c>
      <c r="C100">
        <v>5660000</v>
      </c>
      <c r="D100" s="14">
        <v>2.78</v>
      </c>
      <c r="E100" s="14">
        <v>1</v>
      </c>
      <c r="F100">
        <v>57</v>
      </c>
      <c r="G100">
        <v>20</v>
      </c>
      <c r="H100">
        <v>17</v>
      </c>
      <c r="I100">
        <v>159</v>
      </c>
      <c r="J100">
        <v>176</v>
      </c>
      <c r="K100">
        <v>0.90340909090909094</v>
      </c>
      <c r="L100" t="s">
        <v>26</v>
      </c>
      <c r="M100">
        <v>100</v>
      </c>
      <c r="N100" s="1" t="s">
        <v>26</v>
      </c>
      <c r="O100" s="1">
        <v>56600</v>
      </c>
      <c r="P100" t="s">
        <v>289</v>
      </c>
      <c r="Q100" t="s">
        <v>292</v>
      </c>
      <c r="R100" s="5">
        <v>45597</v>
      </c>
      <c r="S100">
        <v>56600</v>
      </c>
      <c r="T100">
        <v>100</v>
      </c>
      <c r="U100" t="s">
        <v>318</v>
      </c>
    </row>
    <row r="101" spans="1:21">
      <c r="A101" t="s">
        <v>125</v>
      </c>
      <c r="B101" s="10" t="s">
        <v>126</v>
      </c>
      <c r="C101">
        <v>3242100</v>
      </c>
      <c r="D101" s="14">
        <v>2.97</v>
      </c>
      <c r="E101" s="14">
        <v>0</v>
      </c>
      <c r="F101">
        <v>37</v>
      </c>
      <c r="G101">
        <v>161</v>
      </c>
      <c r="H101">
        <v>178</v>
      </c>
      <c r="I101">
        <v>110</v>
      </c>
      <c r="J101">
        <v>288</v>
      </c>
      <c r="K101">
        <v>0.38194444444444442</v>
      </c>
      <c r="L101" t="s">
        <v>26</v>
      </c>
      <c r="M101">
        <v>50</v>
      </c>
      <c r="N101" s="1" t="s">
        <v>26</v>
      </c>
      <c r="O101" s="1">
        <v>64842</v>
      </c>
      <c r="P101" t="s">
        <v>289</v>
      </c>
      <c r="Q101" t="s">
        <v>290</v>
      </c>
      <c r="R101" s="5">
        <v>45597</v>
      </c>
      <c r="S101">
        <v>64842</v>
      </c>
      <c r="T101">
        <v>50</v>
      </c>
      <c r="U101" t="s">
        <v>318</v>
      </c>
    </row>
    <row r="102" spans="1:21">
      <c r="A102" t="s">
        <v>129</v>
      </c>
      <c r="B102" s="10" t="s">
        <v>337</v>
      </c>
      <c r="C102">
        <v>6268331.5</v>
      </c>
      <c r="D102" s="14">
        <v>0.9</v>
      </c>
      <c r="E102" s="14">
        <v>0</v>
      </c>
      <c r="F102">
        <v>55</v>
      </c>
      <c r="G102">
        <v>10</v>
      </c>
      <c r="H102">
        <v>10</v>
      </c>
      <c r="I102">
        <v>50</v>
      </c>
      <c r="J102">
        <v>60</v>
      </c>
      <c r="K102">
        <v>0.83333333333333337</v>
      </c>
      <c r="L102" t="s">
        <v>26</v>
      </c>
      <c r="M102">
        <v>79.5</v>
      </c>
      <c r="N102" s="1" t="s">
        <v>26</v>
      </c>
      <c r="O102" s="1">
        <v>78846.937106918238</v>
      </c>
      <c r="P102" t="s">
        <v>289</v>
      </c>
      <c r="Q102" t="s">
        <v>290</v>
      </c>
      <c r="R102" s="5">
        <v>45597</v>
      </c>
      <c r="S102">
        <v>78846.937106918238</v>
      </c>
      <c r="T102">
        <v>79.5</v>
      </c>
      <c r="U102" t="s">
        <v>318</v>
      </c>
    </row>
    <row r="103" spans="1:21">
      <c r="A103" t="s">
        <v>134</v>
      </c>
      <c r="B103" s="10" t="s">
        <v>135</v>
      </c>
      <c r="C103">
        <v>14452491.67</v>
      </c>
      <c r="D103" s="14">
        <v>4.5599999999999996</v>
      </c>
      <c r="E103" s="14">
        <v>1</v>
      </c>
      <c r="F103">
        <v>32</v>
      </c>
      <c r="G103">
        <v>100</v>
      </c>
      <c r="H103">
        <v>97</v>
      </c>
      <c r="I103">
        <v>146</v>
      </c>
      <c r="J103">
        <v>243</v>
      </c>
      <c r="K103">
        <v>0.60082304526748975</v>
      </c>
      <c r="L103" t="s">
        <v>26</v>
      </c>
      <c r="M103">
        <v>145.72</v>
      </c>
      <c r="N103" s="1" t="s">
        <v>26</v>
      </c>
      <c r="O103" s="1">
        <v>99179.876955805652</v>
      </c>
      <c r="P103" t="s">
        <v>289</v>
      </c>
      <c r="Q103" t="s">
        <v>306</v>
      </c>
      <c r="R103" s="5">
        <v>45597</v>
      </c>
      <c r="S103">
        <v>99179.876955805652</v>
      </c>
      <c r="T103">
        <v>145.72</v>
      </c>
      <c r="U103" t="s">
        <v>318</v>
      </c>
    </row>
    <row r="104" spans="1:21">
      <c r="A104" t="s">
        <v>136</v>
      </c>
      <c r="B104" s="10" t="s">
        <v>82</v>
      </c>
      <c r="C104">
        <v>5234250</v>
      </c>
      <c r="D104" s="14">
        <v>1.3</v>
      </c>
      <c r="E104" s="14">
        <v>0</v>
      </c>
      <c r="F104">
        <v>26</v>
      </c>
      <c r="G104">
        <v>10</v>
      </c>
      <c r="H104">
        <v>10</v>
      </c>
      <c r="I104">
        <v>34</v>
      </c>
      <c r="J104">
        <v>44</v>
      </c>
      <c r="K104">
        <v>0.77272727272727271</v>
      </c>
      <c r="L104" t="s">
        <v>26</v>
      </c>
      <c r="M104">
        <v>97</v>
      </c>
      <c r="N104" s="1" t="s">
        <v>26</v>
      </c>
      <c r="O104" s="1">
        <v>53961.340206185567</v>
      </c>
      <c r="P104" t="s">
        <v>289</v>
      </c>
      <c r="Q104" t="s">
        <v>290</v>
      </c>
      <c r="R104" s="5">
        <v>45597</v>
      </c>
      <c r="S104">
        <v>53961.340206185567</v>
      </c>
      <c r="T104">
        <v>97</v>
      </c>
      <c r="U104" t="s">
        <v>318</v>
      </c>
    </row>
    <row r="105" spans="1:21">
      <c r="A105" t="s">
        <v>137</v>
      </c>
      <c r="B105" s="10" t="s">
        <v>46</v>
      </c>
      <c r="C105">
        <v>1700000</v>
      </c>
      <c r="D105" s="14">
        <v>0.47</v>
      </c>
      <c r="E105" s="14">
        <v>0.66</v>
      </c>
      <c r="F105">
        <v>34</v>
      </c>
      <c r="G105">
        <v>2</v>
      </c>
      <c r="H105">
        <v>0</v>
      </c>
      <c r="I105">
        <v>16</v>
      </c>
      <c r="J105">
        <v>16</v>
      </c>
      <c r="K105">
        <v>1</v>
      </c>
      <c r="L105" t="s">
        <v>26</v>
      </c>
      <c r="M105">
        <v>64.87</v>
      </c>
      <c r="N105" s="1" t="s">
        <v>26</v>
      </c>
      <c r="O105" s="1">
        <v>26206.258671188531</v>
      </c>
      <c r="P105" t="s">
        <v>289</v>
      </c>
      <c r="Q105" t="s">
        <v>299</v>
      </c>
      <c r="R105" s="5">
        <v>45597</v>
      </c>
      <c r="S105">
        <v>26206.258671188531</v>
      </c>
      <c r="T105">
        <v>64.87</v>
      </c>
      <c r="U105" t="s">
        <v>318</v>
      </c>
    </row>
    <row r="106" spans="1:21">
      <c r="A106" t="s">
        <v>138</v>
      </c>
      <c r="B106" s="11" t="s">
        <v>26</v>
      </c>
      <c r="C106">
        <v>5458110.5499999998</v>
      </c>
      <c r="D106" s="14">
        <v>2</v>
      </c>
      <c r="E106" s="14">
        <v>3</v>
      </c>
      <c r="F106">
        <v>14</v>
      </c>
      <c r="G106">
        <v>92</v>
      </c>
      <c r="H106">
        <v>83</v>
      </c>
      <c r="I106">
        <v>28</v>
      </c>
      <c r="J106">
        <v>111</v>
      </c>
      <c r="K106">
        <v>0.25225225225225223</v>
      </c>
      <c r="L106" t="s">
        <v>26</v>
      </c>
      <c r="M106">
        <v>64.239999999999995</v>
      </c>
      <c r="N106" s="1" t="s">
        <v>26</v>
      </c>
      <c r="O106" s="1">
        <v>84964.36099003737</v>
      </c>
      <c r="P106" t="s">
        <v>289</v>
      </c>
      <c r="Q106" t="s">
        <v>290</v>
      </c>
      <c r="R106" s="5">
        <v>45597</v>
      </c>
      <c r="S106">
        <v>84964.36099003737</v>
      </c>
      <c r="T106">
        <v>64.239999999999995</v>
      </c>
      <c r="U106" t="s">
        <v>318</v>
      </c>
    </row>
    <row r="107" spans="1:21">
      <c r="A107" t="s">
        <v>141</v>
      </c>
      <c r="B107" s="10" t="s">
        <v>142</v>
      </c>
      <c r="C107">
        <v>6800000</v>
      </c>
      <c r="D107" s="14">
        <v>0.87</v>
      </c>
      <c r="E107" s="14">
        <v>0.33</v>
      </c>
      <c r="F107">
        <v>48</v>
      </c>
      <c r="G107">
        <v>1</v>
      </c>
      <c r="H107">
        <v>0</v>
      </c>
      <c r="I107">
        <v>42</v>
      </c>
      <c r="J107">
        <v>42</v>
      </c>
      <c r="K107">
        <v>1</v>
      </c>
      <c r="L107" t="s">
        <v>26</v>
      </c>
      <c r="M107">
        <v>92.7</v>
      </c>
      <c r="N107" s="1" t="s">
        <v>26</v>
      </c>
      <c r="O107" s="1">
        <v>73354.90830636461</v>
      </c>
      <c r="P107" t="s">
        <v>289</v>
      </c>
      <c r="Q107" t="s">
        <v>290</v>
      </c>
      <c r="R107" s="5">
        <v>45597</v>
      </c>
      <c r="S107">
        <v>73354.90830636461</v>
      </c>
      <c r="T107">
        <v>92.7</v>
      </c>
      <c r="U107" t="s">
        <v>318</v>
      </c>
    </row>
    <row r="108" spans="1:21">
      <c r="A108" t="s">
        <v>143</v>
      </c>
      <c r="B108" s="10" t="s">
        <v>144</v>
      </c>
      <c r="C108">
        <v>3660426</v>
      </c>
      <c r="D108" s="14">
        <v>0.65</v>
      </c>
      <c r="E108" s="14">
        <v>0</v>
      </c>
      <c r="F108">
        <v>26</v>
      </c>
      <c r="G108">
        <v>2</v>
      </c>
      <c r="H108">
        <v>2</v>
      </c>
      <c r="I108">
        <v>17</v>
      </c>
      <c r="J108">
        <v>19</v>
      </c>
      <c r="K108">
        <v>0.89473684210526316</v>
      </c>
      <c r="L108" t="s">
        <v>26</v>
      </c>
      <c r="M108">
        <v>47.86</v>
      </c>
      <c r="N108" s="1" t="s">
        <v>26</v>
      </c>
      <c r="O108" s="1">
        <v>76481.947346427085</v>
      </c>
      <c r="P108" t="s">
        <v>289</v>
      </c>
      <c r="Q108" t="s">
        <v>293</v>
      </c>
      <c r="R108" s="5">
        <v>45597</v>
      </c>
      <c r="S108">
        <v>76481.947346427085</v>
      </c>
      <c r="T108">
        <v>47.86</v>
      </c>
      <c r="U108" t="s">
        <v>318</v>
      </c>
    </row>
    <row r="109" spans="1:21">
      <c r="A109" t="s">
        <v>145</v>
      </c>
      <c r="B109" s="10" t="s">
        <v>144</v>
      </c>
      <c r="C109">
        <v>5869586.3300000001</v>
      </c>
      <c r="D109" s="14">
        <v>0.34</v>
      </c>
      <c r="E109" s="14">
        <v>0</v>
      </c>
      <c r="F109">
        <v>26</v>
      </c>
      <c r="G109">
        <v>7</v>
      </c>
      <c r="H109">
        <v>7</v>
      </c>
      <c r="I109">
        <v>9</v>
      </c>
      <c r="J109">
        <v>16</v>
      </c>
      <c r="K109">
        <v>0.5625</v>
      </c>
      <c r="L109" t="s">
        <v>26</v>
      </c>
      <c r="M109">
        <v>108.11</v>
      </c>
      <c r="N109" s="1" t="s">
        <v>26</v>
      </c>
      <c r="O109" s="1">
        <v>54292.723429839978</v>
      </c>
      <c r="P109" t="s">
        <v>289</v>
      </c>
      <c r="Q109" t="s">
        <v>293</v>
      </c>
      <c r="R109" s="5">
        <v>45597</v>
      </c>
      <c r="S109">
        <v>54292.723429839978</v>
      </c>
      <c r="T109">
        <v>108.11</v>
      </c>
      <c r="U109" t="s">
        <v>318</v>
      </c>
    </row>
    <row r="110" spans="1:21">
      <c r="A110" t="s">
        <v>146</v>
      </c>
      <c r="B110" s="10" t="s">
        <v>147</v>
      </c>
      <c r="C110">
        <v>2975020</v>
      </c>
      <c r="D110" s="14">
        <v>2.95</v>
      </c>
      <c r="E110" s="14">
        <v>0.33</v>
      </c>
      <c r="F110">
        <v>24</v>
      </c>
      <c r="G110">
        <v>28</v>
      </c>
      <c r="H110">
        <v>27</v>
      </c>
      <c r="I110">
        <v>71</v>
      </c>
      <c r="J110">
        <v>98</v>
      </c>
      <c r="K110">
        <v>0.72448979591836737</v>
      </c>
      <c r="L110" t="s">
        <v>26</v>
      </c>
      <c r="M110">
        <v>72</v>
      </c>
      <c r="N110" s="1" t="s">
        <v>26</v>
      </c>
      <c r="O110" s="1">
        <v>41319.722222222219</v>
      </c>
      <c r="P110" t="s">
        <v>289</v>
      </c>
      <c r="Q110" t="s">
        <v>291</v>
      </c>
      <c r="R110" s="5">
        <v>45597</v>
      </c>
      <c r="S110">
        <v>41319.722222222219</v>
      </c>
      <c r="T110">
        <v>72</v>
      </c>
      <c r="U110" t="s">
        <v>318</v>
      </c>
    </row>
    <row r="111" spans="1:21">
      <c r="A111" t="s">
        <v>148</v>
      </c>
      <c r="B111" s="10" t="s">
        <v>335</v>
      </c>
      <c r="C111">
        <v>3197000</v>
      </c>
      <c r="D111" s="14">
        <v>0.86</v>
      </c>
      <c r="E111" s="14">
        <v>0.33</v>
      </c>
      <c r="F111">
        <v>22</v>
      </c>
      <c r="G111">
        <v>5</v>
      </c>
      <c r="H111">
        <v>4</v>
      </c>
      <c r="I111">
        <v>19</v>
      </c>
      <c r="J111">
        <v>23</v>
      </c>
      <c r="K111">
        <v>0.82608695652173914</v>
      </c>
      <c r="L111" t="s">
        <v>26</v>
      </c>
      <c r="M111">
        <v>64</v>
      </c>
      <c r="N111" s="1" t="s">
        <v>26</v>
      </c>
      <c r="O111" s="1">
        <v>49953.125</v>
      </c>
      <c r="P111" t="s">
        <v>289</v>
      </c>
      <c r="Q111" t="s">
        <v>295</v>
      </c>
      <c r="R111" s="5">
        <v>45597</v>
      </c>
      <c r="S111">
        <v>49953.125</v>
      </c>
      <c r="T111">
        <v>64</v>
      </c>
      <c r="U111" t="s">
        <v>318</v>
      </c>
    </row>
    <row r="112" spans="1:21">
      <c r="A112" t="s">
        <v>338</v>
      </c>
      <c r="B112" s="11" t="s">
        <v>26</v>
      </c>
      <c r="C112">
        <v>6869300</v>
      </c>
      <c r="D112" s="14">
        <v>0.64</v>
      </c>
      <c r="E112" s="14">
        <v>0.66</v>
      </c>
      <c r="F112">
        <v>25</v>
      </c>
      <c r="G112">
        <v>6</v>
      </c>
      <c r="H112">
        <v>4</v>
      </c>
      <c r="I112">
        <v>16</v>
      </c>
      <c r="J112">
        <v>20</v>
      </c>
      <c r="K112">
        <v>0.8</v>
      </c>
      <c r="L112" t="s">
        <v>26</v>
      </c>
      <c r="M112">
        <v>127.21</v>
      </c>
      <c r="N112" s="1" t="s">
        <v>26</v>
      </c>
      <c r="O112" s="1">
        <v>53999.68555931138</v>
      </c>
      <c r="P112" t="s">
        <v>289</v>
      </c>
      <c r="Q112" t="s">
        <v>295</v>
      </c>
      <c r="R112" s="5">
        <v>45597</v>
      </c>
      <c r="S112">
        <v>53999.68555931138</v>
      </c>
      <c r="T112">
        <v>127.21</v>
      </c>
      <c r="U112" t="s">
        <v>318</v>
      </c>
    </row>
    <row r="113" spans="1:21">
      <c r="A113" t="s">
        <v>154</v>
      </c>
      <c r="B113" s="10" t="s">
        <v>155</v>
      </c>
      <c r="C113">
        <v>7950000</v>
      </c>
      <c r="D113" s="14">
        <v>2.66</v>
      </c>
      <c r="E113" s="14">
        <v>0</v>
      </c>
      <c r="F113">
        <v>42</v>
      </c>
      <c r="G113">
        <v>74</v>
      </c>
      <c r="H113">
        <v>82</v>
      </c>
      <c r="I113">
        <v>112</v>
      </c>
      <c r="J113">
        <v>194</v>
      </c>
      <c r="K113">
        <v>0.57731958762886593</v>
      </c>
      <c r="L113" t="s">
        <v>26</v>
      </c>
      <c r="M113">
        <v>109.15</v>
      </c>
      <c r="N113" s="1" t="s">
        <v>26</v>
      </c>
      <c r="O113" s="1">
        <v>72835.547411818596</v>
      </c>
      <c r="P113" t="s">
        <v>289</v>
      </c>
      <c r="Q113" t="s">
        <v>290</v>
      </c>
      <c r="R113" s="5">
        <v>45597</v>
      </c>
      <c r="S113">
        <v>72835.547411818596</v>
      </c>
      <c r="T113">
        <v>109.15</v>
      </c>
      <c r="U113" t="s">
        <v>318</v>
      </c>
    </row>
    <row r="114" spans="1:21">
      <c r="A114" t="s">
        <v>156</v>
      </c>
      <c r="B114" s="11" t="s">
        <v>26</v>
      </c>
      <c r="C114">
        <v>1890000</v>
      </c>
      <c r="D114" s="14">
        <v>0.12</v>
      </c>
      <c r="E114" s="14">
        <v>0</v>
      </c>
      <c r="F114">
        <v>41</v>
      </c>
      <c r="G114">
        <v>2</v>
      </c>
      <c r="H114">
        <v>2</v>
      </c>
      <c r="I114">
        <v>5</v>
      </c>
      <c r="J114">
        <v>7</v>
      </c>
      <c r="K114">
        <v>0.7142857142857143</v>
      </c>
      <c r="L114" t="s">
        <v>26</v>
      </c>
      <c r="M114">
        <v>41</v>
      </c>
      <c r="N114" s="1" t="s">
        <v>26</v>
      </c>
      <c r="O114" s="1">
        <v>46097.560975609755</v>
      </c>
      <c r="P114" t="s">
        <v>289</v>
      </c>
      <c r="Q114" t="s">
        <v>291</v>
      </c>
      <c r="R114" s="5">
        <v>45597</v>
      </c>
      <c r="S114">
        <v>46097.560975609755</v>
      </c>
      <c r="T114">
        <v>41</v>
      </c>
      <c r="U114" t="s">
        <v>318</v>
      </c>
    </row>
    <row r="115" spans="1:21">
      <c r="A115" t="s">
        <v>157</v>
      </c>
      <c r="B115" s="10" t="s">
        <v>323</v>
      </c>
      <c r="C115">
        <v>7900000</v>
      </c>
      <c r="D115" s="14">
        <v>1.02</v>
      </c>
      <c r="E115" s="14">
        <v>1</v>
      </c>
      <c r="F115">
        <v>38</v>
      </c>
      <c r="G115">
        <v>32</v>
      </c>
      <c r="H115">
        <v>29</v>
      </c>
      <c r="I115">
        <v>39</v>
      </c>
      <c r="J115">
        <v>68</v>
      </c>
      <c r="K115">
        <v>0.57352941176470584</v>
      </c>
      <c r="L115" t="s">
        <v>26</v>
      </c>
      <c r="M115">
        <v>140</v>
      </c>
      <c r="N115" s="1" t="s">
        <v>26</v>
      </c>
      <c r="O115" s="1">
        <v>56428.571428571428</v>
      </c>
      <c r="P115" t="s">
        <v>289</v>
      </c>
      <c r="Q115" t="s">
        <v>290</v>
      </c>
      <c r="R115" s="5">
        <v>45597</v>
      </c>
      <c r="S115">
        <v>56428.571428571428</v>
      </c>
      <c r="T115">
        <v>140</v>
      </c>
      <c r="U115" t="s">
        <v>318</v>
      </c>
    </row>
    <row r="116" spans="1:21">
      <c r="A116" t="s">
        <v>159</v>
      </c>
      <c r="B116" s="10" t="s">
        <v>339</v>
      </c>
      <c r="C116">
        <v>3546789.11</v>
      </c>
      <c r="D116" s="14">
        <v>4.43</v>
      </c>
      <c r="E116" s="14">
        <v>2</v>
      </c>
      <c r="F116">
        <v>41</v>
      </c>
      <c r="G116">
        <v>49</v>
      </c>
      <c r="H116">
        <v>43</v>
      </c>
      <c r="I116">
        <v>182</v>
      </c>
      <c r="J116">
        <v>225</v>
      </c>
      <c r="K116">
        <v>0.80888888888888888</v>
      </c>
      <c r="L116" t="s">
        <v>26</v>
      </c>
      <c r="M116">
        <v>67</v>
      </c>
      <c r="N116" s="1" t="s">
        <v>26</v>
      </c>
      <c r="O116" s="1">
        <v>52937.150895522384</v>
      </c>
      <c r="P116" t="s">
        <v>289</v>
      </c>
      <c r="Q116" t="s">
        <v>297</v>
      </c>
      <c r="R116" s="5">
        <v>45597</v>
      </c>
      <c r="S116">
        <v>52937.150895522384</v>
      </c>
      <c r="T116">
        <v>67</v>
      </c>
      <c r="U116" t="s">
        <v>318</v>
      </c>
    </row>
    <row r="117" spans="1:21">
      <c r="A117" t="s">
        <v>161</v>
      </c>
      <c r="B117" s="10" t="s">
        <v>162</v>
      </c>
      <c r="C117">
        <v>6942500</v>
      </c>
      <c r="D117" s="14">
        <v>1</v>
      </c>
      <c r="E117" s="14">
        <v>0.66</v>
      </c>
      <c r="F117">
        <v>34</v>
      </c>
      <c r="G117">
        <v>2</v>
      </c>
      <c r="H117">
        <v>0</v>
      </c>
      <c r="I117">
        <v>34</v>
      </c>
      <c r="J117">
        <v>34</v>
      </c>
      <c r="K117">
        <v>1</v>
      </c>
      <c r="L117" t="s">
        <v>26</v>
      </c>
      <c r="M117">
        <v>108.43</v>
      </c>
      <c r="N117" s="1" t="s">
        <v>26</v>
      </c>
      <c r="O117" s="1">
        <v>64027.483168864703</v>
      </c>
      <c r="P117" t="s">
        <v>289</v>
      </c>
      <c r="Q117" t="s">
        <v>290</v>
      </c>
      <c r="R117" s="5">
        <v>45597</v>
      </c>
      <c r="S117">
        <v>64027.483168864703</v>
      </c>
      <c r="T117">
        <v>108.43</v>
      </c>
      <c r="U117" t="s">
        <v>318</v>
      </c>
    </row>
    <row r="118" spans="1:21">
      <c r="A118" t="s">
        <v>163</v>
      </c>
      <c r="B118" s="10" t="s">
        <v>93</v>
      </c>
      <c r="C118">
        <v>3450000</v>
      </c>
      <c r="D118" s="14">
        <v>0.59</v>
      </c>
      <c r="E118" s="14">
        <v>0.33</v>
      </c>
      <c r="F118">
        <v>42</v>
      </c>
      <c r="G118">
        <v>3</v>
      </c>
      <c r="H118">
        <v>2</v>
      </c>
      <c r="I118">
        <v>25</v>
      </c>
      <c r="J118">
        <v>27</v>
      </c>
      <c r="K118">
        <v>0.92592592592592593</v>
      </c>
      <c r="L118" t="s">
        <v>26</v>
      </c>
      <c r="M118">
        <v>90.04</v>
      </c>
      <c r="N118" s="1" t="s">
        <v>26</v>
      </c>
      <c r="O118" s="1">
        <v>38316.30386494891</v>
      </c>
      <c r="P118" t="s">
        <v>289</v>
      </c>
      <c r="Q118" t="s">
        <v>303</v>
      </c>
      <c r="R118" s="5">
        <v>45597</v>
      </c>
      <c r="S118">
        <v>38316.30386494891</v>
      </c>
      <c r="T118">
        <v>90.04</v>
      </c>
      <c r="U118" t="s">
        <v>318</v>
      </c>
    </row>
    <row r="119" spans="1:21">
      <c r="A119" t="s">
        <v>164</v>
      </c>
      <c r="B119" s="11" t="s">
        <v>26</v>
      </c>
      <c r="C119">
        <v>3520000</v>
      </c>
      <c r="D119" s="14">
        <v>0.77</v>
      </c>
      <c r="E119" s="14">
        <v>0</v>
      </c>
      <c r="F119">
        <v>31</v>
      </c>
      <c r="G119">
        <v>16</v>
      </c>
      <c r="H119">
        <v>16</v>
      </c>
      <c r="I119">
        <v>24</v>
      </c>
      <c r="J119">
        <v>40</v>
      </c>
      <c r="K119">
        <v>0.6</v>
      </c>
      <c r="L119" t="s">
        <v>26</v>
      </c>
      <c r="M119">
        <v>87.22</v>
      </c>
      <c r="N119" s="1" t="s">
        <v>26</v>
      </c>
      <c r="O119" s="1">
        <v>40357.716120155928</v>
      </c>
      <c r="P119" t="s">
        <v>289</v>
      </c>
      <c r="Q119" t="s">
        <v>303</v>
      </c>
      <c r="R119" s="5">
        <v>45597</v>
      </c>
      <c r="S119">
        <v>40357.716120155928</v>
      </c>
      <c r="T119">
        <v>87.22</v>
      </c>
      <c r="U119" t="s">
        <v>318</v>
      </c>
    </row>
    <row r="120" spans="1:21">
      <c r="A120" t="s">
        <v>165</v>
      </c>
      <c r="B120" s="10" t="s">
        <v>50</v>
      </c>
      <c r="C120">
        <v>3900000</v>
      </c>
      <c r="D120" s="14">
        <v>0.72</v>
      </c>
      <c r="E120" s="14">
        <v>0</v>
      </c>
      <c r="F120">
        <v>92</v>
      </c>
      <c r="G120">
        <v>3</v>
      </c>
      <c r="H120">
        <v>3</v>
      </c>
      <c r="I120">
        <v>67</v>
      </c>
      <c r="J120">
        <v>70</v>
      </c>
      <c r="K120">
        <v>0.95714285714285718</v>
      </c>
      <c r="L120" t="s">
        <v>26</v>
      </c>
      <c r="M120">
        <v>58.02</v>
      </c>
      <c r="N120" s="1" t="s">
        <v>26</v>
      </c>
      <c r="O120" s="1">
        <v>67218.200620475691</v>
      </c>
      <c r="P120" t="s">
        <v>289</v>
      </c>
      <c r="Q120" t="s">
        <v>290</v>
      </c>
      <c r="R120" s="5">
        <v>45597</v>
      </c>
      <c r="S120">
        <v>67218.200620475691</v>
      </c>
      <c r="T120">
        <v>58.02</v>
      </c>
      <c r="U120" t="s">
        <v>318</v>
      </c>
    </row>
    <row r="121" spans="1:21">
      <c r="A121" t="s">
        <v>166</v>
      </c>
      <c r="B121" s="10" t="s">
        <v>167</v>
      </c>
      <c r="C121">
        <v>2900000</v>
      </c>
      <c r="D121" s="14">
        <v>0.78</v>
      </c>
      <c r="E121" s="14">
        <v>0</v>
      </c>
      <c r="F121">
        <v>73</v>
      </c>
      <c r="G121">
        <v>3</v>
      </c>
      <c r="H121">
        <v>3</v>
      </c>
      <c r="I121">
        <v>57</v>
      </c>
      <c r="J121">
        <v>60</v>
      </c>
      <c r="K121">
        <v>0.95</v>
      </c>
      <c r="L121" t="s">
        <v>26</v>
      </c>
      <c r="M121">
        <v>94</v>
      </c>
      <c r="N121" s="1" t="s">
        <v>26</v>
      </c>
      <c r="O121" s="1">
        <v>30851.063829787236</v>
      </c>
      <c r="P121" t="s">
        <v>289</v>
      </c>
      <c r="Q121" t="s">
        <v>297</v>
      </c>
      <c r="R121" s="5">
        <v>45597</v>
      </c>
      <c r="S121">
        <v>30851.063829787236</v>
      </c>
      <c r="T121">
        <v>94</v>
      </c>
      <c r="U121" t="s">
        <v>318</v>
      </c>
    </row>
    <row r="122" spans="1:21">
      <c r="A122" t="s">
        <v>168</v>
      </c>
      <c r="B122" s="10" t="s">
        <v>169</v>
      </c>
      <c r="C122">
        <v>1575650</v>
      </c>
      <c r="D122" s="14">
        <v>1.79</v>
      </c>
      <c r="E122" s="14">
        <v>0.66</v>
      </c>
      <c r="F122">
        <v>43</v>
      </c>
      <c r="G122">
        <v>2</v>
      </c>
      <c r="H122">
        <v>0</v>
      </c>
      <c r="I122">
        <v>24</v>
      </c>
      <c r="J122">
        <v>24</v>
      </c>
      <c r="K122">
        <v>1</v>
      </c>
      <c r="L122" t="s">
        <v>26</v>
      </c>
      <c r="M122">
        <v>67</v>
      </c>
      <c r="N122" s="1" t="s">
        <v>26</v>
      </c>
      <c r="O122" s="1">
        <v>23517.164179104479</v>
      </c>
      <c r="P122" t="s">
        <v>289</v>
      </c>
      <c r="Q122" t="s">
        <v>303</v>
      </c>
      <c r="R122" s="5">
        <v>45597</v>
      </c>
      <c r="S122">
        <v>23517.164179104479</v>
      </c>
      <c r="T122">
        <v>67</v>
      </c>
      <c r="U122" t="s">
        <v>318</v>
      </c>
    </row>
    <row r="123" spans="1:21">
      <c r="A123" t="s">
        <v>170</v>
      </c>
      <c r="B123" s="10" t="s">
        <v>46</v>
      </c>
      <c r="C123">
        <v>2900000</v>
      </c>
      <c r="D123" s="14">
        <v>3.42</v>
      </c>
      <c r="E123" s="14">
        <v>0.33</v>
      </c>
      <c r="F123">
        <v>35</v>
      </c>
      <c r="G123">
        <v>9</v>
      </c>
      <c r="H123">
        <v>8</v>
      </c>
      <c r="I123">
        <v>120</v>
      </c>
      <c r="J123">
        <v>128</v>
      </c>
      <c r="K123">
        <v>0.9375</v>
      </c>
      <c r="L123" t="s">
        <v>26</v>
      </c>
      <c r="M123">
        <v>76.08</v>
      </c>
      <c r="N123" s="1" t="s">
        <v>26</v>
      </c>
      <c r="O123" s="1">
        <v>38117.770767613038</v>
      </c>
      <c r="P123" t="s">
        <v>289</v>
      </c>
      <c r="Q123" t="s">
        <v>296</v>
      </c>
      <c r="R123" s="5">
        <v>45597</v>
      </c>
      <c r="S123">
        <v>38117.770767613038</v>
      </c>
      <c r="T123">
        <v>76.08</v>
      </c>
      <c r="U123" t="s">
        <v>318</v>
      </c>
    </row>
    <row r="124" spans="1:21">
      <c r="A124" t="s">
        <v>173</v>
      </c>
      <c r="B124" s="10" t="s">
        <v>174</v>
      </c>
      <c r="C124">
        <v>6526800</v>
      </c>
      <c r="D124" s="14">
        <v>0.86</v>
      </c>
      <c r="E124" s="14">
        <v>0</v>
      </c>
      <c r="F124">
        <v>30</v>
      </c>
      <c r="G124">
        <v>14</v>
      </c>
      <c r="H124">
        <v>14</v>
      </c>
      <c r="I124">
        <v>26</v>
      </c>
      <c r="J124">
        <v>40</v>
      </c>
      <c r="K124">
        <v>0.65</v>
      </c>
      <c r="L124" t="s">
        <v>26</v>
      </c>
      <c r="M124">
        <v>103.6</v>
      </c>
      <c r="N124" s="1" t="s">
        <v>26</v>
      </c>
      <c r="O124" s="1">
        <v>63000</v>
      </c>
      <c r="P124" t="s">
        <v>289</v>
      </c>
      <c r="Q124" t="s">
        <v>290</v>
      </c>
      <c r="R124" s="5">
        <v>45597</v>
      </c>
      <c r="S124">
        <v>63000</v>
      </c>
      <c r="T124">
        <v>103.6</v>
      </c>
      <c r="U124" t="s">
        <v>318</v>
      </c>
    </row>
    <row r="125" spans="1:21">
      <c r="A125" t="s">
        <v>175</v>
      </c>
      <c r="B125" s="11" t="s">
        <v>26</v>
      </c>
      <c r="C125">
        <v>6204080</v>
      </c>
      <c r="D125" s="14">
        <v>0.56000000000000005</v>
      </c>
      <c r="E125" s="14">
        <v>0</v>
      </c>
      <c r="F125">
        <v>37</v>
      </c>
      <c r="G125">
        <v>6</v>
      </c>
      <c r="H125">
        <v>6</v>
      </c>
      <c r="I125">
        <v>21</v>
      </c>
      <c r="J125">
        <v>27</v>
      </c>
      <c r="K125">
        <v>0.77777777777777779</v>
      </c>
      <c r="L125" t="s">
        <v>26</v>
      </c>
      <c r="M125">
        <v>99</v>
      </c>
      <c r="N125" s="1" t="s">
        <v>26</v>
      </c>
      <c r="O125" s="1">
        <v>62667.474747474749</v>
      </c>
      <c r="P125" t="s">
        <v>289</v>
      </c>
      <c r="Q125" t="s">
        <v>302</v>
      </c>
      <c r="R125" s="5">
        <v>45597</v>
      </c>
      <c r="S125">
        <v>62667.474747474749</v>
      </c>
      <c r="T125">
        <v>99</v>
      </c>
      <c r="U125" t="s">
        <v>318</v>
      </c>
    </row>
    <row r="126" spans="1:21">
      <c r="A126" t="s">
        <v>177</v>
      </c>
      <c r="B126" s="11" t="s">
        <v>26</v>
      </c>
      <c r="C126">
        <v>2860646</v>
      </c>
      <c r="D126" s="14">
        <v>0.34</v>
      </c>
      <c r="E126" s="14">
        <v>0</v>
      </c>
      <c r="F126">
        <v>32</v>
      </c>
      <c r="G126">
        <v>1</v>
      </c>
      <c r="H126">
        <v>1</v>
      </c>
      <c r="I126">
        <v>11</v>
      </c>
      <c r="J126">
        <v>12</v>
      </c>
      <c r="K126">
        <v>0.91666666666666663</v>
      </c>
      <c r="L126" t="s">
        <v>26</v>
      </c>
      <c r="M126">
        <v>77.12</v>
      </c>
      <c r="N126" s="1" t="s">
        <v>26</v>
      </c>
      <c r="O126" s="1">
        <v>37093.438796680493</v>
      </c>
      <c r="P126" t="s">
        <v>289</v>
      </c>
      <c r="Q126" t="s">
        <v>302</v>
      </c>
      <c r="R126" s="5">
        <v>45597</v>
      </c>
      <c r="S126">
        <v>37093.438796680493</v>
      </c>
      <c r="T126">
        <v>77.12</v>
      </c>
      <c r="U126" t="s">
        <v>318</v>
      </c>
    </row>
    <row r="127" spans="1:21">
      <c r="A127" t="s">
        <v>179</v>
      </c>
      <c r="B127" s="10" t="s">
        <v>82</v>
      </c>
      <c r="C127">
        <v>2680000</v>
      </c>
      <c r="D127" s="14">
        <v>1.54</v>
      </c>
      <c r="E127" s="14">
        <v>0</v>
      </c>
      <c r="F127">
        <v>22</v>
      </c>
      <c r="G127">
        <v>2</v>
      </c>
      <c r="H127">
        <v>2</v>
      </c>
      <c r="I127">
        <v>34</v>
      </c>
      <c r="J127">
        <v>36</v>
      </c>
      <c r="K127">
        <v>0.94444444444444442</v>
      </c>
      <c r="L127" t="s">
        <v>26</v>
      </c>
      <c r="M127">
        <v>73</v>
      </c>
      <c r="N127" s="1" t="s">
        <v>26</v>
      </c>
      <c r="O127" s="1">
        <v>36712.32876712329</v>
      </c>
      <c r="P127" t="s">
        <v>289</v>
      </c>
      <c r="Q127" t="s">
        <v>291</v>
      </c>
      <c r="R127" s="5">
        <v>45597</v>
      </c>
      <c r="S127">
        <v>36712.32876712329</v>
      </c>
      <c r="T127">
        <v>73</v>
      </c>
      <c r="U127" t="s">
        <v>318</v>
      </c>
    </row>
    <row r="128" spans="1:21">
      <c r="A128" t="s">
        <v>180</v>
      </c>
      <c r="B128" s="10" t="s">
        <v>340</v>
      </c>
      <c r="C128">
        <v>2050000</v>
      </c>
      <c r="D128" s="14">
        <v>1.37</v>
      </c>
      <c r="E128" s="14">
        <v>0.33</v>
      </c>
      <c r="F128">
        <v>29</v>
      </c>
      <c r="G128">
        <v>3</v>
      </c>
      <c r="H128">
        <v>2</v>
      </c>
      <c r="I128">
        <v>40</v>
      </c>
      <c r="J128">
        <v>42</v>
      </c>
      <c r="K128">
        <v>0.95238095238095233</v>
      </c>
      <c r="L128" t="s">
        <v>26</v>
      </c>
      <c r="M128">
        <v>48</v>
      </c>
      <c r="N128" s="1" t="s">
        <v>26</v>
      </c>
      <c r="O128" s="1">
        <v>42708.333333333336</v>
      </c>
      <c r="P128" t="s">
        <v>289</v>
      </c>
      <c r="Q128" t="s">
        <v>291</v>
      </c>
      <c r="R128" s="5">
        <v>45597</v>
      </c>
      <c r="S128">
        <v>42708.333333333336</v>
      </c>
      <c r="T128">
        <v>48</v>
      </c>
      <c r="U128" t="s">
        <v>318</v>
      </c>
    </row>
    <row r="129" spans="1:21">
      <c r="A129" t="s">
        <v>181</v>
      </c>
      <c r="B129" s="10" t="s">
        <v>30</v>
      </c>
      <c r="C129">
        <v>5113000</v>
      </c>
      <c r="D129" s="14">
        <v>0.8</v>
      </c>
      <c r="E129" s="14">
        <v>1</v>
      </c>
      <c r="F129">
        <v>20</v>
      </c>
      <c r="G129">
        <v>15</v>
      </c>
      <c r="H129">
        <v>12</v>
      </c>
      <c r="I129">
        <v>16</v>
      </c>
      <c r="J129">
        <v>28</v>
      </c>
      <c r="K129">
        <v>0.5714285714285714</v>
      </c>
      <c r="L129" t="s">
        <v>26</v>
      </c>
      <c r="M129">
        <v>112</v>
      </c>
      <c r="N129" s="1" t="s">
        <v>26</v>
      </c>
      <c r="O129" s="1">
        <v>45651.785714285717</v>
      </c>
      <c r="P129" t="s">
        <v>289</v>
      </c>
      <c r="Q129" t="s">
        <v>292</v>
      </c>
      <c r="R129" s="5">
        <v>45597</v>
      </c>
      <c r="S129">
        <v>45651.785714285717</v>
      </c>
      <c r="T129">
        <v>112</v>
      </c>
      <c r="U129" t="s">
        <v>318</v>
      </c>
    </row>
    <row r="130" spans="1:21">
      <c r="A130" t="s">
        <v>184</v>
      </c>
      <c r="B130" s="10" t="s">
        <v>30</v>
      </c>
      <c r="C130">
        <v>5964612</v>
      </c>
      <c r="D130" s="14">
        <v>1.2</v>
      </c>
      <c r="E130" s="14">
        <v>2.33</v>
      </c>
      <c r="F130">
        <v>20</v>
      </c>
      <c r="G130">
        <v>33</v>
      </c>
      <c r="H130">
        <v>26</v>
      </c>
      <c r="I130">
        <v>24</v>
      </c>
      <c r="J130">
        <v>50</v>
      </c>
      <c r="K130">
        <v>0.48</v>
      </c>
      <c r="L130" t="s">
        <v>26</v>
      </c>
      <c r="M130">
        <v>105</v>
      </c>
      <c r="N130" s="1" t="s">
        <v>26</v>
      </c>
      <c r="O130" s="1">
        <v>56805.828571428574</v>
      </c>
      <c r="P130" t="s">
        <v>289</v>
      </c>
      <c r="Q130" t="s">
        <v>292</v>
      </c>
      <c r="R130" s="5">
        <v>45597</v>
      </c>
      <c r="S130">
        <v>56805.828571428574</v>
      </c>
      <c r="T130">
        <v>105</v>
      </c>
      <c r="U130" t="s">
        <v>318</v>
      </c>
    </row>
    <row r="131" spans="1:21">
      <c r="A131" t="s">
        <v>186</v>
      </c>
      <c r="B131" s="10" t="s">
        <v>187</v>
      </c>
      <c r="C131">
        <v>2190000</v>
      </c>
      <c r="D131" s="14">
        <v>0.7</v>
      </c>
      <c r="E131" s="14">
        <v>0</v>
      </c>
      <c r="F131">
        <v>20</v>
      </c>
      <c r="G131">
        <v>2</v>
      </c>
      <c r="H131">
        <v>2</v>
      </c>
      <c r="I131">
        <v>14</v>
      </c>
      <c r="J131">
        <v>16</v>
      </c>
      <c r="K131">
        <v>0.875</v>
      </c>
      <c r="L131" t="s">
        <v>26</v>
      </c>
      <c r="M131">
        <v>61.25</v>
      </c>
      <c r="N131" s="1" t="s">
        <v>26</v>
      </c>
      <c r="O131" s="1">
        <v>35755.102040816324</v>
      </c>
      <c r="P131" t="s">
        <v>289</v>
      </c>
      <c r="Q131" t="s">
        <v>292</v>
      </c>
      <c r="R131" s="5">
        <v>45597</v>
      </c>
      <c r="S131">
        <v>35755.102040816324</v>
      </c>
      <c r="T131">
        <v>61.25</v>
      </c>
      <c r="U131" t="s">
        <v>318</v>
      </c>
    </row>
    <row r="132" spans="1:21">
      <c r="A132" t="s">
        <v>189</v>
      </c>
      <c r="B132" s="10" t="s">
        <v>118</v>
      </c>
      <c r="C132">
        <v>3240000</v>
      </c>
      <c r="D132" s="14">
        <v>7.9</v>
      </c>
      <c r="E132" s="14">
        <v>10.66</v>
      </c>
      <c r="F132">
        <v>20</v>
      </c>
      <c r="G132">
        <v>194</v>
      </c>
      <c r="H132">
        <v>162</v>
      </c>
      <c r="I132">
        <v>158</v>
      </c>
      <c r="J132">
        <v>320</v>
      </c>
      <c r="K132">
        <v>0.49375000000000002</v>
      </c>
      <c r="L132" t="s">
        <v>26</v>
      </c>
      <c r="M132">
        <v>86</v>
      </c>
      <c r="N132" s="1" t="s">
        <v>26</v>
      </c>
      <c r="O132" s="1">
        <v>37674.41860465116</v>
      </c>
      <c r="P132" t="s">
        <v>289</v>
      </c>
      <c r="Q132" t="s">
        <v>303</v>
      </c>
      <c r="R132" s="5">
        <v>45597</v>
      </c>
      <c r="S132">
        <v>37674.41860465116</v>
      </c>
      <c r="T132">
        <v>86</v>
      </c>
      <c r="U132" t="s">
        <v>318</v>
      </c>
    </row>
    <row r="133" spans="1:21">
      <c r="A133" t="s">
        <v>190</v>
      </c>
      <c r="B133" s="10" t="s">
        <v>341</v>
      </c>
      <c r="C133">
        <v>3649371.31</v>
      </c>
      <c r="D133" s="14">
        <v>1.95</v>
      </c>
      <c r="E133" s="14">
        <v>0.66</v>
      </c>
      <c r="F133">
        <v>21</v>
      </c>
      <c r="G133">
        <v>53</v>
      </c>
      <c r="H133">
        <v>51</v>
      </c>
      <c r="I133">
        <v>41</v>
      </c>
      <c r="J133">
        <v>92</v>
      </c>
      <c r="K133">
        <v>0.44565217391304346</v>
      </c>
      <c r="L133" t="s">
        <v>26</v>
      </c>
      <c r="M133">
        <v>90.8</v>
      </c>
      <c r="N133" s="1" t="s">
        <v>26</v>
      </c>
      <c r="O133" s="1">
        <v>40191.313986784146</v>
      </c>
      <c r="P133" t="s">
        <v>289</v>
      </c>
      <c r="Q133" t="s">
        <v>295</v>
      </c>
      <c r="R133" s="5">
        <v>45597</v>
      </c>
      <c r="S133">
        <v>40191.313986784146</v>
      </c>
      <c r="T133">
        <v>90.8</v>
      </c>
      <c r="U133" t="s">
        <v>318</v>
      </c>
    </row>
    <row r="134" spans="1:21">
      <c r="A134" t="s">
        <v>192</v>
      </c>
      <c r="B134" s="10" t="s">
        <v>193</v>
      </c>
      <c r="C134">
        <v>5376000</v>
      </c>
      <c r="D134" s="14">
        <v>0.3</v>
      </c>
      <c r="E134" s="14">
        <v>0</v>
      </c>
      <c r="F134">
        <v>20</v>
      </c>
      <c r="G134">
        <v>6</v>
      </c>
      <c r="H134">
        <v>6</v>
      </c>
      <c r="I134">
        <v>6</v>
      </c>
      <c r="J134">
        <v>12</v>
      </c>
      <c r="K134">
        <v>0.5</v>
      </c>
      <c r="L134" t="s">
        <v>26</v>
      </c>
      <c r="M134">
        <v>112</v>
      </c>
      <c r="N134" s="1" t="s">
        <v>26</v>
      </c>
      <c r="O134" s="1">
        <v>48000</v>
      </c>
      <c r="P134" t="s">
        <v>289</v>
      </c>
      <c r="Q134" t="s">
        <v>293</v>
      </c>
      <c r="R134" s="5">
        <v>45597</v>
      </c>
      <c r="S134">
        <v>48000</v>
      </c>
      <c r="T134">
        <v>112</v>
      </c>
      <c r="U134" t="s">
        <v>318</v>
      </c>
    </row>
    <row r="135" spans="1:21">
      <c r="A135" t="s">
        <v>194</v>
      </c>
      <c r="B135" s="11" t="s">
        <v>26</v>
      </c>
      <c r="C135">
        <v>5800000</v>
      </c>
      <c r="D135" s="14">
        <v>1.91</v>
      </c>
      <c r="E135" s="14">
        <v>0</v>
      </c>
      <c r="F135">
        <v>12</v>
      </c>
      <c r="G135">
        <v>43</v>
      </c>
      <c r="H135">
        <v>42</v>
      </c>
      <c r="I135">
        <v>23</v>
      </c>
      <c r="J135">
        <v>65</v>
      </c>
      <c r="K135">
        <v>0.35384615384615387</v>
      </c>
      <c r="L135" t="s">
        <v>26</v>
      </c>
      <c r="M135">
        <v>139.5</v>
      </c>
      <c r="N135" s="1" t="s">
        <v>26</v>
      </c>
      <c r="O135" s="1">
        <v>41577.060931899643</v>
      </c>
      <c r="P135" t="s">
        <v>289</v>
      </c>
      <c r="Q135" t="s">
        <v>295</v>
      </c>
      <c r="R135" s="5">
        <v>45597</v>
      </c>
      <c r="S135">
        <v>41577.060931899643</v>
      </c>
      <c r="T135">
        <v>139.5</v>
      </c>
      <c r="U135" t="s">
        <v>318</v>
      </c>
    </row>
    <row r="136" spans="1:21">
      <c r="A136" t="s">
        <v>195</v>
      </c>
      <c r="B136" s="10" t="s">
        <v>34</v>
      </c>
      <c r="C136">
        <v>3809000</v>
      </c>
      <c r="D136" s="14">
        <v>6.65</v>
      </c>
      <c r="E136" s="14">
        <v>0.66</v>
      </c>
      <c r="F136">
        <v>20</v>
      </c>
      <c r="G136">
        <v>19</v>
      </c>
      <c r="H136">
        <v>17</v>
      </c>
      <c r="I136">
        <v>133</v>
      </c>
      <c r="J136">
        <v>150</v>
      </c>
      <c r="K136">
        <v>0.88666666666666671</v>
      </c>
      <c r="L136" t="s">
        <v>26</v>
      </c>
      <c r="M136">
        <v>61.5</v>
      </c>
      <c r="N136" s="1" t="s">
        <v>26</v>
      </c>
      <c r="O136" s="1">
        <v>61934.959349593497</v>
      </c>
      <c r="P136" t="s">
        <v>289</v>
      </c>
      <c r="Q136" t="s">
        <v>296</v>
      </c>
      <c r="R136" s="5">
        <v>45597</v>
      </c>
      <c r="S136">
        <v>61934.959349593497</v>
      </c>
      <c r="T136">
        <v>61.5</v>
      </c>
      <c r="U136" t="s">
        <v>318</v>
      </c>
    </row>
    <row r="137" spans="1:21">
      <c r="A137" t="s">
        <v>196</v>
      </c>
      <c r="B137" s="10" t="s">
        <v>197</v>
      </c>
      <c r="C137">
        <v>2324528</v>
      </c>
      <c r="D137" s="14">
        <v>0.84</v>
      </c>
      <c r="E137" s="14">
        <v>1</v>
      </c>
      <c r="F137">
        <v>19</v>
      </c>
      <c r="G137">
        <v>8</v>
      </c>
      <c r="H137">
        <v>5</v>
      </c>
      <c r="I137">
        <v>16</v>
      </c>
      <c r="J137">
        <v>21</v>
      </c>
      <c r="K137">
        <v>0.76190476190476186</v>
      </c>
      <c r="L137" t="s">
        <v>26</v>
      </c>
      <c r="M137">
        <v>56.71</v>
      </c>
      <c r="N137" s="1" t="s">
        <v>26</v>
      </c>
      <c r="O137" s="1">
        <v>40989.737259742549</v>
      </c>
      <c r="P137" t="s">
        <v>289</v>
      </c>
      <c r="Q137" t="s">
        <v>295</v>
      </c>
      <c r="R137" s="5">
        <v>45597</v>
      </c>
      <c r="S137">
        <v>40989.737259742549</v>
      </c>
      <c r="T137">
        <v>56.71</v>
      </c>
      <c r="U137" t="s">
        <v>318</v>
      </c>
    </row>
    <row r="138" spans="1:21">
      <c r="A138" t="s">
        <v>201</v>
      </c>
      <c r="B138" s="10" t="s">
        <v>202</v>
      </c>
      <c r="C138">
        <v>9791560</v>
      </c>
      <c r="D138" s="14">
        <v>0.47</v>
      </c>
      <c r="E138" s="14">
        <v>0</v>
      </c>
      <c r="F138">
        <v>19</v>
      </c>
      <c r="G138">
        <v>25</v>
      </c>
      <c r="H138">
        <v>25</v>
      </c>
      <c r="I138">
        <v>9</v>
      </c>
      <c r="J138">
        <v>34</v>
      </c>
      <c r="K138">
        <v>0.26470588235294118</v>
      </c>
      <c r="L138" t="s">
        <v>26</v>
      </c>
      <c r="M138">
        <v>164.2</v>
      </c>
      <c r="N138" s="1" t="s">
        <v>26</v>
      </c>
      <c r="O138" s="1">
        <v>59631.912302070647</v>
      </c>
      <c r="P138" t="s">
        <v>289</v>
      </c>
      <c r="Q138" t="s">
        <v>295</v>
      </c>
      <c r="R138" s="5">
        <v>45597</v>
      </c>
      <c r="S138">
        <v>59631.912302070647</v>
      </c>
      <c r="T138">
        <v>164.2</v>
      </c>
      <c r="U138" t="s">
        <v>318</v>
      </c>
    </row>
    <row r="139" spans="1:21">
      <c r="A139" t="s">
        <v>203</v>
      </c>
      <c r="B139" s="10" t="s">
        <v>46</v>
      </c>
      <c r="C139">
        <v>2268000</v>
      </c>
      <c r="D139" s="14">
        <v>2.8</v>
      </c>
      <c r="E139" s="14">
        <v>2</v>
      </c>
      <c r="F139">
        <v>19</v>
      </c>
      <c r="G139">
        <v>23</v>
      </c>
      <c r="H139">
        <v>17</v>
      </c>
      <c r="I139">
        <v>47</v>
      </c>
      <c r="J139">
        <v>64</v>
      </c>
      <c r="K139">
        <v>0.734375</v>
      </c>
      <c r="L139" t="s">
        <v>26</v>
      </c>
      <c r="M139">
        <v>65.33</v>
      </c>
      <c r="N139" s="1" t="s">
        <v>26</v>
      </c>
      <c r="O139" s="1">
        <v>34716.056941680697</v>
      </c>
      <c r="P139" t="s">
        <v>289</v>
      </c>
      <c r="Q139" t="s">
        <v>303</v>
      </c>
      <c r="R139" s="5">
        <v>45597</v>
      </c>
      <c r="S139">
        <v>34716.056941680697</v>
      </c>
      <c r="T139">
        <v>65.33</v>
      </c>
      <c r="U139" t="s">
        <v>318</v>
      </c>
    </row>
    <row r="140" spans="1:21">
      <c r="A140" t="s">
        <v>204</v>
      </c>
      <c r="B140" s="10" t="s">
        <v>162</v>
      </c>
      <c r="C140">
        <v>2415000</v>
      </c>
      <c r="D140" s="14">
        <v>1.1200000000000001</v>
      </c>
      <c r="E140" s="14">
        <v>0.33</v>
      </c>
      <c r="F140">
        <v>16</v>
      </c>
      <c r="G140">
        <v>13</v>
      </c>
      <c r="H140">
        <v>12</v>
      </c>
      <c r="I140">
        <v>18</v>
      </c>
      <c r="J140">
        <v>30</v>
      </c>
      <c r="K140">
        <v>0.6</v>
      </c>
      <c r="L140" t="s">
        <v>26</v>
      </c>
      <c r="M140">
        <v>56.92</v>
      </c>
      <c r="N140" s="1" t="s">
        <v>26</v>
      </c>
      <c r="O140" s="1">
        <v>42427.969079409697</v>
      </c>
      <c r="P140" t="s">
        <v>289</v>
      </c>
      <c r="Q140" t="s">
        <v>291</v>
      </c>
      <c r="R140" s="5">
        <v>45597</v>
      </c>
      <c r="S140">
        <v>42427.969079409697</v>
      </c>
      <c r="T140">
        <v>56.92</v>
      </c>
      <c r="U140" t="s">
        <v>318</v>
      </c>
    </row>
    <row r="141" spans="1:21">
      <c r="A141" t="s">
        <v>206</v>
      </c>
      <c r="B141" s="11" t="s">
        <v>26</v>
      </c>
      <c r="C141">
        <v>3290000</v>
      </c>
      <c r="D141" s="14">
        <v>0.6</v>
      </c>
      <c r="E141" s="14">
        <v>0</v>
      </c>
      <c r="F141">
        <v>25</v>
      </c>
      <c r="G141">
        <v>3</v>
      </c>
      <c r="H141">
        <v>3</v>
      </c>
      <c r="I141">
        <v>15</v>
      </c>
      <c r="J141">
        <v>18</v>
      </c>
      <c r="K141">
        <v>0.83333333333333337</v>
      </c>
      <c r="L141" t="s">
        <v>26</v>
      </c>
      <c r="M141">
        <v>67</v>
      </c>
      <c r="N141" s="1" t="s">
        <v>26</v>
      </c>
      <c r="O141" s="1">
        <v>49104.477611940296</v>
      </c>
      <c r="P141" t="s">
        <v>289</v>
      </c>
      <c r="Q141" t="s">
        <v>291</v>
      </c>
      <c r="R141" s="5">
        <v>45597</v>
      </c>
      <c r="S141">
        <v>49104.477611940296</v>
      </c>
      <c r="T141">
        <v>67</v>
      </c>
      <c r="U141" t="s">
        <v>318</v>
      </c>
    </row>
    <row r="142" spans="1:21">
      <c r="A142" t="s">
        <v>209</v>
      </c>
      <c r="B142" s="10" t="s">
        <v>210</v>
      </c>
      <c r="C142">
        <v>3559374</v>
      </c>
      <c r="D142" s="14">
        <v>0.54</v>
      </c>
      <c r="E142" s="14">
        <v>0.66</v>
      </c>
      <c r="F142">
        <v>22</v>
      </c>
      <c r="G142">
        <v>10</v>
      </c>
      <c r="H142">
        <v>8</v>
      </c>
      <c r="I142">
        <v>12</v>
      </c>
      <c r="J142">
        <v>20</v>
      </c>
      <c r="K142">
        <v>0.6</v>
      </c>
      <c r="L142" t="s">
        <v>26</v>
      </c>
      <c r="M142">
        <v>81.760000000000005</v>
      </c>
      <c r="N142" s="1" t="s">
        <v>26</v>
      </c>
      <c r="O142" s="1">
        <v>43534.417808219172</v>
      </c>
      <c r="P142" t="s">
        <v>289</v>
      </c>
      <c r="Q142" t="s">
        <v>291</v>
      </c>
      <c r="R142" s="5">
        <v>45597</v>
      </c>
      <c r="S142">
        <v>43534.417808219172</v>
      </c>
      <c r="T142">
        <v>81.760000000000005</v>
      </c>
      <c r="U142" t="s">
        <v>318</v>
      </c>
    </row>
    <row r="143" spans="1:21">
      <c r="A143" t="s">
        <v>211</v>
      </c>
      <c r="B143" s="10" t="s">
        <v>212</v>
      </c>
      <c r="C143">
        <v>3196071</v>
      </c>
      <c r="D143" s="14">
        <v>0.57999999999999996</v>
      </c>
      <c r="E143" s="14">
        <v>2</v>
      </c>
      <c r="F143">
        <v>17</v>
      </c>
      <c r="G143">
        <v>36</v>
      </c>
      <c r="H143">
        <v>30</v>
      </c>
      <c r="I143">
        <v>10</v>
      </c>
      <c r="J143">
        <v>40</v>
      </c>
      <c r="K143">
        <v>0.25</v>
      </c>
      <c r="L143" t="s">
        <v>26</v>
      </c>
      <c r="M143">
        <v>84.8</v>
      </c>
      <c r="N143" s="1" t="s">
        <v>26</v>
      </c>
      <c r="O143" s="1">
        <v>37689.516509433961</v>
      </c>
      <c r="P143" t="s">
        <v>289</v>
      </c>
      <c r="Q143" t="s">
        <v>291</v>
      </c>
      <c r="R143" s="5">
        <v>45597</v>
      </c>
      <c r="S143">
        <v>37689.516509433961</v>
      </c>
      <c r="T143">
        <v>84.8</v>
      </c>
      <c r="U143" t="s">
        <v>318</v>
      </c>
    </row>
    <row r="144" spans="1:21">
      <c r="A144" t="s">
        <v>213</v>
      </c>
      <c r="B144" s="10" t="s">
        <v>214</v>
      </c>
      <c r="C144">
        <v>3131670</v>
      </c>
      <c r="D144" s="14">
        <v>0.82</v>
      </c>
      <c r="E144" s="14">
        <v>0.33</v>
      </c>
      <c r="F144">
        <v>17</v>
      </c>
      <c r="G144">
        <v>15</v>
      </c>
      <c r="H144">
        <v>14</v>
      </c>
      <c r="I144">
        <v>14</v>
      </c>
      <c r="J144">
        <v>28</v>
      </c>
      <c r="K144">
        <v>0.5</v>
      </c>
      <c r="L144" t="s">
        <v>26</v>
      </c>
      <c r="M144">
        <v>64</v>
      </c>
      <c r="N144" s="1" t="s">
        <v>26</v>
      </c>
      <c r="O144" s="1">
        <v>48932.34375</v>
      </c>
      <c r="P144" t="s">
        <v>289</v>
      </c>
      <c r="Q144" t="s">
        <v>291</v>
      </c>
      <c r="R144" s="5">
        <v>45597</v>
      </c>
      <c r="S144">
        <v>48932.34375</v>
      </c>
      <c r="T144">
        <v>64</v>
      </c>
      <c r="U144" t="s">
        <v>318</v>
      </c>
    </row>
    <row r="145" spans="1:21">
      <c r="A145" t="s">
        <v>215</v>
      </c>
      <c r="B145" s="10" t="s">
        <v>216</v>
      </c>
      <c r="C145">
        <v>4419545</v>
      </c>
      <c r="D145" s="14">
        <v>0.46</v>
      </c>
      <c r="E145" s="14">
        <v>0</v>
      </c>
      <c r="F145">
        <v>15</v>
      </c>
      <c r="G145">
        <v>4</v>
      </c>
      <c r="H145">
        <v>4</v>
      </c>
      <c r="I145">
        <v>7</v>
      </c>
      <c r="J145">
        <v>11</v>
      </c>
      <c r="K145">
        <v>0.63636363636363635</v>
      </c>
      <c r="L145" t="s">
        <v>26</v>
      </c>
      <c r="M145">
        <v>79.540000000000006</v>
      </c>
      <c r="N145" s="1" t="s">
        <v>26</v>
      </c>
      <c r="O145" s="1">
        <v>55563.804375157146</v>
      </c>
      <c r="P145" t="s">
        <v>289</v>
      </c>
      <c r="Q145" t="s">
        <v>301</v>
      </c>
      <c r="R145" s="5">
        <v>45597</v>
      </c>
      <c r="S145">
        <v>55563.804375157146</v>
      </c>
      <c r="T145">
        <v>79.540000000000006</v>
      </c>
      <c r="U145" t="s">
        <v>318</v>
      </c>
    </row>
    <row r="146" spans="1:21">
      <c r="A146" t="s">
        <v>218</v>
      </c>
      <c r="B146" s="10" t="s">
        <v>68</v>
      </c>
      <c r="C146">
        <v>2400000</v>
      </c>
      <c r="D146" s="14">
        <v>5.15</v>
      </c>
      <c r="E146" s="14">
        <v>3</v>
      </c>
      <c r="F146">
        <v>13</v>
      </c>
      <c r="G146">
        <v>47</v>
      </c>
      <c r="H146">
        <v>38</v>
      </c>
      <c r="I146">
        <v>67</v>
      </c>
      <c r="J146">
        <v>105</v>
      </c>
      <c r="K146">
        <v>0.63809523809523805</v>
      </c>
      <c r="L146" t="s">
        <v>26</v>
      </c>
      <c r="M146">
        <v>47</v>
      </c>
      <c r="N146" s="1" t="s">
        <v>26</v>
      </c>
      <c r="O146" s="1">
        <v>51063.829787234041</v>
      </c>
      <c r="P146" t="s">
        <v>289</v>
      </c>
      <c r="Q146" t="s">
        <v>296</v>
      </c>
      <c r="R146" s="5">
        <v>45597</v>
      </c>
      <c r="S146">
        <v>51063.829787234041</v>
      </c>
      <c r="T146">
        <v>47</v>
      </c>
      <c r="U146" t="s">
        <v>318</v>
      </c>
    </row>
    <row r="147" spans="1:21">
      <c r="A147" t="s">
        <v>219</v>
      </c>
      <c r="B147" s="11" t="s">
        <v>26</v>
      </c>
      <c r="C147">
        <v>2980000</v>
      </c>
      <c r="D147" s="14">
        <v>0.42</v>
      </c>
      <c r="E147" s="14">
        <v>0</v>
      </c>
      <c r="F147">
        <v>14</v>
      </c>
      <c r="G147">
        <v>17</v>
      </c>
      <c r="H147">
        <v>18</v>
      </c>
      <c r="I147">
        <v>6</v>
      </c>
      <c r="J147">
        <v>24</v>
      </c>
      <c r="K147">
        <v>0.25</v>
      </c>
      <c r="L147" t="s">
        <v>26</v>
      </c>
      <c r="M147">
        <v>91</v>
      </c>
      <c r="N147" s="1" t="s">
        <v>26</v>
      </c>
      <c r="O147" s="1">
        <v>32747.252747252747</v>
      </c>
      <c r="P147" t="s">
        <v>289</v>
      </c>
      <c r="Q147" t="s">
        <v>308</v>
      </c>
      <c r="R147" s="5">
        <v>45597</v>
      </c>
      <c r="S147">
        <v>32747.252747252747</v>
      </c>
      <c r="T147">
        <v>91</v>
      </c>
      <c r="U147" t="s">
        <v>318</v>
      </c>
    </row>
    <row r="148" spans="1:21">
      <c r="A148" t="s">
        <v>220</v>
      </c>
      <c r="B148" s="10" t="s">
        <v>118</v>
      </c>
      <c r="C148">
        <v>4710000</v>
      </c>
      <c r="D148" s="14">
        <v>17.28</v>
      </c>
      <c r="E148" s="14">
        <v>6.66</v>
      </c>
      <c r="F148">
        <v>14</v>
      </c>
      <c r="G148">
        <v>69</v>
      </c>
      <c r="H148">
        <v>49</v>
      </c>
      <c r="I148">
        <v>242</v>
      </c>
      <c r="J148">
        <v>291</v>
      </c>
      <c r="K148">
        <v>0.83161512027491413</v>
      </c>
      <c r="L148" t="s">
        <v>26</v>
      </c>
      <c r="M148">
        <v>110</v>
      </c>
      <c r="N148" s="1" t="s">
        <v>26</v>
      </c>
      <c r="O148" s="1">
        <v>42818.181818181816</v>
      </c>
      <c r="P148" t="s">
        <v>289</v>
      </c>
      <c r="Q148" t="s">
        <v>296</v>
      </c>
      <c r="R148" s="5">
        <v>45597</v>
      </c>
      <c r="S148">
        <v>42818.181818181816</v>
      </c>
      <c r="T148">
        <v>110</v>
      </c>
      <c r="U148" t="s">
        <v>318</v>
      </c>
    </row>
    <row r="149" spans="1:21">
      <c r="A149" t="s">
        <v>224</v>
      </c>
      <c r="B149" s="10" t="s">
        <v>225</v>
      </c>
      <c r="C149">
        <v>2655668</v>
      </c>
      <c r="D149" s="14">
        <v>0.23</v>
      </c>
      <c r="E149" s="14">
        <v>0</v>
      </c>
      <c r="F149">
        <v>13</v>
      </c>
      <c r="G149">
        <v>3</v>
      </c>
      <c r="H149">
        <v>3</v>
      </c>
      <c r="I149">
        <v>3</v>
      </c>
      <c r="J149">
        <v>6</v>
      </c>
      <c r="K149">
        <v>0.5</v>
      </c>
      <c r="L149" t="s">
        <v>26</v>
      </c>
      <c r="M149">
        <v>63.14</v>
      </c>
      <c r="N149" s="1" t="s">
        <v>26</v>
      </c>
      <c r="O149" s="1">
        <v>42059.993664871712</v>
      </c>
      <c r="P149" t="s">
        <v>289</v>
      </c>
      <c r="Q149" t="s">
        <v>291</v>
      </c>
      <c r="R149" s="5">
        <v>45597</v>
      </c>
      <c r="S149">
        <v>42059.993664871712</v>
      </c>
      <c r="T149">
        <v>63.14</v>
      </c>
      <c r="U149" t="s">
        <v>318</v>
      </c>
    </row>
    <row r="150" spans="1:21">
      <c r="A150" t="s">
        <v>226</v>
      </c>
      <c r="B150" s="10" t="s">
        <v>32</v>
      </c>
      <c r="C150">
        <v>6925000</v>
      </c>
      <c r="D150" s="14">
        <v>0.15</v>
      </c>
      <c r="E150" s="14">
        <v>0.33</v>
      </c>
      <c r="F150">
        <v>13</v>
      </c>
      <c r="G150">
        <v>7</v>
      </c>
      <c r="H150">
        <v>6</v>
      </c>
      <c r="I150">
        <v>2</v>
      </c>
      <c r="J150">
        <v>8</v>
      </c>
      <c r="K150">
        <v>0.25</v>
      </c>
      <c r="L150" t="s">
        <v>26</v>
      </c>
      <c r="M150">
        <v>132.79</v>
      </c>
      <c r="N150" s="1" t="s">
        <v>26</v>
      </c>
      <c r="O150" s="1">
        <v>52150.011296031327</v>
      </c>
      <c r="P150" t="s">
        <v>289</v>
      </c>
      <c r="Q150" t="s">
        <v>295</v>
      </c>
      <c r="R150" s="5">
        <v>45597</v>
      </c>
      <c r="S150">
        <v>52150.011296031327</v>
      </c>
      <c r="T150">
        <v>132.79</v>
      </c>
      <c r="U150" t="s">
        <v>318</v>
      </c>
    </row>
    <row r="151" spans="1:21">
      <c r="A151" t="s">
        <v>227</v>
      </c>
      <c r="B151" s="10" t="s">
        <v>228</v>
      </c>
      <c r="C151">
        <v>2860000</v>
      </c>
      <c r="D151" s="14">
        <v>0.3</v>
      </c>
      <c r="E151" s="14">
        <v>0</v>
      </c>
      <c r="F151">
        <v>23</v>
      </c>
      <c r="G151">
        <v>6</v>
      </c>
      <c r="H151">
        <v>9</v>
      </c>
      <c r="I151">
        <v>7</v>
      </c>
      <c r="J151">
        <v>16</v>
      </c>
      <c r="K151">
        <v>0.4375</v>
      </c>
      <c r="L151" t="s">
        <v>26</v>
      </c>
      <c r="M151">
        <v>64</v>
      </c>
      <c r="N151" s="1" t="s">
        <v>26</v>
      </c>
      <c r="O151" s="1">
        <v>44687.5</v>
      </c>
      <c r="P151" t="s">
        <v>289</v>
      </c>
      <c r="Q151" t="s">
        <v>291</v>
      </c>
      <c r="R151" s="5">
        <v>45597</v>
      </c>
      <c r="S151">
        <v>44687.5</v>
      </c>
      <c r="T151">
        <v>64</v>
      </c>
      <c r="U151" t="s">
        <v>318</v>
      </c>
    </row>
    <row r="152" spans="1:21">
      <c r="A152" t="s">
        <v>342</v>
      </c>
      <c r="B152" s="10" t="s">
        <v>229</v>
      </c>
      <c r="C152">
        <v>7236029.5899999999</v>
      </c>
      <c r="D152" s="14">
        <v>2.75</v>
      </c>
      <c r="E152" s="14">
        <v>0.66</v>
      </c>
      <c r="F152">
        <v>16</v>
      </c>
      <c r="G152">
        <v>48</v>
      </c>
      <c r="H152">
        <v>46</v>
      </c>
      <c r="I152">
        <v>44</v>
      </c>
      <c r="J152">
        <v>90</v>
      </c>
      <c r="K152">
        <v>0.48888888888888887</v>
      </c>
      <c r="L152" t="s">
        <v>26</v>
      </c>
      <c r="M152">
        <v>113</v>
      </c>
      <c r="N152" s="1" t="s">
        <v>26</v>
      </c>
      <c r="O152" s="1">
        <v>64035.660088495577</v>
      </c>
      <c r="P152" t="s">
        <v>289</v>
      </c>
      <c r="Q152" t="s">
        <v>290</v>
      </c>
      <c r="R152" s="5">
        <v>45597</v>
      </c>
      <c r="S152">
        <v>64035.660088495577</v>
      </c>
      <c r="T152">
        <v>113</v>
      </c>
      <c r="U152" t="s">
        <v>318</v>
      </c>
    </row>
    <row r="153" spans="1:21">
      <c r="A153" t="s">
        <v>231</v>
      </c>
      <c r="B153" s="10" t="s">
        <v>82</v>
      </c>
      <c r="C153">
        <v>4850000</v>
      </c>
      <c r="D153" s="14">
        <v>0.62</v>
      </c>
      <c r="E153" s="14">
        <v>3.33</v>
      </c>
      <c r="F153">
        <v>59</v>
      </c>
      <c r="G153">
        <v>31</v>
      </c>
      <c r="H153">
        <v>21</v>
      </c>
      <c r="I153">
        <v>37</v>
      </c>
      <c r="J153">
        <v>58</v>
      </c>
      <c r="K153">
        <v>0.63793103448275867</v>
      </c>
      <c r="L153" t="s">
        <v>26</v>
      </c>
      <c r="M153">
        <v>65</v>
      </c>
      <c r="N153" s="1" t="s">
        <v>26</v>
      </c>
      <c r="O153" s="1">
        <v>74615.38461538461</v>
      </c>
      <c r="P153" t="s">
        <v>289</v>
      </c>
      <c r="Q153" t="s">
        <v>290</v>
      </c>
      <c r="R153" s="5">
        <v>45597</v>
      </c>
      <c r="S153">
        <v>74615.38461538461</v>
      </c>
      <c r="T153">
        <v>65</v>
      </c>
      <c r="U153" t="s">
        <v>318</v>
      </c>
    </row>
    <row r="154" spans="1:21">
      <c r="A154" t="s">
        <v>232</v>
      </c>
      <c r="B154" s="10" t="s">
        <v>233</v>
      </c>
      <c r="C154">
        <v>4866700.58</v>
      </c>
      <c r="D154" s="14">
        <v>8</v>
      </c>
      <c r="E154" s="14">
        <v>1</v>
      </c>
      <c r="F154">
        <v>12</v>
      </c>
      <c r="G154">
        <v>54</v>
      </c>
      <c r="H154">
        <v>51</v>
      </c>
      <c r="I154">
        <v>96</v>
      </c>
      <c r="J154">
        <v>147</v>
      </c>
      <c r="K154">
        <v>0.65306122448979587</v>
      </c>
      <c r="L154" t="s">
        <v>26</v>
      </c>
      <c r="M154">
        <v>93.49</v>
      </c>
      <c r="N154" s="1" t="s">
        <v>26</v>
      </c>
      <c r="O154" s="1">
        <v>52055.84105251899</v>
      </c>
      <c r="P154" t="s">
        <v>289</v>
      </c>
      <c r="Q154" t="s">
        <v>292</v>
      </c>
      <c r="R154" s="5">
        <v>45597</v>
      </c>
      <c r="S154">
        <v>52055.84105251899</v>
      </c>
      <c r="T154">
        <v>93.49</v>
      </c>
      <c r="U154" t="s">
        <v>318</v>
      </c>
    </row>
    <row r="155" spans="1:21">
      <c r="A155" t="s">
        <v>234</v>
      </c>
      <c r="B155" s="10" t="s">
        <v>235</v>
      </c>
      <c r="C155">
        <v>4620519</v>
      </c>
      <c r="D155" s="14">
        <v>2</v>
      </c>
      <c r="E155" s="14">
        <v>0</v>
      </c>
      <c r="F155">
        <v>10</v>
      </c>
      <c r="G155">
        <v>7</v>
      </c>
      <c r="H155">
        <v>7</v>
      </c>
      <c r="I155">
        <v>20</v>
      </c>
      <c r="J155">
        <v>27</v>
      </c>
      <c r="K155">
        <v>0.7407407407407407</v>
      </c>
      <c r="L155" t="s">
        <v>26</v>
      </c>
      <c r="M155">
        <v>69</v>
      </c>
      <c r="N155" s="1" t="s">
        <v>26</v>
      </c>
      <c r="O155" s="1">
        <v>66964.043478260865</v>
      </c>
      <c r="P155" t="s">
        <v>289</v>
      </c>
      <c r="Q155" t="s">
        <v>302</v>
      </c>
      <c r="R155" s="5">
        <v>45597</v>
      </c>
      <c r="S155">
        <v>66964.043478260865</v>
      </c>
      <c r="T155">
        <v>69</v>
      </c>
      <c r="U155" t="s">
        <v>318</v>
      </c>
    </row>
    <row r="156" spans="1:21">
      <c r="A156" t="s">
        <v>236</v>
      </c>
      <c r="B156" s="10" t="s">
        <v>237</v>
      </c>
      <c r="C156">
        <v>2107500</v>
      </c>
      <c r="D156" s="14">
        <v>0.53</v>
      </c>
      <c r="E156" s="14">
        <v>0.33</v>
      </c>
      <c r="F156">
        <v>13</v>
      </c>
      <c r="G156">
        <v>6</v>
      </c>
      <c r="H156">
        <v>5</v>
      </c>
      <c r="I156">
        <v>7</v>
      </c>
      <c r="J156">
        <v>12</v>
      </c>
      <c r="K156">
        <v>0.58333333333333337</v>
      </c>
      <c r="L156" t="s">
        <v>26</v>
      </c>
      <c r="M156">
        <v>87.8</v>
      </c>
      <c r="N156" s="1" t="s">
        <v>26</v>
      </c>
      <c r="O156" s="1">
        <v>24003.416856492029</v>
      </c>
      <c r="P156" t="s">
        <v>289</v>
      </c>
      <c r="Q156" t="s">
        <v>302</v>
      </c>
      <c r="R156" s="5">
        <v>45597</v>
      </c>
      <c r="S156">
        <v>24003.416856492029</v>
      </c>
      <c r="T156">
        <v>87.8</v>
      </c>
      <c r="U156" t="s">
        <v>318</v>
      </c>
    </row>
    <row r="157" spans="1:21">
      <c r="A157" t="s">
        <v>238</v>
      </c>
      <c r="B157" s="10" t="s">
        <v>239</v>
      </c>
      <c r="C157">
        <v>2290000</v>
      </c>
      <c r="D157" s="14">
        <v>2.33</v>
      </c>
      <c r="E157" s="14">
        <v>0.66</v>
      </c>
      <c r="F157">
        <v>12</v>
      </c>
      <c r="G157">
        <v>10</v>
      </c>
      <c r="H157">
        <v>8</v>
      </c>
      <c r="I157">
        <v>28</v>
      </c>
      <c r="J157">
        <v>36</v>
      </c>
      <c r="K157">
        <v>0.77777777777777779</v>
      </c>
      <c r="L157" t="s">
        <v>26</v>
      </c>
      <c r="M157">
        <v>88</v>
      </c>
      <c r="N157" s="1" t="s">
        <v>26</v>
      </c>
      <c r="O157" s="1">
        <v>26022.727272727272</v>
      </c>
      <c r="P157" t="s">
        <v>289</v>
      </c>
      <c r="Q157" t="s">
        <v>303</v>
      </c>
      <c r="R157" s="5">
        <v>45597</v>
      </c>
      <c r="S157">
        <v>26022.727272727272</v>
      </c>
      <c r="T157">
        <v>88</v>
      </c>
      <c r="U157" t="s">
        <v>318</v>
      </c>
    </row>
    <row r="158" spans="1:21">
      <c r="A158" t="s">
        <v>240</v>
      </c>
      <c r="B158" s="10" t="s">
        <v>241</v>
      </c>
      <c r="C158">
        <v>3350000</v>
      </c>
      <c r="D158" s="14">
        <v>1.1299999999999999</v>
      </c>
      <c r="E158" s="14">
        <v>0</v>
      </c>
      <c r="F158">
        <v>15</v>
      </c>
      <c r="G158">
        <v>9</v>
      </c>
      <c r="H158">
        <v>9</v>
      </c>
      <c r="I158">
        <v>17</v>
      </c>
      <c r="J158">
        <v>26</v>
      </c>
      <c r="K158">
        <v>0.65384615384615385</v>
      </c>
      <c r="L158" t="s">
        <v>26</v>
      </c>
      <c r="M158">
        <v>76.900000000000006</v>
      </c>
      <c r="N158" s="1" t="s">
        <v>26</v>
      </c>
      <c r="O158" s="1">
        <v>43563.068920676196</v>
      </c>
      <c r="P158" t="s">
        <v>289</v>
      </c>
      <c r="Q158" t="s">
        <v>291</v>
      </c>
      <c r="R158" s="5">
        <v>45597</v>
      </c>
      <c r="S158">
        <v>43563.068920676196</v>
      </c>
      <c r="T158">
        <v>76.900000000000006</v>
      </c>
      <c r="U158" t="s">
        <v>318</v>
      </c>
    </row>
    <row r="159" spans="1:21">
      <c r="A159" t="s">
        <v>242</v>
      </c>
      <c r="B159" s="11" t="s">
        <v>26</v>
      </c>
      <c r="C159">
        <v>4359431.92</v>
      </c>
      <c r="D159" s="14">
        <v>2.41</v>
      </c>
      <c r="E159" s="14">
        <v>1</v>
      </c>
      <c r="F159">
        <v>12</v>
      </c>
      <c r="G159">
        <v>20</v>
      </c>
      <c r="H159">
        <v>17</v>
      </c>
      <c r="I159">
        <v>29</v>
      </c>
      <c r="J159">
        <v>46</v>
      </c>
      <c r="K159">
        <v>0.63043478260869568</v>
      </c>
      <c r="L159" t="s">
        <v>26</v>
      </c>
      <c r="M159">
        <v>89</v>
      </c>
      <c r="N159" s="1" t="s">
        <v>26</v>
      </c>
      <c r="O159" s="1">
        <v>48982.381123595507</v>
      </c>
      <c r="P159" t="s">
        <v>289</v>
      </c>
      <c r="Q159" t="s">
        <v>291</v>
      </c>
      <c r="R159" s="5">
        <v>45597</v>
      </c>
      <c r="S159">
        <v>48982.381123595507</v>
      </c>
      <c r="T159">
        <v>89</v>
      </c>
      <c r="U159" t="s">
        <v>318</v>
      </c>
    </row>
    <row r="160" spans="1:21">
      <c r="A160" t="s">
        <v>243</v>
      </c>
      <c r="B160" s="11" t="s">
        <v>26</v>
      </c>
      <c r="C160">
        <v>4133395</v>
      </c>
      <c r="D160" s="14">
        <v>2.1</v>
      </c>
      <c r="E160" s="14">
        <v>3.66</v>
      </c>
      <c r="F160">
        <v>10</v>
      </c>
      <c r="G160">
        <v>39</v>
      </c>
      <c r="H160">
        <v>28</v>
      </c>
      <c r="I160">
        <v>21</v>
      </c>
      <c r="J160">
        <v>49</v>
      </c>
      <c r="K160">
        <v>0.42857142857142855</v>
      </c>
      <c r="L160" t="s">
        <v>26</v>
      </c>
      <c r="M160">
        <v>86.31</v>
      </c>
      <c r="N160" s="1" t="s">
        <v>26</v>
      </c>
      <c r="O160" s="1">
        <v>47890.105433901052</v>
      </c>
      <c r="P160" t="s">
        <v>289</v>
      </c>
      <c r="Q160" t="s">
        <v>295</v>
      </c>
      <c r="R160" s="5">
        <v>45597</v>
      </c>
      <c r="S160">
        <v>47890.105433901052</v>
      </c>
      <c r="T160">
        <v>86.31</v>
      </c>
      <c r="U160" t="s">
        <v>318</v>
      </c>
    </row>
    <row r="161" spans="1:21">
      <c r="A161" t="s">
        <v>245</v>
      </c>
      <c r="B161" s="10" t="s">
        <v>70</v>
      </c>
      <c r="C161">
        <v>5455000</v>
      </c>
      <c r="D161" s="14">
        <v>1</v>
      </c>
      <c r="E161" s="14">
        <v>0</v>
      </c>
      <c r="F161">
        <v>10</v>
      </c>
      <c r="G161">
        <v>57</v>
      </c>
      <c r="H161">
        <v>57</v>
      </c>
      <c r="I161">
        <v>10</v>
      </c>
      <c r="J161">
        <v>67</v>
      </c>
      <c r="K161">
        <v>0.14925373134328357</v>
      </c>
      <c r="L161" t="s">
        <v>26</v>
      </c>
      <c r="M161">
        <v>105</v>
      </c>
      <c r="N161" s="1" t="s">
        <v>26</v>
      </c>
      <c r="O161" s="1">
        <v>51952.380952380954</v>
      </c>
      <c r="P161" t="s">
        <v>289</v>
      </c>
      <c r="Q161" t="s">
        <v>292</v>
      </c>
      <c r="R161" s="5">
        <v>45597</v>
      </c>
      <c r="S161">
        <v>51952.380952380954</v>
      </c>
      <c r="T161">
        <v>105</v>
      </c>
      <c r="U161" t="s">
        <v>318</v>
      </c>
    </row>
    <row r="162" spans="1:21">
      <c r="A162" t="s">
        <v>246</v>
      </c>
      <c r="B162" s="10" t="s">
        <v>1046</v>
      </c>
      <c r="C162">
        <v>5814420.3300000001</v>
      </c>
      <c r="D162" s="14">
        <v>11.46</v>
      </c>
      <c r="E162" s="14">
        <v>1.33</v>
      </c>
      <c r="F162">
        <v>15</v>
      </c>
      <c r="G162">
        <v>122</v>
      </c>
      <c r="H162">
        <v>118</v>
      </c>
      <c r="I162">
        <v>172</v>
      </c>
      <c r="J162">
        <v>290</v>
      </c>
      <c r="K162">
        <v>0.59310344827586203</v>
      </c>
      <c r="L162" t="s">
        <v>26</v>
      </c>
      <c r="M162">
        <v>99.44</v>
      </c>
      <c r="N162" s="1" t="s">
        <v>26</v>
      </c>
      <c r="O162" s="1">
        <v>58471.644509251812</v>
      </c>
      <c r="P162" t="s">
        <v>289</v>
      </c>
      <c r="Q162" t="s">
        <v>290</v>
      </c>
      <c r="R162" s="5">
        <v>45597</v>
      </c>
      <c r="S162">
        <v>58471.644509251812</v>
      </c>
      <c r="T162">
        <v>99.44</v>
      </c>
      <c r="U162" t="s">
        <v>318</v>
      </c>
    </row>
    <row r="163" spans="1:21">
      <c r="A163" t="s">
        <v>344</v>
      </c>
      <c r="B163" s="10" t="s">
        <v>345</v>
      </c>
      <c r="C163">
        <v>3125280</v>
      </c>
      <c r="D163" s="14">
        <v>2</v>
      </c>
      <c r="E163" s="14">
        <v>0</v>
      </c>
      <c r="F163">
        <v>2</v>
      </c>
      <c r="G163" t="s">
        <v>26</v>
      </c>
      <c r="H163">
        <v>47</v>
      </c>
      <c r="I163">
        <v>4</v>
      </c>
      <c r="J163">
        <v>51</v>
      </c>
      <c r="K163">
        <v>7.8431372549019607E-2</v>
      </c>
      <c r="L163" t="s">
        <v>26</v>
      </c>
      <c r="M163">
        <v>46</v>
      </c>
      <c r="N163" s="1" t="s">
        <v>26</v>
      </c>
      <c r="O163" s="1">
        <v>67940.869565217392</v>
      </c>
      <c r="P163" t="s">
        <v>289</v>
      </c>
      <c r="Q163" t="s">
        <v>292</v>
      </c>
      <c r="R163" s="5">
        <v>45597</v>
      </c>
      <c r="S163">
        <v>67940.869565217392</v>
      </c>
      <c r="T163">
        <v>46</v>
      </c>
      <c r="U163" t="s">
        <v>318</v>
      </c>
    </row>
    <row r="164" spans="1:21">
      <c r="A164" t="s">
        <v>247</v>
      </c>
      <c r="B164" s="10" t="s">
        <v>23</v>
      </c>
      <c r="C164">
        <v>3426357.4</v>
      </c>
      <c r="D164" s="14">
        <v>6.33</v>
      </c>
      <c r="E164" s="14">
        <v>0</v>
      </c>
      <c r="F164">
        <v>9</v>
      </c>
      <c r="G164">
        <v>90</v>
      </c>
      <c r="H164">
        <v>82</v>
      </c>
      <c r="I164">
        <v>67</v>
      </c>
      <c r="J164">
        <v>149</v>
      </c>
      <c r="K164">
        <v>0.44966442953020136</v>
      </c>
      <c r="L164" t="s">
        <v>26</v>
      </c>
      <c r="M164">
        <v>72.39</v>
      </c>
      <c r="N164" s="1" t="s">
        <v>26</v>
      </c>
      <c r="O164" s="1">
        <v>47331.916010498688</v>
      </c>
      <c r="P164" t="s">
        <v>289</v>
      </c>
      <c r="Q164" t="s">
        <v>295</v>
      </c>
      <c r="R164" s="5">
        <v>45597</v>
      </c>
      <c r="S164">
        <v>47331.916010498688</v>
      </c>
      <c r="T164">
        <v>72.39</v>
      </c>
      <c r="U164" t="s">
        <v>318</v>
      </c>
    </row>
    <row r="165" spans="1:21">
      <c r="A165" t="s">
        <v>248</v>
      </c>
      <c r="B165" s="11" t="s">
        <v>26</v>
      </c>
      <c r="C165">
        <v>4294910.33</v>
      </c>
      <c r="D165" s="14">
        <v>1.42</v>
      </c>
      <c r="E165" s="14">
        <v>0</v>
      </c>
      <c r="F165">
        <v>7</v>
      </c>
      <c r="G165">
        <v>65</v>
      </c>
      <c r="H165">
        <v>65</v>
      </c>
      <c r="I165">
        <v>10</v>
      </c>
      <c r="J165">
        <v>75</v>
      </c>
      <c r="K165">
        <v>0.13333333333333333</v>
      </c>
      <c r="L165" t="s">
        <v>26</v>
      </c>
      <c r="M165">
        <v>70.31</v>
      </c>
      <c r="N165" s="1" t="s">
        <v>26</v>
      </c>
      <c r="O165" s="1">
        <v>61085.341061015504</v>
      </c>
      <c r="P165" t="s">
        <v>289</v>
      </c>
      <c r="Q165" t="s">
        <v>293</v>
      </c>
      <c r="R165" s="5">
        <v>45597</v>
      </c>
      <c r="S165">
        <v>61085.341061015504</v>
      </c>
      <c r="T165">
        <v>70.31</v>
      </c>
      <c r="U165" t="s">
        <v>318</v>
      </c>
    </row>
    <row r="166" spans="1:21">
      <c r="A166" t="s">
        <v>249</v>
      </c>
      <c r="B166" s="10" t="s">
        <v>30</v>
      </c>
      <c r="C166">
        <v>6191978.5</v>
      </c>
      <c r="D166" s="14">
        <v>6.5</v>
      </c>
      <c r="E166" s="14">
        <v>4.33</v>
      </c>
      <c r="F166">
        <v>10</v>
      </c>
      <c r="G166">
        <v>68</v>
      </c>
      <c r="H166">
        <v>55</v>
      </c>
      <c r="I166">
        <v>65</v>
      </c>
      <c r="J166">
        <v>120</v>
      </c>
      <c r="K166">
        <v>0.54166666666666663</v>
      </c>
      <c r="L166" t="s">
        <v>26</v>
      </c>
      <c r="M166">
        <v>107</v>
      </c>
      <c r="N166" s="1" t="s">
        <v>26</v>
      </c>
      <c r="O166" s="1">
        <v>57868.957943925234</v>
      </c>
      <c r="P166" t="s">
        <v>289</v>
      </c>
      <c r="Q166" t="s">
        <v>346</v>
      </c>
      <c r="R166" s="5">
        <v>45597</v>
      </c>
      <c r="S166">
        <v>57868.957943925234</v>
      </c>
      <c r="T166">
        <v>107</v>
      </c>
      <c r="U166" t="s">
        <v>318</v>
      </c>
    </row>
    <row r="167" spans="1:21">
      <c r="A167" t="s">
        <v>250</v>
      </c>
      <c r="B167" s="11" t="s">
        <v>26</v>
      </c>
      <c r="C167">
        <v>4600000</v>
      </c>
      <c r="D167" s="14">
        <v>0.25</v>
      </c>
      <c r="E167" s="14">
        <v>0</v>
      </c>
      <c r="F167">
        <v>8</v>
      </c>
      <c r="G167">
        <v>6</v>
      </c>
      <c r="H167">
        <v>6</v>
      </c>
      <c r="I167">
        <v>2</v>
      </c>
      <c r="J167">
        <v>8</v>
      </c>
      <c r="K167">
        <v>0.25</v>
      </c>
      <c r="L167" t="s">
        <v>26</v>
      </c>
      <c r="M167">
        <v>88.66</v>
      </c>
      <c r="N167" s="1" t="s">
        <v>26</v>
      </c>
      <c r="O167" s="1">
        <v>51883.600270697047</v>
      </c>
      <c r="P167" t="s">
        <v>289</v>
      </c>
      <c r="Q167" t="s">
        <v>346</v>
      </c>
      <c r="R167" s="5">
        <v>45597</v>
      </c>
      <c r="S167">
        <v>51883.600270697047</v>
      </c>
      <c r="T167">
        <v>88.66</v>
      </c>
      <c r="U167" t="s">
        <v>318</v>
      </c>
    </row>
    <row r="168" spans="1:21">
      <c r="A168" t="s">
        <v>251</v>
      </c>
      <c r="B168" s="11" t="s">
        <v>26</v>
      </c>
      <c r="C168">
        <v>2482000</v>
      </c>
      <c r="D168" s="14">
        <v>1.85</v>
      </c>
      <c r="E168" s="14">
        <v>1</v>
      </c>
      <c r="F168">
        <v>7</v>
      </c>
      <c r="G168">
        <v>45</v>
      </c>
      <c r="H168">
        <v>42</v>
      </c>
      <c r="I168">
        <v>13</v>
      </c>
      <c r="J168">
        <v>55</v>
      </c>
      <c r="K168">
        <v>0.23636363636363636</v>
      </c>
      <c r="L168" t="s">
        <v>26</v>
      </c>
      <c r="M168">
        <v>41.41</v>
      </c>
      <c r="N168" s="1" t="s">
        <v>26</v>
      </c>
      <c r="O168" s="1">
        <v>59937.21323351848</v>
      </c>
      <c r="P168" t="s">
        <v>289</v>
      </c>
      <c r="Q168" t="s">
        <v>291</v>
      </c>
      <c r="R168" s="5">
        <v>45597</v>
      </c>
      <c r="S168">
        <v>59937.21323351848</v>
      </c>
      <c r="T168">
        <v>41.41</v>
      </c>
      <c r="U168" t="s">
        <v>318</v>
      </c>
    </row>
    <row r="169" spans="1:21">
      <c r="A169" t="s">
        <v>254</v>
      </c>
      <c r="B169" s="11" t="s">
        <v>26</v>
      </c>
      <c r="C169">
        <v>2968767.25</v>
      </c>
      <c r="D169" s="14">
        <v>1.87</v>
      </c>
      <c r="E169" s="14">
        <v>0</v>
      </c>
      <c r="F169">
        <v>8</v>
      </c>
      <c r="G169">
        <v>49</v>
      </c>
      <c r="H169">
        <v>49</v>
      </c>
      <c r="I169">
        <v>15</v>
      </c>
      <c r="J169">
        <v>64</v>
      </c>
      <c r="K169">
        <v>0.234375</v>
      </c>
      <c r="L169" t="s">
        <v>26</v>
      </c>
      <c r="M169">
        <v>68.59</v>
      </c>
      <c r="N169" s="1" t="s">
        <v>26</v>
      </c>
      <c r="O169" s="1">
        <v>43282.799970841232</v>
      </c>
      <c r="P169" t="s">
        <v>289</v>
      </c>
      <c r="Q169" t="s">
        <v>300</v>
      </c>
      <c r="R169" s="5">
        <v>45597</v>
      </c>
      <c r="S169">
        <v>43282.799970841232</v>
      </c>
      <c r="T169">
        <v>68.59</v>
      </c>
      <c r="U169" t="s">
        <v>318</v>
      </c>
    </row>
    <row r="170" spans="1:21">
      <c r="A170" t="s">
        <v>257</v>
      </c>
      <c r="B170" s="10" t="s">
        <v>256</v>
      </c>
      <c r="C170">
        <v>1410000</v>
      </c>
      <c r="D170" s="14">
        <v>2.63</v>
      </c>
      <c r="E170" s="14">
        <v>0.33</v>
      </c>
      <c r="F170">
        <v>11</v>
      </c>
      <c r="G170">
        <v>76</v>
      </c>
      <c r="H170">
        <v>75</v>
      </c>
      <c r="I170">
        <v>29</v>
      </c>
      <c r="J170">
        <v>104</v>
      </c>
      <c r="K170">
        <v>0.27884615384615385</v>
      </c>
      <c r="L170" t="s">
        <v>26</v>
      </c>
      <c r="M170">
        <v>57</v>
      </c>
      <c r="N170" s="1" t="s">
        <v>26</v>
      </c>
      <c r="O170" s="1">
        <v>24736.842105263157</v>
      </c>
      <c r="P170" t="s">
        <v>289</v>
      </c>
      <c r="Q170" t="s">
        <v>299</v>
      </c>
      <c r="R170" s="5">
        <v>45597</v>
      </c>
      <c r="S170">
        <v>24736.842105263157</v>
      </c>
      <c r="T170">
        <v>57</v>
      </c>
      <c r="U170" t="s">
        <v>318</v>
      </c>
    </row>
    <row r="171" spans="1:21">
      <c r="A171" t="s">
        <v>260</v>
      </c>
      <c r="B171" s="10" t="s">
        <v>162</v>
      </c>
      <c r="C171">
        <v>4950000</v>
      </c>
      <c r="D171" s="14">
        <v>1</v>
      </c>
      <c r="E171" s="14">
        <v>0.33</v>
      </c>
      <c r="F171">
        <v>7</v>
      </c>
      <c r="G171">
        <v>22</v>
      </c>
      <c r="H171">
        <v>21</v>
      </c>
      <c r="I171">
        <v>7</v>
      </c>
      <c r="J171">
        <v>28</v>
      </c>
      <c r="K171">
        <v>0.25</v>
      </c>
      <c r="L171" t="s">
        <v>26</v>
      </c>
      <c r="M171">
        <v>86.77</v>
      </c>
      <c r="N171" s="1" t="s">
        <v>26</v>
      </c>
      <c r="O171" s="1">
        <v>57047.366601359921</v>
      </c>
      <c r="P171" t="s">
        <v>289</v>
      </c>
      <c r="Q171" t="s">
        <v>301</v>
      </c>
      <c r="R171" s="5">
        <v>45597</v>
      </c>
      <c r="S171">
        <v>57047.366601359921</v>
      </c>
      <c r="T171">
        <v>86.77</v>
      </c>
      <c r="U171" t="s">
        <v>318</v>
      </c>
    </row>
    <row r="172" spans="1:21">
      <c r="A172" t="s">
        <v>261</v>
      </c>
      <c r="B172" s="10" t="s">
        <v>162</v>
      </c>
      <c r="C172">
        <v>5477777.7800000003</v>
      </c>
      <c r="D172" s="14">
        <v>2.14</v>
      </c>
      <c r="E172" s="14">
        <v>1.66</v>
      </c>
      <c r="F172">
        <v>7</v>
      </c>
      <c r="G172">
        <v>85</v>
      </c>
      <c r="H172">
        <v>80</v>
      </c>
      <c r="I172">
        <v>15</v>
      </c>
      <c r="J172">
        <v>95</v>
      </c>
      <c r="K172">
        <v>0.15789473684210525</v>
      </c>
      <c r="L172" t="s">
        <v>26</v>
      </c>
      <c r="M172">
        <v>87.93</v>
      </c>
      <c r="N172" s="1" t="s">
        <v>26</v>
      </c>
      <c r="O172" s="1">
        <v>62297.029227794832</v>
      </c>
      <c r="P172" t="s">
        <v>289</v>
      </c>
      <c r="Q172" t="s">
        <v>295</v>
      </c>
      <c r="R172" s="5">
        <v>45597</v>
      </c>
      <c r="S172">
        <v>62297.029227794832</v>
      </c>
      <c r="T172">
        <v>87.93</v>
      </c>
      <c r="U172" t="s">
        <v>318</v>
      </c>
    </row>
    <row r="173" spans="1:21">
      <c r="A173" t="s">
        <v>262</v>
      </c>
      <c r="B173" s="10" t="s">
        <v>1047</v>
      </c>
      <c r="C173">
        <v>5341000</v>
      </c>
      <c r="D173" s="14">
        <v>9.1199999999999992</v>
      </c>
      <c r="E173" s="14">
        <v>0</v>
      </c>
      <c r="F173">
        <v>8</v>
      </c>
      <c r="G173">
        <v>46</v>
      </c>
      <c r="H173">
        <v>47</v>
      </c>
      <c r="I173">
        <v>73</v>
      </c>
      <c r="J173">
        <v>120</v>
      </c>
      <c r="K173">
        <v>0.60833333333333328</v>
      </c>
      <c r="L173" t="s">
        <v>26</v>
      </c>
      <c r="M173">
        <v>71.010000000000005</v>
      </c>
      <c r="N173" s="1" t="s">
        <v>26</v>
      </c>
      <c r="O173" s="1">
        <v>75214.758484720456</v>
      </c>
      <c r="P173" t="s">
        <v>289</v>
      </c>
      <c r="Q173" t="s">
        <v>290</v>
      </c>
      <c r="R173" s="5">
        <v>45597</v>
      </c>
      <c r="S173">
        <v>75214.758484720456</v>
      </c>
      <c r="T173">
        <v>71.010000000000005</v>
      </c>
      <c r="U173" t="s">
        <v>318</v>
      </c>
    </row>
    <row r="174" spans="1:21">
      <c r="A174" t="s">
        <v>264</v>
      </c>
      <c r="B174" s="10" t="s">
        <v>265</v>
      </c>
      <c r="C174">
        <v>5355000</v>
      </c>
      <c r="D174" s="14">
        <v>2.14</v>
      </c>
      <c r="E174" s="14">
        <v>1</v>
      </c>
      <c r="F174">
        <v>7</v>
      </c>
      <c r="G174">
        <v>114</v>
      </c>
      <c r="H174">
        <v>111</v>
      </c>
      <c r="I174">
        <v>15</v>
      </c>
      <c r="J174">
        <v>126</v>
      </c>
      <c r="K174">
        <v>0.11904761904761904</v>
      </c>
      <c r="L174" t="s">
        <v>26</v>
      </c>
      <c r="M174">
        <v>84.4</v>
      </c>
      <c r="N174" s="1" t="s">
        <v>26</v>
      </c>
      <c r="O174" s="1">
        <v>63447.867298578196</v>
      </c>
      <c r="P174" t="s">
        <v>289</v>
      </c>
      <c r="Q174" t="s">
        <v>290</v>
      </c>
      <c r="R174" s="5">
        <v>45597</v>
      </c>
      <c r="S174">
        <v>63447.867298578196</v>
      </c>
      <c r="T174">
        <v>84.4</v>
      </c>
      <c r="U174" t="s">
        <v>318</v>
      </c>
    </row>
    <row r="175" spans="1:21">
      <c r="A175" t="s">
        <v>266</v>
      </c>
      <c r="B175" s="10" t="s">
        <v>267</v>
      </c>
      <c r="C175">
        <v>3166617.5</v>
      </c>
      <c r="D175" s="14">
        <v>2.15</v>
      </c>
      <c r="E175" s="14">
        <v>1</v>
      </c>
      <c r="F175">
        <v>13</v>
      </c>
      <c r="G175">
        <v>38</v>
      </c>
      <c r="H175">
        <v>35</v>
      </c>
      <c r="I175">
        <v>28</v>
      </c>
      <c r="J175">
        <v>63</v>
      </c>
      <c r="K175">
        <v>0.44444444444444442</v>
      </c>
      <c r="L175" t="s">
        <v>26</v>
      </c>
      <c r="M175">
        <v>82.25</v>
      </c>
      <c r="N175" s="1" t="s">
        <v>26</v>
      </c>
      <c r="O175" s="1">
        <v>38499.908814589668</v>
      </c>
      <c r="P175" t="s">
        <v>289</v>
      </c>
      <c r="Q175" t="s">
        <v>291</v>
      </c>
      <c r="R175" s="5">
        <v>45597</v>
      </c>
      <c r="S175">
        <v>38499.908814589668</v>
      </c>
      <c r="T175">
        <v>82.25</v>
      </c>
      <c r="U175" t="s">
        <v>318</v>
      </c>
    </row>
    <row r="176" spans="1:21">
      <c r="A176" t="s">
        <v>268</v>
      </c>
      <c r="B176" s="11" t="s">
        <v>26</v>
      </c>
      <c r="C176">
        <v>8024500</v>
      </c>
      <c r="D176" s="14">
        <v>0.6</v>
      </c>
      <c r="E176" s="14">
        <v>0</v>
      </c>
      <c r="F176">
        <v>5</v>
      </c>
      <c r="G176">
        <v>17</v>
      </c>
      <c r="H176">
        <v>17</v>
      </c>
      <c r="I176">
        <v>3</v>
      </c>
      <c r="J176">
        <v>20</v>
      </c>
      <c r="K176">
        <v>0.15</v>
      </c>
      <c r="L176" t="s">
        <v>26</v>
      </c>
      <c r="M176">
        <v>140.19</v>
      </c>
      <c r="N176" s="1" t="s">
        <v>26</v>
      </c>
      <c r="O176" s="1">
        <v>57240.174049504247</v>
      </c>
      <c r="P176" t="s">
        <v>289</v>
      </c>
      <c r="Q176" t="s">
        <v>295</v>
      </c>
      <c r="R176" s="5">
        <v>45597</v>
      </c>
      <c r="S176">
        <v>57240.174049504247</v>
      </c>
      <c r="T176">
        <v>140.19</v>
      </c>
      <c r="U176" t="s">
        <v>318</v>
      </c>
    </row>
    <row r="177" spans="1:21">
      <c r="A177" t="s">
        <v>269</v>
      </c>
      <c r="B177" s="10" t="s">
        <v>270</v>
      </c>
      <c r="C177">
        <v>6611250</v>
      </c>
      <c r="D177" s="14">
        <v>0.75</v>
      </c>
      <c r="E177" s="14">
        <v>0.33</v>
      </c>
      <c r="F177">
        <v>4</v>
      </c>
      <c r="G177">
        <v>18</v>
      </c>
      <c r="H177">
        <v>17</v>
      </c>
      <c r="I177">
        <v>3</v>
      </c>
      <c r="J177">
        <v>20</v>
      </c>
      <c r="K177">
        <v>0.15</v>
      </c>
      <c r="L177" t="s">
        <v>26</v>
      </c>
      <c r="M177">
        <v>161.25</v>
      </c>
      <c r="N177" s="1" t="s">
        <v>26</v>
      </c>
      <c r="O177" s="1">
        <v>41000</v>
      </c>
      <c r="P177" t="s">
        <v>289</v>
      </c>
      <c r="Q177" t="s">
        <v>292</v>
      </c>
      <c r="R177" s="5">
        <v>45597</v>
      </c>
      <c r="S177">
        <v>41000</v>
      </c>
      <c r="T177">
        <v>161.25</v>
      </c>
      <c r="U177" t="s">
        <v>318</v>
      </c>
    </row>
    <row r="178" spans="1:21">
      <c r="A178" t="s">
        <v>272</v>
      </c>
      <c r="B178" s="10" t="s">
        <v>54</v>
      </c>
      <c r="C178">
        <v>5250060</v>
      </c>
      <c r="D178" s="14">
        <v>6.5</v>
      </c>
      <c r="E178" s="14">
        <v>4</v>
      </c>
      <c r="F178">
        <v>4</v>
      </c>
      <c r="G178">
        <v>161</v>
      </c>
      <c r="H178">
        <v>149</v>
      </c>
      <c r="I178">
        <v>26</v>
      </c>
      <c r="J178">
        <v>175</v>
      </c>
      <c r="K178">
        <v>0.14857142857142858</v>
      </c>
      <c r="L178" t="s">
        <v>26</v>
      </c>
      <c r="M178">
        <v>80.69</v>
      </c>
      <c r="N178" s="1" t="s">
        <v>26</v>
      </c>
      <c r="O178" s="1">
        <v>65064.568100136326</v>
      </c>
      <c r="P178" t="s">
        <v>289</v>
      </c>
      <c r="Q178" t="s">
        <v>296</v>
      </c>
      <c r="R178" s="5">
        <v>45597</v>
      </c>
      <c r="S178">
        <v>65064.568100136326</v>
      </c>
      <c r="T178">
        <v>80.69</v>
      </c>
      <c r="U178" t="s">
        <v>318</v>
      </c>
    </row>
    <row r="179" spans="1:21">
      <c r="A179" t="s">
        <v>273</v>
      </c>
      <c r="B179" s="11" t="s">
        <v>26</v>
      </c>
      <c r="C179">
        <v>2800000</v>
      </c>
      <c r="D179" s="14">
        <v>2</v>
      </c>
      <c r="E179" s="14">
        <v>0</v>
      </c>
      <c r="F179">
        <v>5</v>
      </c>
      <c r="G179">
        <v>5</v>
      </c>
      <c r="H179">
        <v>5</v>
      </c>
      <c r="I179">
        <v>10</v>
      </c>
      <c r="J179">
        <v>15</v>
      </c>
      <c r="K179">
        <v>0.66666666666666663</v>
      </c>
      <c r="L179" t="s">
        <v>26</v>
      </c>
      <c r="M179">
        <v>87</v>
      </c>
      <c r="N179" s="1" t="s">
        <v>26</v>
      </c>
      <c r="O179" s="1">
        <v>32183.908045977012</v>
      </c>
      <c r="P179" t="s">
        <v>289</v>
      </c>
      <c r="Q179" t="s">
        <v>308</v>
      </c>
      <c r="R179" s="5">
        <v>45597</v>
      </c>
      <c r="S179">
        <v>32183.908045977012</v>
      </c>
      <c r="T179">
        <v>87</v>
      </c>
      <c r="U179" t="s">
        <v>318</v>
      </c>
    </row>
    <row r="180" spans="1:21">
      <c r="A180" t="s">
        <v>347</v>
      </c>
      <c r="B180" s="10" t="s">
        <v>348</v>
      </c>
      <c r="C180">
        <v>3066961</v>
      </c>
      <c r="D180" s="14">
        <v>6.5</v>
      </c>
      <c r="E180" s="14">
        <v>6.5</v>
      </c>
      <c r="F180">
        <v>2</v>
      </c>
      <c r="G180" t="s">
        <v>26</v>
      </c>
      <c r="H180">
        <v>10</v>
      </c>
      <c r="I180">
        <v>13</v>
      </c>
      <c r="J180">
        <v>23</v>
      </c>
      <c r="K180">
        <v>0.56521739130434778</v>
      </c>
      <c r="L180" t="s">
        <v>26</v>
      </c>
      <c r="M180">
        <v>74</v>
      </c>
      <c r="N180" s="1" t="s">
        <v>26</v>
      </c>
      <c r="O180" s="1">
        <v>41445.41891891892</v>
      </c>
      <c r="P180" t="s">
        <v>289</v>
      </c>
      <c r="Q180" t="s">
        <v>305</v>
      </c>
      <c r="R180" s="5">
        <v>45597</v>
      </c>
      <c r="S180">
        <v>41445.41891891892</v>
      </c>
      <c r="T180">
        <v>74</v>
      </c>
      <c r="U180" t="s">
        <v>320</v>
      </c>
    </row>
    <row r="181" spans="1:21">
      <c r="A181" t="s">
        <v>274</v>
      </c>
      <c r="B181" s="10" t="s">
        <v>30</v>
      </c>
      <c r="C181">
        <v>4816745.88</v>
      </c>
      <c r="D181" s="14">
        <v>3.75</v>
      </c>
      <c r="E181" s="14">
        <v>0.66</v>
      </c>
      <c r="F181">
        <v>4</v>
      </c>
      <c r="G181">
        <v>75</v>
      </c>
      <c r="H181">
        <v>73</v>
      </c>
      <c r="I181">
        <v>15</v>
      </c>
      <c r="J181">
        <v>88</v>
      </c>
      <c r="K181">
        <v>0.17045454545454544</v>
      </c>
      <c r="L181" t="s">
        <v>26</v>
      </c>
      <c r="M181">
        <v>95.4</v>
      </c>
      <c r="N181" s="1" t="s">
        <v>26</v>
      </c>
      <c r="O181" s="1">
        <v>50489.998742138363</v>
      </c>
      <c r="P181" t="s">
        <v>289</v>
      </c>
      <c r="Q181" t="s">
        <v>296</v>
      </c>
      <c r="R181" s="5">
        <v>45597</v>
      </c>
      <c r="S181">
        <v>50489.998742138363</v>
      </c>
      <c r="T181">
        <v>95.4</v>
      </c>
      <c r="U181" t="s">
        <v>318</v>
      </c>
    </row>
    <row r="182" spans="1:21">
      <c r="A182" t="s">
        <v>276</v>
      </c>
      <c r="B182" s="11" t="s">
        <v>26</v>
      </c>
      <c r="C182">
        <v>2318000</v>
      </c>
      <c r="D182" s="14">
        <v>1.1599999999999999</v>
      </c>
      <c r="E182" s="14">
        <v>0</v>
      </c>
      <c r="F182">
        <v>6</v>
      </c>
      <c r="G182">
        <v>7</v>
      </c>
      <c r="H182">
        <v>7</v>
      </c>
      <c r="I182">
        <v>7</v>
      </c>
      <c r="J182">
        <v>14</v>
      </c>
      <c r="K182">
        <v>0.5</v>
      </c>
      <c r="L182" t="s">
        <v>26</v>
      </c>
      <c r="M182">
        <v>48</v>
      </c>
      <c r="N182" s="1" t="s">
        <v>26</v>
      </c>
      <c r="O182" s="1">
        <v>48291.666666666664</v>
      </c>
      <c r="P182" t="s">
        <v>289</v>
      </c>
      <c r="Q182" t="s">
        <v>308</v>
      </c>
      <c r="R182" s="5">
        <v>45597</v>
      </c>
      <c r="S182">
        <v>48291.666666666664</v>
      </c>
      <c r="T182">
        <v>48</v>
      </c>
      <c r="U182" t="s">
        <v>318</v>
      </c>
    </row>
    <row r="183" spans="1:21">
      <c r="A183" t="s">
        <v>277</v>
      </c>
      <c r="B183" s="10" t="s">
        <v>1048</v>
      </c>
      <c r="C183">
        <v>8320000</v>
      </c>
      <c r="D183" s="14">
        <v>0.5</v>
      </c>
      <c r="E183" s="14">
        <v>0.66</v>
      </c>
      <c r="F183">
        <v>4</v>
      </c>
      <c r="G183">
        <v>9</v>
      </c>
      <c r="H183">
        <v>7</v>
      </c>
      <c r="I183">
        <v>2</v>
      </c>
      <c r="J183">
        <v>9</v>
      </c>
      <c r="K183">
        <v>0.22222222222222221</v>
      </c>
      <c r="L183" t="s">
        <v>26</v>
      </c>
      <c r="M183">
        <v>160.69999999999999</v>
      </c>
      <c r="N183" s="1" t="s">
        <v>26</v>
      </c>
      <c r="O183" s="1">
        <v>51773.490976975736</v>
      </c>
      <c r="P183" t="s">
        <v>289</v>
      </c>
      <c r="Q183" t="s">
        <v>290</v>
      </c>
      <c r="R183" s="5">
        <v>45597</v>
      </c>
      <c r="S183">
        <v>51773.490976975736</v>
      </c>
      <c r="T183">
        <v>160.69999999999999</v>
      </c>
      <c r="U183" t="s">
        <v>318</v>
      </c>
    </row>
    <row r="184" spans="1:21">
      <c r="A184" t="s">
        <v>280</v>
      </c>
      <c r="B184" s="11" t="s">
        <v>26</v>
      </c>
      <c r="C184">
        <v>9450000</v>
      </c>
      <c r="D184" s="14">
        <v>10</v>
      </c>
      <c r="E184" s="14">
        <v>4.66</v>
      </c>
      <c r="F184">
        <v>10</v>
      </c>
      <c r="G184">
        <v>132</v>
      </c>
      <c r="H184">
        <v>118</v>
      </c>
      <c r="I184">
        <v>100</v>
      </c>
      <c r="J184">
        <v>218</v>
      </c>
      <c r="K184">
        <v>0.45871559633027525</v>
      </c>
      <c r="L184" t="s">
        <v>26</v>
      </c>
      <c r="M184">
        <v>150</v>
      </c>
      <c r="N184" s="1" t="s">
        <v>26</v>
      </c>
      <c r="O184" s="1">
        <v>63000</v>
      </c>
      <c r="P184" t="s">
        <v>289</v>
      </c>
      <c r="Q184" t="s">
        <v>306</v>
      </c>
      <c r="R184" s="5">
        <v>45597</v>
      </c>
      <c r="S184">
        <v>63000</v>
      </c>
      <c r="T184">
        <v>150</v>
      </c>
      <c r="U184" t="s">
        <v>318</v>
      </c>
    </row>
    <row r="185" spans="1:21">
      <c r="A185" t="s">
        <v>281</v>
      </c>
      <c r="B185" s="11" t="s">
        <v>26</v>
      </c>
      <c r="C185">
        <v>2509532</v>
      </c>
      <c r="D185" s="14">
        <v>1.4</v>
      </c>
      <c r="E185" s="14">
        <v>0</v>
      </c>
      <c r="F185">
        <v>5</v>
      </c>
      <c r="G185">
        <v>5</v>
      </c>
      <c r="H185">
        <v>5</v>
      </c>
      <c r="I185">
        <v>7</v>
      </c>
      <c r="J185">
        <v>12</v>
      </c>
      <c r="K185">
        <v>0.58333333333333337</v>
      </c>
      <c r="L185" t="s">
        <v>26</v>
      </c>
      <c r="M185">
        <v>55.68</v>
      </c>
      <c r="N185" s="1" t="s">
        <v>26</v>
      </c>
      <c r="O185" s="1">
        <v>45070.617816091952</v>
      </c>
      <c r="P185" t="s">
        <v>289</v>
      </c>
      <c r="Q185" t="s">
        <v>295</v>
      </c>
      <c r="R185" s="5">
        <v>45597</v>
      </c>
      <c r="S185">
        <v>45070.617816091952</v>
      </c>
      <c r="T185">
        <v>55.68</v>
      </c>
      <c r="U185" t="s">
        <v>318</v>
      </c>
    </row>
    <row r="186" spans="1:21">
      <c r="A186" t="s">
        <v>282</v>
      </c>
      <c r="B186" s="11" t="s">
        <v>26</v>
      </c>
      <c r="C186">
        <v>2850000</v>
      </c>
      <c r="D186" s="14">
        <v>0.6</v>
      </c>
      <c r="E186" s="14">
        <v>0</v>
      </c>
      <c r="F186">
        <v>5</v>
      </c>
      <c r="G186">
        <v>9</v>
      </c>
      <c r="H186">
        <v>9</v>
      </c>
      <c r="I186">
        <v>3</v>
      </c>
      <c r="J186">
        <v>12</v>
      </c>
      <c r="K186">
        <v>0.25</v>
      </c>
      <c r="L186" t="s">
        <v>26</v>
      </c>
      <c r="M186">
        <v>91</v>
      </c>
      <c r="N186" s="1" t="s">
        <v>26</v>
      </c>
      <c r="O186" s="1">
        <v>31318.68131868132</v>
      </c>
      <c r="P186" t="s">
        <v>289</v>
      </c>
      <c r="Q186" t="s">
        <v>308</v>
      </c>
      <c r="R186" s="5">
        <v>45597</v>
      </c>
      <c r="S186">
        <v>31318.68131868132</v>
      </c>
      <c r="T186">
        <v>91</v>
      </c>
      <c r="U186" t="s">
        <v>318</v>
      </c>
    </row>
    <row r="187" spans="1:21">
      <c r="A187" t="s">
        <v>283</v>
      </c>
      <c r="B187" s="10" t="s">
        <v>284</v>
      </c>
      <c r="C187">
        <v>3189000</v>
      </c>
      <c r="D187" s="14">
        <v>2.2799999999999998</v>
      </c>
      <c r="E187" s="14">
        <v>1.66</v>
      </c>
      <c r="F187">
        <v>7</v>
      </c>
      <c r="G187">
        <v>57</v>
      </c>
      <c r="H187">
        <v>52</v>
      </c>
      <c r="I187">
        <v>16</v>
      </c>
      <c r="J187">
        <v>68</v>
      </c>
      <c r="K187">
        <v>0.23529411764705882</v>
      </c>
      <c r="L187" t="s">
        <v>26</v>
      </c>
      <c r="M187">
        <v>75</v>
      </c>
      <c r="N187" s="1" t="s">
        <v>26</v>
      </c>
      <c r="O187" s="1">
        <v>42520</v>
      </c>
      <c r="P187" t="s">
        <v>289</v>
      </c>
      <c r="Q187" t="s">
        <v>296</v>
      </c>
      <c r="R187" s="5">
        <v>45597</v>
      </c>
      <c r="S187">
        <v>42520</v>
      </c>
      <c r="T187">
        <v>75</v>
      </c>
      <c r="U187" t="s">
        <v>318</v>
      </c>
    </row>
    <row r="188" spans="1:21">
      <c r="A188" t="s">
        <v>285</v>
      </c>
      <c r="B188" s="10" t="s">
        <v>286</v>
      </c>
      <c r="C188">
        <v>2580000</v>
      </c>
      <c r="D188" s="14">
        <v>1</v>
      </c>
      <c r="E188" s="14">
        <v>0</v>
      </c>
      <c r="F188">
        <v>10</v>
      </c>
      <c r="G188">
        <v>10</v>
      </c>
      <c r="H188">
        <v>10</v>
      </c>
      <c r="I188">
        <v>10</v>
      </c>
      <c r="J188">
        <v>20</v>
      </c>
      <c r="K188">
        <v>0.5</v>
      </c>
      <c r="L188" t="s">
        <v>26</v>
      </c>
      <c r="M188">
        <v>55.86</v>
      </c>
      <c r="N188" s="1" t="s">
        <v>26</v>
      </c>
      <c r="O188" s="1">
        <v>46186.895810955961</v>
      </c>
      <c r="P188" t="s">
        <v>289</v>
      </c>
      <c r="Q188" t="s">
        <v>295</v>
      </c>
      <c r="R188" s="5">
        <v>45597</v>
      </c>
      <c r="S188">
        <v>46186.895810955961</v>
      </c>
      <c r="T188">
        <v>55.86</v>
      </c>
      <c r="U188" t="s">
        <v>318</v>
      </c>
    </row>
    <row r="189" spans="1:21">
      <c r="A189" t="s">
        <v>287</v>
      </c>
      <c r="B189" s="11" t="s">
        <v>26</v>
      </c>
      <c r="C189">
        <v>2495000</v>
      </c>
      <c r="D189" s="14">
        <v>0.8</v>
      </c>
      <c r="E189" s="14">
        <v>0.33</v>
      </c>
      <c r="F189">
        <v>10</v>
      </c>
      <c r="G189">
        <v>9</v>
      </c>
      <c r="H189">
        <v>8</v>
      </c>
      <c r="I189">
        <v>8</v>
      </c>
      <c r="J189">
        <v>16</v>
      </c>
      <c r="K189">
        <v>0.5</v>
      </c>
      <c r="L189" t="s">
        <v>26</v>
      </c>
      <c r="M189">
        <v>80</v>
      </c>
      <c r="N189" s="1" t="s">
        <v>26</v>
      </c>
      <c r="O189" s="1">
        <v>31187.5</v>
      </c>
      <c r="P189" t="s">
        <v>289</v>
      </c>
      <c r="Q189" t="s">
        <v>302</v>
      </c>
      <c r="R189" s="5">
        <v>45597</v>
      </c>
      <c r="S189">
        <v>31187.5</v>
      </c>
      <c r="T189">
        <v>80</v>
      </c>
      <c r="U189" t="s">
        <v>318</v>
      </c>
    </row>
    <row r="190" spans="1:21">
      <c r="A190" t="s">
        <v>349</v>
      </c>
      <c r="B190" s="10" t="s">
        <v>325</v>
      </c>
      <c r="C190">
        <v>8955705.6199999992</v>
      </c>
      <c r="D190" s="14">
        <v>1</v>
      </c>
      <c r="E190" s="14">
        <v>0</v>
      </c>
      <c r="F190">
        <v>3</v>
      </c>
      <c r="G190">
        <v>29</v>
      </c>
      <c r="H190">
        <v>13</v>
      </c>
      <c r="I190">
        <v>3</v>
      </c>
      <c r="J190">
        <v>16</v>
      </c>
      <c r="K190">
        <v>0.1875</v>
      </c>
      <c r="L190" t="s">
        <v>26</v>
      </c>
      <c r="M190">
        <v>142</v>
      </c>
      <c r="N190" s="1" t="s">
        <v>26</v>
      </c>
      <c r="O190" s="1">
        <v>63068.349436619712</v>
      </c>
      <c r="P190" t="s">
        <v>289</v>
      </c>
      <c r="Q190" t="s">
        <v>296</v>
      </c>
      <c r="R190" s="5">
        <v>45597</v>
      </c>
      <c r="S190">
        <v>63068.349436619712</v>
      </c>
      <c r="T190">
        <v>142</v>
      </c>
      <c r="U190" t="s">
        <v>318</v>
      </c>
    </row>
    <row r="191" spans="1:21">
      <c r="A191" t="s">
        <v>350</v>
      </c>
      <c r="B191" s="10" t="s">
        <v>341</v>
      </c>
      <c r="C191">
        <v>3034124.83</v>
      </c>
      <c r="D191" s="14">
        <v>6</v>
      </c>
      <c r="E191" s="14">
        <v>6</v>
      </c>
      <c r="F191">
        <v>2</v>
      </c>
      <c r="G191" t="s">
        <v>26</v>
      </c>
      <c r="H191">
        <v>16</v>
      </c>
      <c r="I191">
        <v>12</v>
      </c>
      <c r="J191">
        <v>28</v>
      </c>
      <c r="K191">
        <v>0.42857142857142855</v>
      </c>
      <c r="L191" t="s">
        <v>26</v>
      </c>
      <c r="M191">
        <v>62.06</v>
      </c>
      <c r="N191" s="1" t="s">
        <v>26</v>
      </c>
      <c r="O191" s="1">
        <v>48890.184176603289</v>
      </c>
      <c r="P191" t="s">
        <v>289</v>
      </c>
      <c r="Q191" t="s">
        <v>302</v>
      </c>
      <c r="R191" s="5">
        <v>45597</v>
      </c>
      <c r="S191">
        <v>48890.184176603289</v>
      </c>
      <c r="T191">
        <v>62.06</v>
      </c>
      <c r="U191" t="s">
        <v>320</v>
      </c>
    </row>
    <row r="192" spans="1:21">
      <c r="A192" t="s">
        <v>351</v>
      </c>
      <c r="B192" s="10" t="s">
        <v>352</v>
      </c>
      <c r="C192">
        <v>2493432.23</v>
      </c>
      <c r="D192" s="14">
        <v>4.4000000000000004</v>
      </c>
      <c r="E192" s="14">
        <v>4.4000000000000004</v>
      </c>
      <c r="F192">
        <v>5</v>
      </c>
      <c r="G192" t="s">
        <v>26</v>
      </c>
      <c r="H192">
        <v>13</v>
      </c>
      <c r="I192">
        <v>22</v>
      </c>
      <c r="J192">
        <v>35</v>
      </c>
      <c r="K192">
        <v>0.62857142857142856</v>
      </c>
      <c r="L192" t="s">
        <v>26</v>
      </c>
      <c r="M192">
        <v>58.2</v>
      </c>
      <c r="N192" s="1" t="s">
        <v>26</v>
      </c>
      <c r="O192" s="1">
        <v>42842.478178694153</v>
      </c>
      <c r="P192" t="s">
        <v>289</v>
      </c>
      <c r="Q192" t="s">
        <v>291</v>
      </c>
      <c r="R192" s="5">
        <v>45597</v>
      </c>
      <c r="S192">
        <v>42842.478178694153</v>
      </c>
      <c r="T192">
        <v>58.2</v>
      </c>
      <c r="U192" t="s">
        <v>320</v>
      </c>
    </row>
    <row r="193" spans="1:21">
      <c r="A193" t="s">
        <v>353</v>
      </c>
      <c r="B193" s="10" t="s">
        <v>337</v>
      </c>
      <c r="C193">
        <v>6252025.1699999999</v>
      </c>
      <c r="D193" s="14">
        <v>3.2</v>
      </c>
      <c r="E193" s="14">
        <v>3.2</v>
      </c>
      <c r="F193">
        <v>5</v>
      </c>
      <c r="G193" t="s">
        <v>26</v>
      </c>
      <c r="H193">
        <v>22</v>
      </c>
      <c r="I193">
        <v>16</v>
      </c>
      <c r="J193">
        <v>38</v>
      </c>
      <c r="K193">
        <v>0.42105263157894735</v>
      </c>
      <c r="L193" t="s">
        <v>26</v>
      </c>
      <c r="M193">
        <v>124.33</v>
      </c>
      <c r="N193" s="1" t="s">
        <v>26</v>
      </c>
      <c r="O193" s="1">
        <v>50285.732888281185</v>
      </c>
      <c r="P193" t="s">
        <v>289</v>
      </c>
      <c r="Q193" t="s">
        <v>302</v>
      </c>
      <c r="R193" s="5">
        <v>45597</v>
      </c>
      <c r="S193">
        <v>50285.732888281185</v>
      </c>
      <c r="T193">
        <v>124.33</v>
      </c>
      <c r="U193" t="s">
        <v>320</v>
      </c>
    </row>
    <row r="194" spans="1:21">
      <c r="A194" t="s">
        <v>354</v>
      </c>
      <c r="B194" s="10" t="s">
        <v>355</v>
      </c>
      <c r="C194">
        <v>3846735</v>
      </c>
      <c r="D194" s="14">
        <v>1</v>
      </c>
      <c r="E194" s="14">
        <v>1</v>
      </c>
      <c r="F194">
        <v>1</v>
      </c>
      <c r="G194" t="s">
        <v>26</v>
      </c>
      <c r="H194">
        <v>15</v>
      </c>
      <c r="I194">
        <v>1</v>
      </c>
      <c r="J194">
        <v>16</v>
      </c>
      <c r="K194">
        <v>6.25E-2</v>
      </c>
      <c r="L194" t="s">
        <v>26</v>
      </c>
      <c r="M194">
        <v>80.2</v>
      </c>
      <c r="N194" s="1" t="s">
        <v>26</v>
      </c>
      <c r="O194" s="1">
        <v>47964.276807980052</v>
      </c>
      <c r="P194" t="s">
        <v>289</v>
      </c>
      <c r="Q194" t="s">
        <v>356</v>
      </c>
      <c r="R194" s="5">
        <v>45597</v>
      </c>
      <c r="S194">
        <v>47964.276807980052</v>
      </c>
      <c r="T194">
        <v>80.2</v>
      </c>
      <c r="U194" t="s">
        <v>320</v>
      </c>
    </row>
    <row r="195" spans="1:21">
      <c r="A195" t="s">
        <v>357</v>
      </c>
      <c r="B195" s="10" t="s">
        <v>82</v>
      </c>
      <c r="C195">
        <v>5270650</v>
      </c>
      <c r="D195" s="14">
        <v>7.25</v>
      </c>
      <c r="E195" s="14">
        <v>7.25</v>
      </c>
      <c r="F195">
        <v>4</v>
      </c>
      <c r="G195" t="s">
        <v>26</v>
      </c>
      <c r="H195">
        <v>89</v>
      </c>
      <c r="I195">
        <v>29</v>
      </c>
      <c r="J195">
        <v>118</v>
      </c>
      <c r="K195">
        <v>0.24576271186440679</v>
      </c>
      <c r="L195" t="s">
        <v>26</v>
      </c>
      <c r="M195">
        <v>95.83</v>
      </c>
      <c r="N195" s="1" t="s">
        <v>26</v>
      </c>
      <c r="O195" s="1">
        <v>55000</v>
      </c>
      <c r="P195" t="s">
        <v>289</v>
      </c>
      <c r="Q195" t="s">
        <v>295</v>
      </c>
      <c r="R195" s="5">
        <v>45597</v>
      </c>
      <c r="S195">
        <v>55000</v>
      </c>
      <c r="T195">
        <v>95.83</v>
      </c>
      <c r="U195" t="s">
        <v>320</v>
      </c>
    </row>
    <row r="196" spans="1:21">
      <c r="A196" t="s">
        <v>358</v>
      </c>
      <c r="B196" s="11" t="s">
        <v>26</v>
      </c>
      <c r="C196">
        <v>2895845</v>
      </c>
      <c r="D196" s="14">
        <v>0.61</v>
      </c>
      <c r="E196" s="14">
        <v>0.61</v>
      </c>
      <c r="F196">
        <v>31</v>
      </c>
      <c r="G196" t="s">
        <v>26</v>
      </c>
      <c r="H196">
        <v>5</v>
      </c>
      <c r="I196">
        <v>19</v>
      </c>
      <c r="J196">
        <v>24</v>
      </c>
      <c r="K196">
        <v>0.79166666666666663</v>
      </c>
      <c r="L196" t="s">
        <v>26</v>
      </c>
      <c r="M196">
        <v>98.6</v>
      </c>
      <c r="N196" s="1" t="s">
        <v>26</v>
      </c>
      <c r="O196" s="1">
        <v>29369.624746450307</v>
      </c>
      <c r="P196" t="s">
        <v>289</v>
      </c>
      <c r="Q196" t="s">
        <v>303</v>
      </c>
      <c r="R196" s="5">
        <v>45597</v>
      </c>
      <c r="S196">
        <v>29369.624746450307</v>
      </c>
      <c r="T196">
        <v>98.6</v>
      </c>
      <c r="U196" t="s">
        <v>320</v>
      </c>
    </row>
    <row r="197" spans="1:21">
      <c r="A197" t="s">
        <v>359</v>
      </c>
      <c r="B197" s="11" t="s">
        <v>26</v>
      </c>
      <c r="C197">
        <v>1870000</v>
      </c>
      <c r="D197" s="14">
        <v>0</v>
      </c>
      <c r="E197" s="14">
        <v>0</v>
      </c>
      <c r="F197">
        <v>2</v>
      </c>
      <c r="G197" t="s">
        <v>26</v>
      </c>
      <c r="H197">
        <v>8</v>
      </c>
      <c r="I197">
        <v>0</v>
      </c>
      <c r="J197">
        <v>8</v>
      </c>
      <c r="K197">
        <v>0</v>
      </c>
      <c r="L197" t="s">
        <v>26</v>
      </c>
      <c r="M197">
        <v>38.700000000000003</v>
      </c>
      <c r="N197" s="1" t="s">
        <v>26</v>
      </c>
      <c r="O197" s="1">
        <v>48320.413436692506</v>
      </c>
      <c r="P197" t="s">
        <v>289</v>
      </c>
      <c r="Q197" t="s">
        <v>295</v>
      </c>
      <c r="R197" s="5">
        <v>45597</v>
      </c>
      <c r="S197">
        <v>48320.413436692506</v>
      </c>
      <c r="T197">
        <v>38.700000000000003</v>
      </c>
      <c r="U197" t="s">
        <v>320</v>
      </c>
    </row>
    <row r="198" spans="1:21">
      <c r="A198" t="s">
        <v>360</v>
      </c>
      <c r="B198" s="10" t="s">
        <v>144</v>
      </c>
      <c r="C198">
        <v>5036378.5</v>
      </c>
      <c r="D198" s="14">
        <v>2.33</v>
      </c>
      <c r="E198" s="14">
        <v>2.33</v>
      </c>
      <c r="F198">
        <v>3</v>
      </c>
      <c r="G198" t="s">
        <v>26</v>
      </c>
      <c r="H198">
        <v>13</v>
      </c>
      <c r="I198">
        <v>7</v>
      </c>
      <c r="J198">
        <v>20</v>
      </c>
      <c r="K198">
        <v>0.35</v>
      </c>
      <c r="L198" t="s">
        <v>26</v>
      </c>
      <c r="M198">
        <v>87.22</v>
      </c>
      <c r="N198" s="1" t="s">
        <v>26</v>
      </c>
      <c r="O198" s="1">
        <v>57743.390277459301</v>
      </c>
      <c r="P198" t="s">
        <v>289</v>
      </c>
      <c r="Q198" t="s">
        <v>293</v>
      </c>
      <c r="R198" s="5">
        <v>45597</v>
      </c>
      <c r="S198">
        <v>57743.390277459301</v>
      </c>
      <c r="T198">
        <v>87.22</v>
      </c>
      <c r="U198" t="s">
        <v>320</v>
      </c>
    </row>
    <row r="199" spans="1:21">
      <c r="A199" t="s">
        <v>361</v>
      </c>
      <c r="B199" s="11" t="s">
        <v>26</v>
      </c>
      <c r="C199">
        <v>8272750</v>
      </c>
      <c r="D199" s="14">
        <v>0</v>
      </c>
      <c r="E199" s="14">
        <v>0</v>
      </c>
      <c r="F199">
        <v>1</v>
      </c>
      <c r="G199" t="s">
        <v>26</v>
      </c>
      <c r="H199">
        <v>14</v>
      </c>
      <c r="I199">
        <v>0</v>
      </c>
      <c r="J199">
        <v>14</v>
      </c>
      <c r="K199">
        <v>0</v>
      </c>
      <c r="L199" t="s">
        <v>26</v>
      </c>
      <c r="M199">
        <v>127.21</v>
      </c>
      <c r="N199" s="1" t="s">
        <v>26</v>
      </c>
      <c r="O199" s="1">
        <v>65032.23017058408</v>
      </c>
      <c r="P199" t="s">
        <v>289</v>
      </c>
      <c r="Q199" t="s">
        <v>295</v>
      </c>
      <c r="R199" s="5">
        <v>45597</v>
      </c>
      <c r="S199">
        <v>65032.23017058408</v>
      </c>
      <c r="T199">
        <v>127.21</v>
      </c>
      <c r="U199" t="s">
        <v>320</v>
      </c>
    </row>
    <row r="200" spans="1:21">
      <c r="A200" t="s">
        <v>362</v>
      </c>
      <c r="B200" s="10" t="s">
        <v>162</v>
      </c>
      <c r="C200">
        <v>2834444.44</v>
      </c>
      <c r="D200" s="14">
        <v>1</v>
      </c>
      <c r="E200" s="14">
        <v>1</v>
      </c>
      <c r="F200">
        <v>1</v>
      </c>
      <c r="G200" t="s">
        <v>26</v>
      </c>
      <c r="H200">
        <v>29</v>
      </c>
      <c r="I200">
        <v>1</v>
      </c>
      <c r="J200">
        <v>30</v>
      </c>
      <c r="K200">
        <v>3.3333333333333333E-2</v>
      </c>
      <c r="L200" t="s">
        <v>26</v>
      </c>
      <c r="M200">
        <v>66.67</v>
      </c>
      <c r="N200" s="1" t="s">
        <v>26</v>
      </c>
      <c r="O200" s="1">
        <v>42514.54087295635</v>
      </c>
      <c r="P200" t="s">
        <v>289</v>
      </c>
      <c r="Q200" t="s">
        <v>291</v>
      </c>
      <c r="R200" s="5">
        <v>45597</v>
      </c>
      <c r="S200">
        <v>42514.54087295635</v>
      </c>
      <c r="T200">
        <v>66.67</v>
      </c>
      <c r="U200" t="s">
        <v>320</v>
      </c>
    </row>
    <row r="201" spans="1:21">
      <c r="A201" t="s">
        <v>363</v>
      </c>
      <c r="B201" s="10" t="s">
        <v>336</v>
      </c>
      <c r="C201">
        <v>1696000</v>
      </c>
      <c r="D201" s="14">
        <v>2</v>
      </c>
      <c r="E201" s="14">
        <v>2</v>
      </c>
      <c r="F201">
        <v>4</v>
      </c>
      <c r="G201" t="s">
        <v>26</v>
      </c>
      <c r="H201">
        <v>8</v>
      </c>
      <c r="I201">
        <v>8</v>
      </c>
      <c r="J201">
        <v>16</v>
      </c>
      <c r="K201">
        <v>0.5</v>
      </c>
      <c r="L201" t="s">
        <v>26</v>
      </c>
      <c r="M201">
        <v>67.92</v>
      </c>
      <c r="N201" s="1" t="s">
        <v>26</v>
      </c>
      <c r="O201" s="1">
        <v>24970.553592461718</v>
      </c>
      <c r="P201" t="s">
        <v>289</v>
      </c>
      <c r="Q201" t="s">
        <v>299</v>
      </c>
      <c r="R201" s="5">
        <v>45597</v>
      </c>
      <c r="S201">
        <v>24970.553592461718</v>
      </c>
      <c r="T201">
        <v>67.92</v>
      </c>
      <c r="U201" t="s">
        <v>320</v>
      </c>
    </row>
    <row r="202" spans="1:21">
      <c r="A202" t="s">
        <v>365</v>
      </c>
      <c r="B202" s="10" t="s">
        <v>23</v>
      </c>
      <c r="C202" s="1">
        <v>5475500</v>
      </c>
      <c r="D202" s="14">
        <v>11.2</v>
      </c>
      <c r="E202" s="14">
        <v>3</v>
      </c>
      <c r="F202" s="3">
        <v>29</v>
      </c>
      <c r="G202">
        <v>69</v>
      </c>
      <c r="H202">
        <v>60</v>
      </c>
      <c r="I202">
        <v>325</v>
      </c>
      <c r="J202">
        <v>385</v>
      </c>
      <c r="K202" s="4">
        <v>0.8441558441558441</v>
      </c>
      <c r="L202">
        <v>0</v>
      </c>
      <c r="M202">
        <v>88</v>
      </c>
      <c r="N202" s="8">
        <v>0</v>
      </c>
      <c r="O202" s="1">
        <v>62221.590909090912</v>
      </c>
      <c r="P202" t="s">
        <v>289</v>
      </c>
      <c r="Q202" t="s">
        <v>290</v>
      </c>
      <c r="R202" s="5">
        <v>45505</v>
      </c>
      <c r="S202" s="8">
        <v>62221.590909090912</v>
      </c>
      <c r="T202" s="7">
        <v>88</v>
      </c>
    </row>
    <row r="203" spans="1:21">
      <c r="A203" t="s">
        <v>366</v>
      </c>
      <c r="B203" s="10" t="s">
        <v>23</v>
      </c>
      <c r="C203" s="1">
        <v>4077292</v>
      </c>
      <c r="D203" s="14">
        <v>1.55</v>
      </c>
      <c r="E203" s="14">
        <v>0</v>
      </c>
      <c r="F203" s="3">
        <v>29</v>
      </c>
      <c r="G203">
        <v>30</v>
      </c>
      <c r="H203">
        <v>31</v>
      </c>
      <c r="I203">
        <v>45</v>
      </c>
      <c r="J203">
        <v>76</v>
      </c>
      <c r="K203" s="4">
        <v>0.59210526315789469</v>
      </c>
      <c r="L203">
        <v>0</v>
      </c>
      <c r="M203">
        <v>66</v>
      </c>
      <c r="N203" s="8">
        <v>0</v>
      </c>
      <c r="O203" s="1">
        <v>61777.151515151512</v>
      </c>
      <c r="P203" t="s">
        <v>289</v>
      </c>
      <c r="Q203" t="s">
        <v>291</v>
      </c>
      <c r="R203" s="5">
        <v>45505</v>
      </c>
      <c r="S203" s="8">
        <v>61777.151515151512</v>
      </c>
      <c r="T203" s="7">
        <v>66</v>
      </c>
    </row>
    <row r="204" spans="1:21">
      <c r="A204" t="s">
        <v>25</v>
      </c>
      <c r="B204" s="11" t="s">
        <v>26</v>
      </c>
      <c r="C204" s="1">
        <v>3723388.14</v>
      </c>
      <c r="D204" s="14">
        <v>3.18</v>
      </c>
      <c r="E204" s="14">
        <v>0.33</v>
      </c>
      <c r="F204" s="3">
        <v>27</v>
      </c>
      <c r="G204">
        <v>26</v>
      </c>
      <c r="H204">
        <v>25</v>
      </c>
      <c r="I204">
        <v>86</v>
      </c>
      <c r="J204">
        <v>111</v>
      </c>
      <c r="K204" s="4">
        <v>0.77477477477477474</v>
      </c>
      <c r="L204">
        <v>0</v>
      </c>
      <c r="M204">
        <v>84.55</v>
      </c>
      <c r="N204" s="8">
        <v>0</v>
      </c>
      <c r="O204" s="1">
        <v>44037.707155529279</v>
      </c>
      <c r="P204" t="s">
        <v>289</v>
      </c>
      <c r="Q204" t="s">
        <v>292</v>
      </c>
      <c r="R204" s="5">
        <v>45505</v>
      </c>
      <c r="S204" s="8">
        <v>44037.707155529279</v>
      </c>
      <c r="T204" s="7">
        <v>84.55</v>
      </c>
    </row>
    <row r="205" spans="1:21">
      <c r="A205" t="s">
        <v>27</v>
      </c>
      <c r="B205" s="10" t="s">
        <v>28</v>
      </c>
      <c r="C205" s="1">
        <v>9130428.7100000009</v>
      </c>
      <c r="D205" s="14">
        <v>1.9</v>
      </c>
      <c r="E205" s="14">
        <v>1.33</v>
      </c>
      <c r="F205" s="3">
        <v>33</v>
      </c>
      <c r="G205">
        <v>16</v>
      </c>
      <c r="H205">
        <v>12</v>
      </c>
      <c r="I205">
        <v>63</v>
      </c>
      <c r="J205">
        <v>75</v>
      </c>
      <c r="K205" s="4">
        <v>0.84</v>
      </c>
      <c r="L205">
        <v>0</v>
      </c>
      <c r="M205">
        <v>132.49</v>
      </c>
      <c r="N205" s="8">
        <v>0</v>
      </c>
      <c r="O205" s="1">
        <v>68914.096988451958</v>
      </c>
      <c r="P205" t="s">
        <v>289</v>
      </c>
      <c r="Q205" t="s">
        <v>290</v>
      </c>
      <c r="R205" s="5">
        <v>45505</v>
      </c>
      <c r="S205" s="8">
        <v>68914.096988451958</v>
      </c>
      <c r="T205" s="7">
        <v>132.49</v>
      </c>
    </row>
    <row r="206" spans="1:21">
      <c r="A206" t="s">
        <v>29</v>
      </c>
      <c r="B206" s="10" t="s">
        <v>30</v>
      </c>
      <c r="C206" s="1">
        <v>6500000</v>
      </c>
      <c r="D206" s="14">
        <v>1.94</v>
      </c>
      <c r="E206" s="14">
        <v>0</v>
      </c>
      <c r="F206" s="3">
        <v>35</v>
      </c>
      <c r="G206">
        <v>5</v>
      </c>
      <c r="H206">
        <v>7</v>
      </c>
      <c r="I206">
        <v>68</v>
      </c>
      <c r="J206">
        <v>75</v>
      </c>
      <c r="K206" s="4">
        <v>0.90666666666666662</v>
      </c>
      <c r="L206">
        <v>0</v>
      </c>
      <c r="M206">
        <v>110.6</v>
      </c>
      <c r="N206" s="8">
        <v>0</v>
      </c>
      <c r="O206" s="1">
        <v>58770.343580470166</v>
      </c>
      <c r="P206" t="s">
        <v>289</v>
      </c>
      <c r="Q206" t="s">
        <v>293</v>
      </c>
      <c r="R206" s="5">
        <v>45505</v>
      </c>
      <c r="S206" s="8">
        <v>58770.343580470166</v>
      </c>
      <c r="T206" s="7">
        <v>110.6</v>
      </c>
    </row>
    <row r="207" spans="1:21">
      <c r="A207" t="s">
        <v>31</v>
      </c>
      <c r="B207" s="10" t="s">
        <v>32</v>
      </c>
      <c r="C207" s="1">
        <v>5410982.4000000004</v>
      </c>
      <c r="D207" s="14">
        <v>0.81</v>
      </c>
      <c r="E207" s="14">
        <v>0</v>
      </c>
      <c r="F207" s="3">
        <v>43</v>
      </c>
      <c r="G207">
        <v>10</v>
      </c>
      <c r="H207">
        <v>10</v>
      </c>
      <c r="I207">
        <v>35</v>
      </c>
      <c r="J207">
        <v>45</v>
      </c>
      <c r="K207" s="4">
        <v>0.77777777777777779</v>
      </c>
      <c r="L207">
        <v>516</v>
      </c>
      <c r="M207">
        <v>0</v>
      </c>
      <c r="N207" s="8">
        <v>10486.400000000001</v>
      </c>
      <c r="O207" s="1">
        <v>0</v>
      </c>
      <c r="P207" t="s">
        <v>294</v>
      </c>
      <c r="Q207" t="s">
        <v>295</v>
      </c>
      <c r="R207" s="5">
        <v>45505</v>
      </c>
      <c r="S207" s="8">
        <v>10486.400000000001</v>
      </c>
      <c r="T207" s="7">
        <v>516</v>
      </c>
    </row>
    <row r="208" spans="1:21">
      <c r="A208" t="s">
        <v>33</v>
      </c>
      <c r="B208" s="10" t="s">
        <v>34</v>
      </c>
      <c r="C208" s="1">
        <v>2908000</v>
      </c>
      <c r="D208" s="14">
        <v>5.16</v>
      </c>
      <c r="E208" s="14">
        <v>1.33</v>
      </c>
      <c r="F208" s="3">
        <v>36</v>
      </c>
      <c r="G208">
        <v>10</v>
      </c>
      <c r="H208">
        <v>6</v>
      </c>
      <c r="I208">
        <v>186</v>
      </c>
      <c r="J208">
        <v>192</v>
      </c>
      <c r="K208" s="4">
        <v>0.96875</v>
      </c>
      <c r="L208">
        <v>0</v>
      </c>
      <c r="M208">
        <v>65.37</v>
      </c>
      <c r="N208" s="8">
        <v>0</v>
      </c>
      <c r="O208" s="1">
        <v>44485.237876701845</v>
      </c>
      <c r="P208" t="s">
        <v>289</v>
      </c>
      <c r="Q208" t="s">
        <v>296</v>
      </c>
      <c r="R208" s="5">
        <v>45505</v>
      </c>
      <c r="S208" s="8">
        <v>44485.237876701845</v>
      </c>
      <c r="T208" s="7">
        <v>65.37</v>
      </c>
    </row>
    <row r="209" spans="1:20">
      <c r="A209" t="s">
        <v>35</v>
      </c>
      <c r="B209" s="11" t="s">
        <v>26</v>
      </c>
      <c r="C209" s="1">
        <v>695000</v>
      </c>
      <c r="D209" s="14">
        <v>6.23</v>
      </c>
      <c r="E209" s="14">
        <v>2.66</v>
      </c>
      <c r="F209" s="3">
        <v>17</v>
      </c>
      <c r="G209">
        <v>107</v>
      </c>
      <c r="H209">
        <v>99</v>
      </c>
      <c r="I209">
        <v>106</v>
      </c>
      <c r="J209">
        <v>205</v>
      </c>
      <c r="K209" s="4">
        <v>0.51707317073170733</v>
      </c>
      <c r="L209">
        <v>120</v>
      </c>
      <c r="M209">
        <v>0</v>
      </c>
      <c r="N209" s="8">
        <v>5791.666666666667</v>
      </c>
      <c r="O209" s="1">
        <v>0</v>
      </c>
      <c r="P209" t="s">
        <v>294</v>
      </c>
      <c r="Q209" t="s">
        <v>297</v>
      </c>
      <c r="R209" s="5">
        <v>45505</v>
      </c>
      <c r="S209" s="8">
        <v>5791.666666666667</v>
      </c>
      <c r="T209" s="7">
        <v>120</v>
      </c>
    </row>
    <row r="210" spans="1:20">
      <c r="A210" t="s">
        <v>36</v>
      </c>
      <c r="B210" s="10" t="s">
        <v>37</v>
      </c>
      <c r="C210" s="1">
        <v>5520470.5800000001</v>
      </c>
      <c r="D210" s="14">
        <v>1.36</v>
      </c>
      <c r="E210" s="14">
        <v>0.66</v>
      </c>
      <c r="F210" s="3">
        <v>22</v>
      </c>
      <c r="G210">
        <v>5</v>
      </c>
      <c r="H210">
        <v>3</v>
      </c>
      <c r="I210">
        <v>30</v>
      </c>
      <c r="J210">
        <v>33</v>
      </c>
      <c r="K210" s="4">
        <v>0.90909090909090906</v>
      </c>
      <c r="L210">
        <v>0</v>
      </c>
      <c r="M210">
        <v>103.58</v>
      </c>
      <c r="N210" s="8">
        <v>0</v>
      </c>
      <c r="O210" s="1">
        <v>53296.684495076268</v>
      </c>
      <c r="P210" t="s">
        <v>289</v>
      </c>
      <c r="Q210" t="s">
        <v>292</v>
      </c>
      <c r="R210" s="5">
        <v>45505</v>
      </c>
      <c r="S210" s="8">
        <v>53296.684495076268</v>
      </c>
      <c r="T210" s="7">
        <v>103.58</v>
      </c>
    </row>
    <row r="211" spans="1:20">
      <c r="A211" t="s">
        <v>38</v>
      </c>
      <c r="B211" s="10" t="s">
        <v>39</v>
      </c>
      <c r="C211" s="1">
        <v>2384000</v>
      </c>
      <c r="D211" s="14">
        <v>3.1</v>
      </c>
      <c r="E211" s="14">
        <v>0</v>
      </c>
      <c r="F211" s="3">
        <v>19</v>
      </c>
      <c r="G211">
        <v>146</v>
      </c>
      <c r="H211">
        <v>168</v>
      </c>
      <c r="I211">
        <v>59</v>
      </c>
      <c r="J211">
        <v>227</v>
      </c>
      <c r="K211" s="4">
        <v>0.25991189427312777</v>
      </c>
      <c r="L211">
        <v>119</v>
      </c>
      <c r="M211">
        <v>95.92</v>
      </c>
      <c r="N211" s="8">
        <v>0</v>
      </c>
      <c r="O211" s="1">
        <v>24854.045037531276</v>
      </c>
      <c r="P211" t="s">
        <v>298</v>
      </c>
      <c r="Q211" t="s">
        <v>299</v>
      </c>
      <c r="R211" s="5">
        <v>45505</v>
      </c>
      <c r="S211" s="8">
        <v>24854.045037531276</v>
      </c>
      <c r="T211" s="7">
        <v>95.92</v>
      </c>
    </row>
    <row r="212" spans="1:20">
      <c r="A212" t="s">
        <v>40</v>
      </c>
      <c r="B212" s="10" t="s">
        <v>39</v>
      </c>
      <c r="C212" s="1">
        <v>1645000</v>
      </c>
      <c r="D212" s="14">
        <v>1.71</v>
      </c>
      <c r="E212" s="14">
        <v>0</v>
      </c>
      <c r="F212" s="3">
        <v>46</v>
      </c>
      <c r="G212">
        <v>16</v>
      </c>
      <c r="H212">
        <v>17</v>
      </c>
      <c r="I212">
        <v>79</v>
      </c>
      <c r="J212">
        <v>96</v>
      </c>
      <c r="K212" s="4">
        <v>0.82291666666666663</v>
      </c>
      <c r="L212">
        <v>0</v>
      </c>
      <c r="M212">
        <v>63</v>
      </c>
      <c r="N212" s="8">
        <v>0</v>
      </c>
      <c r="O212" s="1">
        <v>26111.111111111109</v>
      </c>
      <c r="P212" t="s">
        <v>289</v>
      </c>
      <c r="Q212" t="s">
        <v>299</v>
      </c>
      <c r="R212" s="5">
        <v>45505</v>
      </c>
      <c r="S212" s="8">
        <v>26111.111111111109</v>
      </c>
      <c r="T212" s="7">
        <v>63</v>
      </c>
    </row>
    <row r="213" spans="1:20">
      <c r="A213" t="s">
        <v>41</v>
      </c>
      <c r="B213" s="10" t="s">
        <v>42</v>
      </c>
      <c r="C213" s="1">
        <v>8920000</v>
      </c>
      <c r="D213" s="14">
        <v>3.59</v>
      </c>
      <c r="E213" s="14">
        <v>1.66</v>
      </c>
      <c r="F213" s="3">
        <v>32</v>
      </c>
      <c r="G213">
        <v>81</v>
      </c>
      <c r="H213">
        <v>76</v>
      </c>
      <c r="I213">
        <v>115</v>
      </c>
      <c r="J213">
        <v>191</v>
      </c>
      <c r="K213" s="4">
        <v>0.60209424083769636</v>
      </c>
      <c r="L213">
        <v>0</v>
      </c>
      <c r="M213">
        <v>137</v>
      </c>
      <c r="N213" s="8">
        <v>0</v>
      </c>
      <c r="O213" s="1">
        <v>65109.48905109489</v>
      </c>
      <c r="P213" t="s">
        <v>289</v>
      </c>
      <c r="Q213" t="s">
        <v>292</v>
      </c>
      <c r="R213" s="5">
        <v>45505</v>
      </c>
      <c r="S213" s="8">
        <v>65109.48905109489</v>
      </c>
      <c r="T213" s="7">
        <v>137</v>
      </c>
    </row>
    <row r="214" spans="1:20">
      <c r="A214" t="s">
        <v>43</v>
      </c>
      <c r="B214" s="10" t="s">
        <v>44</v>
      </c>
      <c r="C214" s="1">
        <v>5421446</v>
      </c>
      <c r="D214" s="14">
        <v>2</v>
      </c>
      <c r="E214" s="14">
        <v>0</v>
      </c>
      <c r="F214" s="3">
        <v>19</v>
      </c>
      <c r="G214">
        <v>68</v>
      </c>
      <c r="H214">
        <v>68</v>
      </c>
      <c r="I214">
        <v>38</v>
      </c>
      <c r="J214">
        <v>106</v>
      </c>
      <c r="K214" s="4">
        <v>0.35849056603773582</v>
      </c>
      <c r="L214">
        <v>0</v>
      </c>
      <c r="M214">
        <v>100</v>
      </c>
      <c r="N214" s="8">
        <v>0</v>
      </c>
      <c r="O214" s="1">
        <v>54214.46</v>
      </c>
      <c r="P214" t="s">
        <v>289</v>
      </c>
      <c r="Q214" t="s">
        <v>292</v>
      </c>
      <c r="R214" s="5">
        <v>45505</v>
      </c>
      <c r="S214" s="8">
        <v>54214.46</v>
      </c>
      <c r="T214" s="7">
        <v>100</v>
      </c>
    </row>
    <row r="215" spans="1:20">
      <c r="A215" t="s">
        <v>45</v>
      </c>
      <c r="B215" s="10" t="s">
        <v>46</v>
      </c>
      <c r="C215" s="1">
        <v>2481000</v>
      </c>
      <c r="D215" s="14">
        <v>1.06</v>
      </c>
      <c r="E215" s="14">
        <v>0.33</v>
      </c>
      <c r="F215" s="3">
        <v>33</v>
      </c>
      <c r="G215">
        <v>2</v>
      </c>
      <c r="H215">
        <v>1</v>
      </c>
      <c r="I215">
        <v>35</v>
      </c>
      <c r="J215">
        <v>36</v>
      </c>
      <c r="K215" s="4">
        <v>0.97222222222222221</v>
      </c>
      <c r="L215">
        <v>0</v>
      </c>
      <c r="M215">
        <v>62</v>
      </c>
      <c r="N215" s="8">
        <v>0</v>
      </c>
      <c r="O215" s="1">
        <v>40016.129032258068</v>
      </c>
      <c r="P215" t="s">
        <v>289</v>
      </c>
      <c r="Q215" t="s">
        <v>296</v>
      </c>
      <c r="R215" s="5">
        <v>45505</v>
      </c>
      <c r="S215" s="8">
        <v>40016.129032258068</v>
      </c>
      <c r="T215" s="7">
        <v>62</v>
      </c>
    </row>
    <row r="216" spans="1:20">
      <c r="A216" t="s">
        <v>47</v>
      </c>
      <c r="B216" s="10" t="s">
        <v>48</v>
      </c>
      <c r="C216" s="1">
        <v>2050000</v>
      </c>
      <c r="D216" s="14">
        <v>2.52</v>
      </c>
      <c r="E216" s="14">
        <v>0.66</v>
      </c>
      <c r="F216" s="3">
        <v>50</v>
      </c>
      <c r="G216">
        <v>4</v>
      </c>
      <c r="H216">
        <v>2</v>
      </c>
      <c r="I216">
        <v>126</v>
      </c>
      <c r="J216">
        <v>128</v>
      </c>
      <c r="K216" s="4">
        <v>0.984375</v>
      </c>
      <c r="L216">
        <v>102</v>
      </c>
      <c r="M216">
        <v>97.5</v>
      </c>
      <c r="N216" s="8">
        <v>0</v>
      </c>
      <c r="O216" s="1">
        <v>21025.641025641027</v>
      </c>
      <c r="P216" t="s">
        <v>298</v>
      </c>
      <c r="Q216" t="s">
        <v>299</v>
      </c>
      <c r="R216" s="5">
        <v>45505</v>
      </c>
      <c r="S216" s="8">
        <v>21025.641025641027</v>
      </c>
      <c r="T216" s="7">
        <v>97.5</v>
      </c>
    </row>
    <row r="217" spans="1:20">
      <c r="A217" t="s">
        <v>49</v>
      </c>
      <c r="B217" s="10" t="s">
        <v>50</v>
      </c>
      <c r="C217" s="1">
        <v>3063705.5</v>
      </c>
      <c r="D217" s="14">
        <v>0.65</v>
      </c>
      <c r="E217" s="14">
        <v>0</v>
      </c>
      <c r="F217" s="3">
        <v>26</v>
      </c>
      <c r="G217">
        <v>11</v>
      </c>
      <c r="H217">
        <v>11</v>
      </c>
      <c r="I217">
        <v>17</v>
      </c>
      <c r="J217">
        <v>28</v>
      </c>
      <c r="K217" s="4">
        <v>0.6071428571428571</v>
      </c>
      <c r="L217">
        <v>0</v>
      </c>
      <c r="M217">
        <v>72</v>
      </c>
      <c r="N217" s="8">
        <v>0</v>
      </c>
      <c r="O217" s="1">
        <v>42551.465277777781</v>
      </c>
      <c r="P217" t="s">
        <v>289</v>
      </c>
      <c r="Q217" t="s">
        <v>295</v>
      </c>
      <c r="R217" s="5">
        <v>45505</v>
      </c>
      <c r="S217" s="8">
        <v>42551.465277777781</v>
      </c>
      <c r="T217" s="7">
        <v>72</v>
      </c>
    </row>
    <row r="218" spans="1:20">
      <c r="A218" t="s">
        <v>51</v>
      </c>
      <c r="B218" s="11" t="s">
        <v>26</v>
      </c>
      <c r="C218" s="1">
        <v>826200</v>
      </c>
      <c r="D218" s="14">
        <v>5.85</v>
      </c>
      <c r="E218" s="14">
        <v>2.33</v>
      </c>
      <c r="F218" s="3">
        <v>35</v>
      </c>
      <c r="G218">
        <v>19</v>
      </c>
      <c r="H218">
        <v>12</v>
      </c>
      <c r="I218">
        <v>205</v>
      </c>
      <c r="J218">
        <v>217</v>
      </c>
      <c r="K218" s="4">
        <v>0.9447004608294931</v>
      </c>
      <c r="L218">
        <v>127.5</v>
      </c>
      <c r="M218">
        <v>0</v>
      </c>
      <c r="N218" s="8">
        <v>6480</v>
      </c>
      <c r="O218" s="1">
        <v>0</v>
      </c>
      <c r="P218" t="s">
        <v>294</v>
      </c>
      <c r="Q218" t="s">
        <v>297</v>
      </c>
      <c r="R218" s="5">
        <v>45505</v>
      </c>
      <c r="S218" s="8">
        <v>6480</v>
      </c>
      <c r="T218" s="7">
        <v>127.5</v>
      </c>
    </row>
    <row r="219" spans="1:20">
      <c r="A219" t="s">
        <v>52</v>
      </c>
      <c r="B219" s="11" t="s">
        <v>26</v>
      </c>
      <c r="C219" s="1">
        <v>3515400</v>
      </c>
      <c r="D219" s="14">
        <v>0.23</v>
      </c>
      <c r="E219" s="14">
        <v>0</v>
      </c>
      <c r="F219" s="3">
        <v>21</v>
      </c>
      <c r="G219">
        <v>5</v>
      </c>
      <c r="H219">
        <v>5</v>
      </c>
      <c r="I219">
        <v>5</v>
      </c>
      <c r="J219">
        <v>10</v>
      </c>
      <c r="K219" s="4">
        <v>0.5</v>
      </c>
      <c r="L219">
        <v>0</v>
      </c>
      <c r="M219">
        <v>75</v>
      </c>
      <c r="N219" s="8">
        <v>0</v>
      </c>
      <c r="O219" s="1">
        <v>46872</v>
      </c>
      <c r="P219" t="s">
        <v>289</v>
      </c>
      <c r="Q219" t="s">
        <v>295</v>
      </c>
      <c r="R219" s="5">
        <v>45505</v>
      </c>
      <c r="S219" s="8">
        <v>46872</v>
      </c>
      <c r="T219" s="7">
        <v>75</v>
      </c>
    </row>
    <row r="220" spans="1:20">
      <c r="A220" t="s">
        <v>53</v>
      </c>
      <c r="B220" s="10" t="s">
        <v>54</v>
      </c>
      <c r="C220" s="1">
        <v>4177677</v>
      </c>
      <c r="D220" s="14">
        <v>3.28</v>
      </c>
      <c r="E220" s="14">
        <v>11.3</v>
      </c>
      <c r="F220" s="3">
        <v>75</v>
      </c>
      <c r="G220">
        <v>73</v>
      </c>
      <c r="H220">
        <v>39</v>
      </c>
      <c r="I220">
        <v>246</v>
      </c>
      <c r="J220">
        <v>285</v>
      </c>
      <c r="K220" s="4">
        <v>0.86315789473684212</v>
      </c>
      <c r="L220">
        <v>0</v>
      </c>
      <c r="M220">
        <v>73.05</v>
      </c>
      <c r="N220" s="8">
        <v>0</v>
      </c>
      <c r="O220" s="1">
        <v>57189.28131416838</v>
      </c>
      <c r="P220" t="s">
        <v>289</v>
      </c>
      <c r="Q220" t="s">
        <v>300</v>
      </c>
      <c r="R220" s="5">
        <v>45505</v>
      </c>
      <c r="S220" s="8">
        <v>57189.28131416838</v>
      </c>
      <c r="T220" s="7">
        <v>73.05</v>
      </c>
    </row>
    <row r="221" spans="1:20">
      <c r="A221" t="s">
        <v>55</v>
      </c>
      <c r="B221" s="11" t="s">
        <v>26</v>
      </c>
      <c r="C221" s="1">
        <v>3325920</v>
      </c>
      <c r="D221" s="14">
        <v>0.3</v>
      </c>
      <c r="E221" s="14">
        <v>0</v>
      </c>
      <c r="F221" s="3">
        <v>42</v>
      </c>
      <c r="G221">
        <v>7</v>
      </c>
      <c r="H221">
        <v>7</v>
      </c>
      <c r="I221">
        <v>13</v>
      </c>
      <c r="J221">
        <v>20</v>
      </c>
      <c r="K221" s="4">
        <v>0.65</v>
      </c>
      <c r="L221">
        <v>0</v>
      </c>
      <c r="M221">
        <v>57.48</v>
      </c>
      <c r="N221" s="8">
        <v>0</v>
      </c>
      <c r="O221" s="1">
        <v>57862.21294363257</v>
      </c>
      <c r="P221" t="s">
        <v>289</v>
      </c>
      <c r="Q221" t="s">
        <v>301</v>
      </c>
      <c r="R221" s="5">
        <v>45505</v>
      </c>
      <c r="S221" s="8">
        <v>57862.21294363257</v>
      </c>
      <c r="T221" s="7">
        <v>57.48</v>
      </c>
    </row>
    <row r="222" spans="1:20">
      <c r="A222" t="s">
        <v>56</v>
      </c>
      <c r="B222" s="10" t="s">
        <v>57</v>
      </c>
      <c r="C222" s="1">
        <v>7200000</v>
      </c>
      <c r="D222" s="14">
        <v>0.97</v>
      </c>
      <c r="E222" s="14">
        <v>0.66</v>
      </c>
      <c r="F222" s="3">
        <v>45</v>
      </c>
      <c r="G222">
        <v>13</v>
      </c>
      <c r="H222">
        <v>11</v>
      </c>
      <c r="I222">
        <v>44</v>
      </c>
      <c r="J222">
        <v>55</v>
      </c>
      <c r="K222" s="4">
        <v>0.8</v>
      </c>
      <c r="L222">
        <v>0</v>
      </c>
      <c r="M222">
        <v>98</v>
      </c>
      <c r="N222" s="8">
        <v>0</v>
      </c>
      <c r="O222" s="1">
        <v>73469.387755102041</v>
      </c>
      <c r="P222" t="s">
        <v>289</v>
      </c>
      <c r="Q222" t="s">
        <v>290</v>
      </c>
      <c r="R222" s="5">
        <v>45505</v>
      </c>
      <c r="S222" s="8">
        <v>73469.387755102041</v>
      </c>
      <c r="T222" s="7">
        <v>98</v>
      </c>
    </row>
    <row r="223" spans="1:20">
      <c r="A223" t="s">
        <v>58</v>
      </c>
      <c r="B223" s="11" t="s">
        <v>26</v>
      </c>
      <c r="C223" s="1">
        <v>3312798</v>
      </c>
      <c r="D223" s="14">
        <v>0.19</v>
      </c>
      <c r="E223" s="14">
        <v>0</v>
      </c>
      <c r="F223" s="3">
        <v>31</v>
      </c>
      <c r="G223">
        <v>8</v>
      </c>
      <c r="H223">
        <v>8</v>
      </c>
      <c r="I223">
        <v>6</v>
      </c>
      <c r="J223">
        <v>14</v>
      </c>
      <c r="K223" s="4">
        <v>0.42857142857142855</v>
      </c>
      <c r="L223">
        <v>0</v>
      </c>
      <c r="M223">
        <v>100</v>
      </c>
      <c r="N223" s="8">
        <v>0</v>
      </c>
      <c r="O223" s="1">
        <v>33127.980000000003</v>
      </c>
      <c r="P223" t="s">
        <v>289</v>
      </c>
      <c r="Q223" t="s">
        <v>302</v>
      </c>
      <c r="R223" s="5">
        <v>45505</v>
      </c>
      <c r="S223" s="8">
        <v>33127.980000000003</v>
      </c>
      <c r="T223" s="7">
        <v>100</v>
      </c>
    </row>
    <row r="224" spans="1:20">
      <c r="A224" t="s">
        <v>59</v>
      </c>
      <c r="B224" s="10" t="s">
        <v>23</v>
      </c>
      <c r="C224" s="1">
        <v>3640000</v>
      </c>
      <c r="D224" s="14">
        <v>2.68</v>
      </c>
      <c r="E224" s="14">
        <v>0</v>
      </c>
      <c r="F224" s="3">
        <v>44</v>
      </c>
      <c r="G224">
        <v>177</v>
      </c>
      <c r="H224">
        <v>177</v>
      </c>
      <c r="I224">
        <v>118</v>
      </c>
      <c r="J224">
        <v>295</v>
      </c>
      <c r="K224" s="4">
        <v>0.4</v>
      </c>
      <c r="L224">
        <v>119</v>
      </c>
      <c r="M224">
        <v>123.76</v>
      </c>
      <c r="N224" s="8">
        <v>0</v>
      </c>
      <c r="O224" s="1">
        <v>29411.764705882353</v>
      </c>
      <c r="P224" t="s">
        <v>298</v>
      </c>
      <c r="Q224" t="s">
        <v>303</v>
      </c>
      <c r="R224" s="5">
        <v>45505</v>
      </c>
      <c r="S224" s="8">
        <v>29411.764705882353</v>
      </c>
      <c r="T224" s="7">
        <v>123.76</v>
      </c>
    </row>
    <row r="225" spans="1:20">
      <c r="A225" t="s">
        <v>60</v>
      </c>
      <c r="B225" s="10" t="s">
        <v>50</v>
      </c>
      <c r="C225" s="1">
        <v>802400</v>
      </c>
      <c r="D225" s="14">
        <v>4.43</v>
      </c>
      <c r="E225" s="14">
        <v>16.66</v>
      </c>
      <c r="F225" s="3">
        <v>32</v>
      </c>
      <c r="G225">
        <v>167</v>
      </c>
      <c r="H225">
        <v>117</v>
      </c>
      <c r="I225">
        <v>142</v>
      </c>
      <c r="J225">
        <v>259</v>
      </c>
      <c r="K225" s="4">
        <v>0.54826254826254828</v>
      </c>
      <c r="L225">
        <v>136</v>
      </c>
      <c r="M225">
        <v>0</v>
      </c>
      <c r="N225" s="8">
        <v>5900</v>
      </c>
      <c r="O225" s="1">
        <v>0</v>
      </c>
      <c r="P225" t="s">
        <v>294</v>
      </c>
      <c r="Q225" t="s">
        <v>304</v>
      </c>
      <c r="R225" s="5">
        <v>45505</v>
      </c>
      <c r="S225" s="8">
        <v>5900</v>
      </c>
      <c r="T225" s="7">
        <v>136</v>
      </c>
    </row>
    <row r="226" spans="1:20">
      <c r="A226" t="s">
        <v>61</v>
      </c>
      <c r="B226" s="10" t="s">
        <v>50</v>
      </c>
      <c r="C226" s="1">
        <v>2271500</v>
      </c>
      <c r="D226" s="14">
        <v>3</v>
      </c>
      <c r="E226" s="14">
        <v>2.33</v>
      </c>
      <c r="F226" s="3">
        <v>16</v>
      </c>
      <c r="G226">
        <v>29</v>
      </c>
      <c r="H226">
        <v>22</v>
      </c>
      <c r="I226">
        <v>48</v>
      </c>
      <c r="J226">
        <v>70</v>
      </c>
      <c r="K226" s="4">
        <v>0.68571428571428572</v>
      </c>
      <c r="L226">
        <v>93.6</v>
      </c>
      <c r="M226">
        <v>93.55</v>
      </c>
      <c r="N226" s="8">
        <v>0</v>
      </c>
      <c r="O226" s="1">
        <v>24281.133083912348</v>
      </c>
      <c r="P226" t="s">
        <v>298</v>
      </c>
      <c r="Q226" t="s">
        <v>299</v>
      </c>
      <c r="R226" s="5">
        <v>45505</v>
      </c>
      <c r="S226" s="8">
        <v>24281.133083912348</v>
      </c>
      <c r="T226" s="7">
        <v>93.55</v>
      </c>
    </row>
    <row r="227" spans="1:20">
      <c r="A227" t="s">
        <v>62</v>
      </c>
      <c r="B227" s="11" t="s">
        <v>26</v>
      </c>
      <c r="C227" s="1">
        <v>151200</v>
      </c>
      <c r="D227" s="14">
        <v>46.42</v>
      </c>
      <c r="E227" s="14">
        <v>54.33</v>
      </c>
      <c r="F227" s="3">
        <v>38</v>
      </c>
      <c r="G227">
        <v>237</v>
      </c>
      <c r="H227">
        <v>74</v>
      </c>
      <c r="I227">
        <v>1764</v>
      </c>
      <c r="J227">
        <v>1838</v>
      </c>
      <c r="K227" s="4">
        <v>0.9597388465723613</v>
      </c>
      <c r="L227">
        <v>140</v>
      </c>
      <c r="M227">
        <v>0</v>
      </c>
      <c r="N227" s="8">
        <v>1080</v>
      </c>
      <c r="O227" s="1">
        <v>0</v>
      </c>
      <c r="P227" t="s">
        <v>294</v>
      </c>
      <c r="Q227" t="s">
        <v>299</v>
      </c>
      <c r="R227" s="5">
        <v>45505</v>
      </c>
      <c r="S227" s="8">
        <v>1080</v>
      </c>
      <c r="T227" s="7">
        <v>140</v>
      </c>
    </row>
    <row r="228" spans="1:20">
      <c r="A228" t="s">
        <v>63</v>
      </c>
      <c r="B228" s="10" t="s">
        <v>64</v>
      </c>
      <c r="C228" s="1">
        <v>7245000</v>
      </c>
      <c r="D228" s="14">
        <v>2.31</v>
      </c>
      <c r="E228" s="14">
        <v>0.66</v>
      </c>
      <c r="F228" s="3">
        <v>51</v>
      </c>
      <c r="G228">
        <v>25</v>
      </c>
      <c r="H228">
        <v>23</v>
      </c>
      <c r="I228">
        <v>118</v>
      </c>
      <c r="J228">
        <v>141</v>
      </c>
      <c r="K228" s="4">
        <v>0.83687943262411346</v>
      </c>
      <c r="L228">
        <v>525</v>
      </c>
      <c r="M228">
        <v>0</v>
      </c>
      <c r="N228" s="8">
        <v>13800</v>
      </c>
      <c r="O228" s="1">
        <v>0</v>
      </c>
      <c r="P228" t="s">
        <v>294</v>
      </c>
      <c r="Q228" t="s">
        <v>296</v>
      </c>
      <c r="R228" s="5">
        <v>45505</v>
      </c>
      <c r="S228" s="8">
        <v>13800</v>
      </c>
      <c r="T228" s="7">
        <v>525</v>
      </c>
    </row>
    <row r="229" spans="1:20">
      <c r="A229" t="s">
        <v>65</v>
      </c>
      <c r="B229" s="10" t="s">
        <v>66</v>
      </c>
      <c r="C229" s="1">
        <v>1998852.48</v>
      </c>
      <c r="D229" s="14">
        <v>1.17</v>
      </c>
      <c r="E229" s="14">
        <v>1</v>
      </c>
      <c r="F229" s="3">
        <v>29</v>
      </c>
      <c r="G229">
        <v>4</v>
      </c>
      <c r="H229">
        <v>1</v>
      </c>
      <c r="I229">
        <v>34</v>
      </c>
      <c r="J229">
        <v>35</v>
      </c>
      <c r="K229" s="4">
        <v>0.97142857142857142</v>
      </c>
      <c r="L229">
        <v>245.68</v>
      </c>
      <c r="M229">
        <v>0</v>
      </c>
      <c r="N229" s="8">
        <v>8136</v>
      </c>
      <c r="O229" s="1">
        <v>0</v>
      </c>
      <c r="P229" t="s">
        <v>294</v>
      </c>
      <c r="Q229" t="s">
        <v>292</v>
      </c>
      <c r="R229" s="5">
        <v>45505</v>
      </c>
      <c r="S229" s="8">
        <v>8136</v>
      </c>
      <c r="T229" s="7">
        <v>245.68</v>
      </c>
    </row>
    <row r="230" spans="1:20">
      <c r="A230" t="s">
        <v>67</v>
      </c>
      <c r="B230" s="10" t="s">
        <v>68</v>
      </c>
      <c r="C230" s="1">
        <v>1850000</v>
      </c>
      <c r="D230" s="14">
        <v>1.5</v>
      </c>
      <c r="E230" s="14">
        <v>0</v>
      </c>
      <c r="F230" s="3">
        <v>32</v>
      </c>
      <c r="G230">
        <v>17</v>
      </c>
      <c r="H230">
        <v>17</v>
      </c>
      <c r="I230">
        <v>48</v>
      </c>
      <c r="J230">
        <v>65</v>
      </c>
      <c r="K230" s="4">
        <v>0.7384615384615385</v>
      </c>
      <c r="L230">
        <v>1000</v>
      </c>
      <c r="M230">
        <v>0</v>
      </c>
      <c r="N230" s="8">
        <v>1850</v>
      </c>
      <c r="O230" s="1">
        <v>0</v>
      </c>
      <c r="P230" t="s">
        <v>294</v>
      </c>
      <c r="Q230" t="s">
        <v>304</v>
      </c>
      <c r="R230" s="5">
        <v>45505</v>
      </c>
      <c r="S230" s="8">
        <v>1850</v>
      </c>
      <c r="T230" s="7">
        <v>1000</v>
      </c>
    </row>
    <row r="231" spans="1:20">
      <c r="A231" t="s">
        <v>69</v>
      </c>
      <c r="B231" s="10" t="s">
        <v>70</v>
      </c>
      <c r="C231" s="1">
        <v>3950000</v>
      </c>
      <c r="D231" s="14">
        <v>1.23</v>
      </c>
      <c r="E231" s="14">
        <v>1</v>
      </c>
      <c r="F231" s="3">
        <v>47</v>
      </c>
      <c r="G231">
        <v>8</v>
      </c>
      <c r="H231">
        <v>5</v>
      </c>
      <c r="I231">
        <v>58</v>
      </c>
      <c r="J231">
        <v>63</v>
      </c>
      <c r="K231" s="4">
        <v>0.92063492063492058</v>
      </c>
      <c r="L231">
        <v>0</v>
      </c>
      <c r="M231">
        <v>70</v>
      </c>
      <c r="N231" s="8">
        <v>0</v>
      </c>
      <c r="O231" s="1">
        <v>56428.571428571428</v>
      </c>
      <c r="P231" t="s">
        <v>289</v>
      </c>
      <c r="Q231" t="s">
        <v>292</v>
      </c>
      <c r="R231" s="5">
        <v>45505</v>
      </c>
      <c r="S231" s="8">
        <v>56428.571428571428</v>
      </c>
      <c r="T231" s="7">
        <v>70</v>
      </c>
    </row>
    <row r="232" spans="1:20">
      <c r="A232" t="s">
        <v>71</v>
      </c>
      <c r="B232" s="11" t="s">
        <v>26</v>
      </c>
      <c r="C232" s="1">
        <v>999999.84</v>
      </c>
      <c r="D232" s="14">
        <v>8.7799999999999994</v>
      </c>
      <c r="E232" s="14">
        <v>7</v>
      </c>
      <c r="F232" s="3">
        <v>38</v>
      </c>
      <c r="G232">
        <v>97</v>
      </c>
      <c r="H232">
        <v>76</v>
      </c>
      <c r="I232">
        <v>334</v>
      </c>
      <c r="J232">
        <v>410</v>
      </c>
      <c r="K232" s="4">
        <v>0.81463414634146336</v>
      </c>
      <c r="L232">
        <v>136</v>
      </c>
      <c r="M232">
        <v>0</v>
      </c>
      <c r="N232" s="8">
        <v>7352.94</v>
      </c>
      <c r="O232" s="1">
        <v>0</v>
      </c>
      <c r="P232" t="s">
        <v>294</v>
      </c>
      <c r="Q232" t="s">
        <v>303</v>
      </c>
      <c r="R232" s="5">
        <v>45505</v>
      </c>
      <c r="S232" s="8">
        <v>7352.94</v>
      </c>
      <c r="T232" s="7">
        <v>136</v>
      </c>
    </row>
    <row r="233" spans="1:20">
      <c r="A233" t="s">
        <v>72</v>
      </c>
      <c r="B233" s="10" t="s">
        <v>73</v>
      </c>
      <c r="C233" s="1">
        <v>7626080</v>
      </c>
      <c r="D233" s="14">
        <v>1.51</v>
      </c>
      <c r="E233" s="14">
        <v>0.33</v>
      </c>
      <c r="F233" s="3">
        <v>43</v>
      </c>
      <c r="G233">
        <v>26</v>
      </c>
      <c r="H233">
        <v>25</v>
      </c>
      <c r="I233">
        <v>65</v>
      </c>
      <c r="J233">
        <v>90</v>
      </c>
      <c r="K233" s="4">
        <v>0.72222222222222221</v>
      </c>
      <c r="L233">
        <v>0</v>
      </c>
      <c r="M233">
        <v>124.78</v>
      </c>
      <c r="N233" s="8">
        <v>0</v>
      </c>
      <c r="O233" s="1">
        <v>61116.204519955121</v>
      </c>
      <c r="P233" t="s">
        <v>289</v>
      </c>
      <c r="Q233" t="s">
        <v>305</v>
      </c>
      <c r="R233" s="5">
        <v>45505</v>
      </c>
      <c r="S233" s="8">
        <v>61116.204519955121</v>
      </c>
      <c r="T233" s="7">
        <v>124.78</v>
      </c>
    </row>
    <row r="234" spans="1:20">
      <c r="A234" t="s">
        <v>74</v>
      </c>
      <c r="B234" s="11" t="s">
        <v>26</v>
      </c>
      <c r="C234" s="1">
        <v>4700000</v>
      </c>
      <c r="D234" s="14">
        <v>1.03</v>
      </c>
      <c r="E234" s="14">
        <v>0</v>
      </c>
      <c r="F234" s="3">
        <v>28</v>
      </c>
      <c r="G234">
        <v>1</v>
      </c>
      <c r="H234">
        <v>1</v>
      </c>
      <c r="I234">
        <v>29</v>
      </c>
      <c r="J234">
        <v>30</v>
      </c>
      <c r="K234" s="4">
        <v>0.96666666666666667</v>
      </c>
      <c r="L234">
        <v>0</v>
      </c>
      <c r="M234">
        <v>83</v>
      </c>
      <c r="N234" s="8">
        <v>0</v>
      </c>
      <c r="O234" s="1">
        <v>56626.506024096387</v>
      </c>
      <c r="P234" t="s">
        <v>289</v>
      </c>
      <c r="Q234" t="s">
        <v>292</v>
      </c>
      <c r="R234" s="5">
        <v>45505</v>
      </c>
      <c r="S234" s="8">
        <v>56626.506024096387</v>
      </c>
      <c r="T234" s="7">
        <v>83</v>
      </c>
    </row>
    <row r="235" spans="1:20">
      <c r="A235" t="s">
        <v>75</v>
      </c>
      <c r="B235" s="11" t="s">
        <v>26</v>
      </c>
      <c r="C235" s="1">
        <v>676800</v>
      </c>
      <c r="D235" s="14">
        <v>10.16</v>
      </c>
      <c r="E235" s="14">
        <v>4.66</v>
      </c>
      <c r="F235" s="3">
        <v>37</v>
      </c>
      <c r="G235">
        <v>77</v>
      </c>
      <c r="H235">
        <v>63</v>
      </c>
      <c r="I235">
        <v>376</v>
      </c>
      <c r="J235">
        <v>439</v>
      </c>
      <c r="K235" s="4">
        <v>0.85649202733485197</v>
      </c>
      <c r="L235">
        <v>144</v>
      </c>
      <c r="M235">
        <v>0</v>
      </c>
      <c r="N235" s="8">
        <v>4700</v>
      </c>
      <c r="O235" s="1">
        <v>0</v>
      </c>
      <c r="P235" t="s">
        <v>294</v>
      </c>
      <c r="Q235" t="s">
        <v>299</v>
      </c>
      <c r="R235" s="5">
        <v>45505</v>
      </c>
      <c r="S235" s="8">
        <v>4700</v>
      </c>
      <c r="T235" s="7">
        <v>144</v>
      </c>
    </row>
    <row r="236" spans="1:20">
      <c r="A236" t="s">
        <v>76</v>
      </c>
      <c r="B236" s="10" t="s">
        <v>39</v>
      </c>
      <c r="C236" s="1">
        <v>3034500</v>
      </c>
      <c r="D236" s="14">
        <v>4.29</v>
      </c>
      <c r="E236" s="14">
        <v>1.66</v>
      </c>
      <c r="F236" s="3">
        <v>31</v>
      </c>
      <c r="G236">
        <v>14</v>
      </c>
      <c r="H236">
        <v>9</v>
      </c>
      <c r="I236">
        <v>133</v>
      </c>
      <c r="J236">
        <v>142</v>
      </c>
      <c r="K236" s="4">
        <v>0.93661971830985913</v>
      </c>
      <c r="L236">
        <v>122.2</v>
      </c>
      <c r="M236">
        <v>122.2</v>
      </c>
      <c r="N236" s="8">
        <v>0</v>
      </c>
      <c r="O236" s="1">
        <v>24832.242225859245</v>
      </c>
      <c r="P236" t="s">
        <v>298</v>
      </c>
      <c r="Q236" t="s">
        <v>303</v>
      </c>
      <c r="R236" s="5">
        <v>45505</v>
      </c>
      <c r="S236" s="8">
        <v>24832.242225859245</v>
      </c>
      <c r="T236" s="7">
        <v>122.2</v>
      </c>
    </row>
    <row r="237" spans="1:20">
      <c r="A237" t="s">
        <v>77</v>
      </c>
      <c r="B237" s="10" t="s">
        <v>39</v>
      </c>
      <c r="C237" s="1">
        <v>3780000</v>
      </c>
      <c r="D237" s="14">
        <v>2.89</v>
      </c>
      <c r="E237" s="14">
        <v>1.66</v>
      </c>
      <c r="F237" s="3">
        <v>37</v>
      </c>
      <c r="G237">
        <v>11</v>
      </c>
      <c r="H237">
        <v>6</v>
      </c>
      <c r="I237">
        <v>107</v>
      </c>
      <c r="J237">
        <v>113</v>
      </c>
      <c r="K237" s="4">
        <v>0.94690265486725667</v>
      </c>
      <c r="L237">
        <v>175</v>
      </c>
      <c r="M237">
        <v>175</v>
      </c>
      <c r="N237" s="8">
        <v>0</v>
      </c>
      <c r="O237" s="1">
        <v>21600</v>
      </c>
      <c r="P237" t="s">
        <v>298</v>
      </c>
      <c r="Q237" t="s">
        <v>303</v>
      </c>
      <c r="R237" s="5">
        <v>45505</v>
      </c>
      <c r="S237" s="8">
        <v>21600</v>
      </c>
      <c r="T237" s="7">
        <v>175</v>
      </c>
    </row>
    <row r="238" spans="1:20">
      <c r="A238" t="s">
        <v>78</v>
      </c>
      <c r="B238" s="10" t="s">
        <v>39</v>
      </c>
      <c r="C238" s="1">
        <v>2132000</v>
      </c>
      <c r="D238" s="14">
        <v>2.34</v>
      </c>
      <c r="E238" s="14">
        <v>0</v>
      </c>
      <c r="F238" s="3">
        <v>47</v>
      </c>
      <c r="G238">
        <v>34</v>
      </c>
      <c r="H238">
        <v>34</v>
      </c>
      <c r="I238">
        <v>110</v>
      </c>
      <c r="J238">
        <v>144</v>
      </c>
      <c r="K238" s="4">
        <v>0.76388888888888884</v>
      </c>
      <c r="L238">
        <v>0</v>
      </c>
      <c r="M238">
        <v>79.75</v>
      </c>
      <c r="N238" s="8">
        <v>0</v>
      </c>
      <c r="O238" s="1">
        <v>26733.542319749216</v>
      </c>
      <c r="P238" t="s">
        <v>289</v>
      </c>
      <c r="Q238" t="s">
        <v>303</v>
      </c>
      <c r="R238" s="5">
        <v>45505</v>
      </c>
      <c r="S238" s="8">
        <v>26733.542319749216</v>
      </c>
      <c r="T238" s="7">
        <v>79.75</v>
      </c>
    </row>
    <row r="239" spans="1:20">
      <c r="A239" t="s">
        <v>79</v>
      </c>
      <c r="B239" s="10" t="s">
        <v>80</v>
      </c>
      <c r="C239" s="1">
        <v>5157800</v>
      </c>
      <c r="D239" s="14">
        <v>2.62</v>
      </c>
      <c r="E239" s="14">
        <v>0</v>
      </c>
      <c r="F239" s="3">
        <v>53</v>
      </c>
      <c r="G239">
        <v>37</v>
      </c>
      <c r="H239">
        <v>39</v>
      </c>
      <c r="I239">
        <v>139</v>
      </c>
      <c r="J239">
        <v>178</v>
      </c>
      <c r="K239" s="4">
        <v>0.7808988764044944</v>
      </c>
      <c r="L239">
        <v>0</v>
      </c>
      <c r="M239">
        <v>80</v>
      </c>
      <c r="N239" s="8">
        <v>0</v>
      </c>
      <c r="O239" s="1">
        <v>64472.5</v>
      </c>
      <c r="P239" t="s">
        <v>289</v>
      </c>
      <c r="Q239" t="s">
        <v>290</v>
      </c>
      <c r="R239" s="5">
        <v>45505</v>
      </c>
      <c r="S239" s="8">
        <v>64472.5</v>
      </c>
      <c r="T239" s="7">
        <v>80</v>
      </c>
    </row>
    <row r="240" spans="1:20">
      <c r="A240" t="s">
        <v>81</v>
      </c>
      <c r="B240" s="10" t="s">
        <v>82</v>
      </c>
      <c r="C240" s="1">
        <v>6132000</v>
      </c>
      <c r="D240" s="14">
        <v>1.33</v>
      </c>
      <c r="E240" s="14">
        <v>0</v>
      </c>
      <c r="F240" s="3">
        <v>45</v>
      </c>
      <c r="G240">
        <v>8</v>
      </c>
      <c r="H240">
        <v>8</v>
      </c>
      <c r="I240">
        <v>60</v>
      </c>
      <c r="J240">
        <v>68</v>
      </c>
      <c r="K240" s="4">
        <v>0.88235294117647056</v>
      </c>
      <c r="L240">
        <v>0</v>
      </c>
      <c r="M240">
        <v>104.83</v>
      </c>
      <c r="N240" s="8">
        <v>0</v>
      </c>
      <c r="O240" s="1">
        <v>58494.705714013166</v>
      </c>
      <c r="P240" t="s">
        <v>289</v>
      </c>
      <c r="Q240" t="s">
        <v>290</v>
      </c>
      <c r="R240" s="5">
        <v>45505</v>
      </c>
      <c r="S240" s="8">
        <v>58494.705714013166</v>
      </c>
      <c r="T240" s="7">
        <v>104.83</v>
      </c>
    </row>
    <row r="241" spans="1:20">
      <c r="A241" t="s">
        <v>83</v>
      </c>
      <c r="B241" s="10" t="s">
        <v>84</v>
      </c>
      <c r="C241" s="1">
        <v>5550000</v>
      </c>
      <c r="D241" s="14">
        <v>1.41</v>
      </c>
      <c r="E241" s="14">
        <v>0.66</v>
      </c>
      <c r="F241" s="3">
        <v>31</v>
      </c>
      <c r="G241">
        <v>8</v>
      </c>
      <c r="H241">
        <v>6</v>
      </c>
      <c r="I241">
        <v>44</v>
      </c>
      <c r="J241">
        <v>50</v>
      </c>
      <c r="K241" s="4">
        <v>0.88</v>
      </c>
      <c r="L241">
        <v>0</v>
      </c>
      <c r="M241">
        <v>103</v>
      </c>
      <c r="N241" s="8">
        <v>0</v>
      </c>
      <c r="O241" s="1">
        <v>53883.495145631066</v>
      </c>
      <c r="P241" t="s">
        <v>289</v>
      </c>
      <c r="Q241" t="s">
        <v>292</v>
      </c>
      <c r="R241" s="5">
        <v>45505</v>
      </c>
      <c r="S241" s="8">
        <v>53883.495145631066</v>
      </c>
      <c r="T241" s="7">
        <v>103</v>
      </c>
    </row>
    <row r="242" spans="1:20">
      <c r="A242" t="s">
        <v>85</v>
      </c>
      <c r="B242" s="10" t="s">
        <v>86</v>
      </c>
      <c r="C242" s="1">
        <v>15888413</v>
      </c>
      <c r="D242" s="14">
        <v>0.76</v>
      </c>
      <c r="E242" s="14">
        <v>0</v>
      </c>
      <c r="F242" s="3">
        <v>21</v>
      </c>
      <c r="G242">
        <v>7</v>
      </c>
      <c r="H242">
        <v>8</v>
      </c>
      <c r="I242">
        <v>16</v>
      </c>
      <c r="J242">
        <v>24</v>
      </c>
      <c r="K242" s="4">
        <v>0.66666666666666663</v>
      </c>
      <c r="L242">
        <v>217.7</v>
      </c>
      <c r="M242">
        <v>212</v>
      </c>
      <c r="N242" s="8">
        <v>0</v>
      </c>
      <c r="O242" s="1">
        <v>74945.344339622636</v>
      </c>
      <c r="P242" t="s">
        <v>298</v>
      </c>
      <c r="Q242" t="s">
        <v>292</v>
      </c>
      <c r="R242" s="5">
        <v>45505</v>
      </c>
      <c r="S242" s="8">
        <v>74945.344339622636</v>
      </c>
      <c r="T242" s="7">
        <v>212</v>
      </c>
    </row>
    <row r="243" spans="1:20">
      <c r="A243" t="s">
        <v>87</v>
      </c>
      <c r="B243" s="10" t="s">
        <v>86</v>
      </c>
      <c r="C243" s="1">
        <v>6990850</v>
      </c>
      <c r="D243" s="14">
        <v>2.23</v>
      </c>
      <c r="E243" s="14">
        <v>1.66</v>
      </c>
      <c r="F243" s="3">
        <v>21</v>
      </c>
      <c r="G243">
        <v>26</v>
      </c>
      <c r="H243">
        <v>21</v>
      </c>
      <c r="I243">
        <v>47</v>
      </c>
      <c r="J243">
        <v>68</v>
      </c>
      <c r="K243" s="4">
        <v>0.69117647058823528</v>
      </c>
      <c r="L243">
        <v>0</v>
      </c>
      <c r="M243">
        <v>85</v>
      </c>
      <c r="N243" s="8">
        <v>0</v>
      </c>
      <c r="O243" s="1">
        <v>82245.294117647063</v>
      </c>
      <c r="P243" t="s">
        <v>289</v>
      </c>
      <c r="Q243" t="s">
        <v>292</v>
      </c>
      <c r="R243" s="5">
        <v>45505</v>
      </c>
      <c r="S243" s="8">
        <v>82245.294117647063</v>
      </c>
      <c r="T243" s="7">
        <v>85</v>
      </c>
    </row>
    <row r="244" spans="1:20">
      <c r="A244" t="s">
        <v>88</v>
      </c>
      <c r="B244" s="10" t="s">
        <v>89</v>
      </c>
      <c r="C244" s="1">
        <v>4633602</v>
      </c>
      <c r="D244" s="14">
        <v>0.57999999999999996</v>
      </c>
      <c r="E244" s="14">
        <v>0.66</v>
      </c>
      <c r="F244" s="3">
        <v>31</v>
      </c>
      <c r="G244">
        <v>7</v>
      </c>
      <c r="H244">
        <v>5</v>
      </c>
      <c r="I244">
        <v>18</v>
      </c>
      <c r="J244">
        <v>23</v>
      </c>
      <c r="K244" s="4">
        <v>0.78260869565217395</v>
      </c>
      <c r="L244">
        <v>0</v>
      </c>
      <c r="M244">
        <v>80</v>
      </c>
      <c r="N244" s="8">
        <v>0</v>
      </c>
      <c r="O244" s="1">
        <v>57920.025000000001</v>
      </c>
      <c r="P244" t="s">
        <v>289</v>
      </c>
      <c r="Q244" t="s">
        <v>293</v>
      </c>
      <c r="R244" s="5">
        <v>45505</v>
      </c>
      <c r="S244" s="8">
        <v>57920.025000000001</v>
      </c>
      <c r="T244" s="7">
        <v>80</v>
      </c>
    </row>
    <row r="245" spans="1:20">
      <c r="A245" t="s">
        <v>90</v>
      </c>
      <c r="B245" s="10" t="s">
        <v>91</v>
      </c>
      <c r="C245" s="1">
        <v>2233800</v>
      </c>
      <c r="D245" s="14">
        <v>0.35</v>
      </c>
      <c r="E245" s="14">
        <v>0.33</v>
      </c>
      <c r="F245" s="3">
        <v>20</v>
      </c>
      <c r="G245">
        <v>3</v>
      </c>
      <c r="H245">
        <v>2</v>
      </c>
      <c r="I245">
        <v>7</v>
      </c>
      <c r="J245">
        <v>9</v>
      </c>
      <c r="K245" s="4">
        <v>0.77777777777777779</v>
      </c>
      <c r="L245">
        <v>0</v>
      </c>
      <c r="M245">
        <v>75</v>
      </c>
      <c r="N245" s="8">
        <v>0</v>
      </c>
      <c r="O245" s="1">
        <v>29784</v>
      </c>
      <c r="P245" t="s">
        <v>289</v>
      </c>
      <c r="Q245" t="s">
        <v>303</v>
      </c>
      <c r="R245" s="5">
        <v>45505</v>
      </c>
      <c r="S245" s="8">
        <v>29784</v>
      </c>
      <c r="T245" s="7">
        <v>75</v>
      </c>
    </row>
    <row r="246" spans="1:20">
      <c r="A246" t="s">
        <v>92</v>
      </c>
      <c r="B246" s="10" t="s">
        <v>93</v>
      </c>
      <c r="C246" s="1">
        <v>7340000</v>
      </c>
      <c r="D246" s="14">
        <v>0.5</v>
      </c>
      <c r="E246" s="14">
        <v>0.33</v>
      </c>
      <c r="F246" s="3">
        <v>34</v>
      </c>
      <c r="G246">
        <v>16</v>
      </c>
      <c r="H246">
        <v>15</v>
      </c>
      <c r="I246">
        <v>17</v>
      </c>
      <c r="J246">
        <v>32</v>
      </c>
      <c r="K246" s="4">
        <v>0.53125</v>
      </c>
      <c r="L246">
        <v>318</v>
      </c>
      <c r="M246">
        <v>318</v>
      </c>
      <c r="N246" s="8">
        <v>0</v>
      </c>
      <c r="O246" s="1">
        <v>23081.761006289307</v>
      </c>
      <c r="P246" t="s">
        <v>298</v>
      </c>
      <c r="Q246" t="s">
        <v>303</v>
      </c>
      <c r="R246" s="5">
        <v>45505</v>
      </c>
      <c r="S246" s="8">
        <v>23081.761006289307</v>
      </c>
      <c r="T246" s="7">
        <v>318</v>
      </c>
    </row>
    <row r="247" spans="1:20">
      <c r="A247" t="s">
        <v>94</v>
      </c>
      <c r="B247" s="10" t="s">
        <v>95</v>
      </c>
      <c r="C247" s="1">
        <v>2580000</v>
      </c>
      <c r="D247" s="14">
        <v>0.62</v>
      </c>
      <c r="E247" s="14">
        <v>0</v>
      </c>
      <c r="F247" s="3">
        <v>22</v>
      </c>
      <c r="G247">
        <v>13</v>
      </c>
      <c r="H247">
        <v>15</v>
      </c>
      <c r="I247">
        <v>35</v>
      </c>
      <c r="J247">
        <v>50</v>
      </c>
      <c r="K247" s="4">
        <v>0.7</v>
      </c>
      <c r="L247">
        <v>186.67</v>
      </c>
      <c r="M247">
        <v>0</v>
      </c>
      <c r="N247" s="8">
        <v>13821.181764611347</v>
      </c>
      <c r="O247" s="1">
        <v>0</v>
      </c>
      <c r="P247" t="s">
        <v>294</v>
      </c>
      <c r="Q247" t="s">
        <v>303</v>
      </c>
      <c r="R247" s="5">
        <v>45505</v>
      </c>
      <c r="S247" s="8">
        <v>13821.181764611347</v>
      </c>
      <c r="T247" s="7">
        <v>186.67</v>
      </c>
    </row>
    <row r="248" spans="1:20">
      <c r="A248" t="s">
        <v>96</v>
      </c>
      <c r="B248" s="10" t="s">
        <v>97</v>
      </c>
      <c r="C248" s="1">
        <v>2350000</v>
      </c>
      <c r="D248" s="14">
        <v>0.51</v>
      </c>
      <c r="E248" s="14">
        <v>0.33</v>
      </c>
      <c r="F248" s="3">
        <v>33</v>
      </c>
      <c r="G248">
        <v>5</v>
      </c>
      <c r="H248">
        <v>4</v>
      </c>
      <c r="I248">
        <v>17</v>
      </c>
      <c r="J248">
        <v>21</v>
      </c>
      <c r="K248" s="4">
        <v>0.80952380952380953</v>
      </c>
      <c r="L248">
        <v>89</v>
      </c>
      <c r="M248">
        <v>89</v>
      </c>
      <c r="N248" s="8">
        <v>0</v>
      </c>
      <c r="O248" s="1">
        <v>26404.494382022473</v>
      </c>
      <c r="P248" t="s">
        <v>298</v>
      </c>
      <c r="Q248" t="s">
        <v>299</v>
      </c>
      <c r="R248" s="5">
        <v>45505</v>
      </c>
      <c r="S248" s="8">
        <v>26404.494382022473</v>
      </c>
      <c r="T248" s="7">
        <v>89</v>
      </c>
    </row>
    <row r="249" spans="1:20">
      <c r="A249" t="s">
        <v>98</v>
      </c>
      <c r="B249" s="11" t="s">
        <v>26</v>
      </c>
      <c r="C249" s="1">
        <v>862400</v>
      </c>
      <c r="D249" s="14">
        <v>1.96</v>
      </c>
      <c r="E249" s="14">
        <v>0.66</v>
      </c>
      <c r="F249" s="3">
        <v>31</v>
      </c>
      <c r="G249">
        <v>10</v>
      </c>
      <c r="H249">
        <v>8</v>
      </c>
      <c r="I249">
        <v>61</v>
      </c>
      <c r="J249">
        <v>69</v>
      </c>
      <c r="K249" s="4">
        <v>0.88405797101449279</v>
      </c>
      <c r="L249">
        <v>178</v>
      </c>
      <c r="M249">
        <v>0</v>
      </c>
      <c r="N249" s="8">
        <v>4844.9438202247193</v>
      </c>
      <c r="O249" s="1">
        <v>0</v>
      </c>
      <c r="P249" t="s">
        <v>294</v>
      </c>
      <c r="Q249" t="s">
        <v>296</v>
      </c>
      <c r="R249" s="5">
        <v>45505</v>
      </c>
      <c r="S249" s="8">
        <v>4844.9438202247193</v>
      </c>
      <c r="T249" s="7">
        <v>178</v>
      </c>
    </row>
    <row r="250" spans="1:20">
      <c r="A250" t="s">
        <v>99</v>
      </c>
      <c r="B250" s="10" t="s">
        <v>100</v>
      </c>
      <c r="C250" s="1">
        <v>9568274.2200000007</v>
      </c>
      <c r="D250" s="14">
        <v>1.46</v>
      </c>
      <c r="E250" s="14">
        <v>0</v>
      </c>
      <c r="F250" s="3">
        <v>92</v>
      </c>
      <c r="G250">
        <v>3</v>
      </c>
      <c r="H250">
        <v>3</v>
      </c>
      <c r="I250">
        <v>135</v>
      </c>
      <c r="J250">
        <v>138</v>
      </c>
      <c r="K250" s="4">
        <v>0.97826086956521741</v>
      </c>
      <c r="L250">
        <v>0</v>
      </c>
      <c r="M250">
        <v>176.71</v>
      </c>
      <c r="N250" s="8">
        <v>0</v>
      </c>
      <c r="O250" s="1">
        <v>54146.761473600818</v>
      </c>
      <c r="P250" t="s">
        <v>289</v>
      </c>
      <c r="Q250" t="s">
        <v>306</v>
      </c>
      <c r="R250" s="5">
        <v>45505</v>
      </c>
      <c r="S250" s="8">
        <v>54146.761473600818</v>
      </c>
      <c r="T250" s="7">
        <v>176.71</v>
      </c>
    </row>
    <row r="251" spans="1:20">
      <c r="A251" t="s">
        <v>101</v>
      </c>
      <c r="B251" s="11" t="s">
        <v>26</v>
      </c>
      <c r="C251" s="1">
        <v>1014600</v>
      </c>
      <c r="D251" s="14">
        <v>11.99</v>
      </c>
      <c r="E251" s="14">
        <v>2.33</v>
      </c>
      <c r="F251" s="3">
        <v>151</v>
      </c>
      <c r="G251">
        <v>696</v>
      </c>
      <c r="H251">
        <v>689</v>
      </c>
      <c r="I251">
        <v>1811</v>
      </c>
      <c r="J251">
        <v>2500</v>
      </c>
      <c r="K251" s="4">
        <v>0.72440000000000004</v>
      </c>
      <c r="L251">
        <v>160</v>
      </c>
      <c r="M251">
        <v>0</v>
      </c>
      <c r="N251" s="8">
        <v>6341.25</v>
      </c>
      <c r="O251" s="1">
        <v>0</v>
      </c>
      <c r="P251" t="s">
        <v>294</v>
      </c>
      <c r="Q251" t="s">
        <v>307</v>
      </c>
      <c r="R251" s="5">
        <v>45505</v>
      </c>
      <c r="S251" s="8">
        <v>6341.25</v>
      </c>
      <c r="T251" s="7">
        <v>160</v>
      </c>
    </row>
    <row r="252" spans="1:20">
      <c r="A252" t="s">
        <v>102</v>
      </c>
      <c r="B252" s="10" t="s">
        <v>103</v>
      </c>
      <c r="C252" s="1">
        <v>8040000</v>
      </c>
      <c r="D252" s="14">
        <v>0.52</v>
      </c>
      <c r="E252" s="14">
        <v>0.33</v>
      </c>
      <c r="F252" s="3">
        <v>34</v>
      </c>
      <c r="G252">
        <v>15</v>
      </c>
      <c r="H252">
        <v>14</v>
      </c>
      <c r="I252">
        <v>18</v>
      </c>
      <c r="J252">
        <v>32</v>
      </c>
      <c r="K252" s="4">
        <v>0.5625</v>
      </c>
      <c r="L252">
        <v>0</v>
      </c>
      <c r="M252">
        <v>122.5</v>
      </c>
      <c r="N252" s="8">
        <v>0</v>
      </c>
      <c r="O252" s="1">
        <v>65632.653061224497</v>
      </c>
      <c r="P252" t="s">
        <v>289</v>
      </c>
      <c r="Q252" t="s">
        <v>290</v>
      </c>
      <c r="R252" s="5">
        <v>45505</v>
      </c>
      <c r="S252" s="8">
        <v>65632.653061224497</v>
      </c>
      <c r="T252" s="7">
        <v>122.5</v>
      </c>
    </row>
    <row r="253" spans="1:20">
      <c r="A253" t="s">
        <v>104</v>
      </c>
      <c r="B253" s="10" t="s">
        <v>105</v>
      </c>
      <c r="C253" s="1">
        <v>3375000</v>
      </c>
      <c r="D253" s="14">
        <v>0.86</v>
      </c>
      <c r="E253" s="14">
        <v>0.33</v>
      </c>
      <c r="F253" s="3">
        <v>46</v>
      </c>
      <c r="G253">
        <v>9</v>
      </c>
      <c r="H253">
        <v>8</v>
      </c>
      <c r="I253">
        <v>40</v>
      </c>
      <c r="J253">
        <v>48</v>
      </c>
      <c r="K253" s="4">
        <v>0.83333333333333337</v>
      </c>
      <c r="L253">
        <v>0</v>
      </c>
      <c r="M253">
        <v>83.99</v>
      </c>
      <c r="N253" s="8">
        <v>0</v>
      </c>
      <c r="O253" s="1">
        <v>40183.355161328735</v>
      </c>
      <c r="P253" t="s">
        <v>289</v>
      </c>
      <c r="Q253" t="s">
        <v>295</v>
      </c>
      <c r="R253" s="5">
        <v>45505</v>
      </c>
      <c r="S253" s="8">
        <v>40183.355161328735</v>
      </c>
      <c r="T253" s="7">
        <v>83.99</v>
      </c>
    </row>
    <row r="254" spans="1:20">
      <c r="A254" t="s">
        <v>106</v>
      </c>
      <c r="B254" s="10" t="s">
        <v>107</v>
      </c>
      <c r="C254" s="1">
        <v>2943333</v>
      </c>
      <c r="D254" s="14">
        <v>0.23</v>
      </c>
      <c r="E254" s="14">
        <v>0.66</v>
      </c>
      <c r="F254" s="3">
        <v>21</v>
      </c>
      <c r="G254">
        <v>29</v>
      </c>
      <c r="H254">
        <v>27</v>
      </c>
      <c r="I254">
        <v>5</v>
      </c>
      <c r="J254">
        <v>32</v>
      </c>
      <c r="K254" s="4">
        <v>0.15625</v>
      </c>
      <c r="L254">
        <v>0</v>
      </c>
      <c r="M254">
        <v>44.4</v>
      </c>
      <c r="N254" s="8">
        <v>0</v>
      </c>
      <c r="O254" s="1">
        <v>66291.283783783787</v>
      </c>
      <c r="P254" t="s">
        <v>289</v>
      </c>
      <c r="Q254" t="s">
        <v>292</v>
      </c>
      <c r="R254" s="5">
        <v>45505</v>
      </c>
      <c r="S254" s="8">
        <v>66291.283783783787</v>
      </c>
      <c r="T254" s="7">
        <v>44.4</v>
      </c>
    </row>
    <row r="255" spans="1:20">
      <c r="A255" t="s">
        <v>108</v>
      </c>
      <c r="B255" s="10" t="s">
        <v>107</v>
      </c>
      <c r="C255" s="1">
        <v>6990000</v>
      </c>
      <c r="D255" s="14">
        <v>0.9</v>
      </c>
      <c r="E255" s="14">
        <v>2</v>
      </c>
      <c r="F255" s="3">
        <v>21</v>
      </c>
      <c r="G255">
        <v>7</v>
      </c>
      <c r="H255">
        <v>1</v>
      </c>
      <c r="I255">
        <v>19</v>
      </c>
      <c r="J255">
        <v>20</v>
      </c>
      <c r="K255" s="4">
        <v>0.95</v>
      </c>
      <c r="L255">
        <v>221.2</v>
      </c>
      <c r="M255">
        <v>221.21</v>
      </c>
      <c r="N255" s="8">
        <v>0</v>
      </c>
      <c r="O255" s="1">
        <v>31598.93314045477</v>
      </c>
      <c r="P255" t="s">
        <v>298</v>
      </c>
      <c r="Q255" t="s">
        <v>292</v>
      </c>
      <c r="R255" s="5">
        <v>45505</v>
      </c>
      <c r="S255" s="8">
        <v>31598.93314045477</v>
      </c>
      <c r="T255" s="7">
        <v>221.21</v>
      </c>
    </row>
    <row r="256" spans="1:20">
      <c r="A256" t="s">
        <v>109</v>
      </c>
      <c r="B256" s="10" t="s">
        <v>110</v>
      </c>
      <c r="C256" s="1">
        <v>3876139</v>
      </c>
      <c r="D256" s="14">
        <v>0</v>
      </c>
      <c r="E256" s="14">
        <v>0</v>
      </c>
      <c r="F256" s="3">
        <v>22</v>
      </c>
      <c r="G256">
        <v>21</v>
      </c>
      <c r="H256">
        <v>21</v>
      </c>
      <c r="I256">
        <v>0</v>
      </c>
      <c r="J256">
        <v>21</v>
      </c>
      <c r="K256" s="4">
        <v>0</v>
      </c>
      <c r="L256">
        <v>0</v>
      </c>
      <c r="M256">
        <v>80.400000000000006</v>
      </c>
      <c r="N256" s="8">
        <v>0</v>
      </c>
      <c r="O256" s="1">
        <v>48210.68407960199</v>
      </c>
      <c r="P256" t="s">
        <v>289</v>
      </c>
      <c r="Q256" t="s">
        <v>296</v>
      </c>
      <c r="R256" s="5">
        <v>45505</v>
      </c>
      <c r="S256" s="8">
        <v>48210.68407960199</v>
      </c>
      <c r="T256" s="7">
        <v>80.400000000000006</v>
      </c>
    </row>
    <row r="257" spans="1:20">
      <c r="A257" t="s">
        <v>111</v>
      </c>
      <c r="B257" s="10" t="s">
        <v>110</v>
      </c>
      <c r="C257" s="1">
        <v>3750000</v>
      </c>
      <c r="D257" s="14">
        <v>0.31</v>
      </c>
      <c r="E257" s="14">
        <v>0</v>
      </c>
      <c r="F257" s="3">
        <v>64</v>
      </c>
      <c r="G257">
        <v>3</v>
      </c>
      <c r="H257">
        <v>3</v>
      </c>
      <c r="I257">
        <v>20</v>
      </c>
      <c r="J257">
        <v>23</v>
      </c>
      <c r="K257" s="4">
        <v>0.86956521739130432</v>
      </c>
      <c r="L257">
        <v>0</v>
      </c>
      <c r="M257">
        <v>78.8</v>
      </c>
      <c r="N257" s="8">
        <v>0</v>
      </c>
      <c r="O257" s="1">
        <v>47588.83248730965</v>
      </c>
      <c r="P257" t="s">
        <v>289</v>
      </c>
      <c r="Q257" t="s">
        <v>296</v>
      </c>
      <c r="R257" s="5">
        <v>45505</v>
      </c>
      <c r="S257" s="8">
        <v>47588.83248730965</v>
      </c>
      <c r="T257" s="7">
        <v>78.8</v>
      </c>
    </row>
    <row r="258" spans="1:20">
      <c r="A258" t="s">
        <v>112</v>
      </c>
      <c r="B258" s="10" t="s">
        <v>113</v>
      </c>
      <c r="C258" s="1">
        <v>2518268.87</v>
      </c>
      <c r="D258" s="14">
        <v>0.81</v>
      </c>
      <c r="E258" s="14">
        <v>0.33</v>
      </c>
      <c r="F258" s="3">
        <v>27</v>
      </c>
      <c r="G258">
        <v>21</v>
      </c>
      <c r="H258">
        <v>20</v>
      </c>
      <c r="I258">
        <v>22</v>
      </c>
      <c r="J258">
        <v>42</v>
      </c>
      <c r="K258" s="4">
        <v>0.52380952380952384</v>
      </c>
      <c r="L258">
        <v>0</v>
      </c>
      <c r="M258">
        <v>35.57</v>
      </c>
      <c r="N258" s="8">
        <v>0</v>
      </c>
      <c r="O258" s="1">
        <v>70797.550463874053</v>
      </c>
      <c r="P258" t="s">
        <v>289</v>
      </c>
      <c r="Q258" t="s">
        <v>295</v>
      </c>
      <c r="R258" s="5">
        <v>45505</v>
      </c>
      <c r="S258" s="8">
        <v>70797.550463874053</v>
      </c>
      <c r="T258" s="7">
        <v>35.57</v>
      </c>
    </row>
    <row r="259" spans="1:20">
      <c r="A259" t="s">
        <v>114</v>
      </c>
      <c r="B259" s="10" t="s">
        <v>115</v>
      </c>
      <c r="C259" s="1">
        <v>4163000</v>
      </c>
      <c r="D259" s="14">
        <v>0.17</v>
      </c>
      <c r="E259" s="14">
        <v>0</v>
      </c>
      <c r="F259" s="3">
        <v>78</v>
      </c>
      <c r="G259">
        <v>17</v>
      </c>
      <c r="H259">
        <v>17</v>
      </c>
      <c r="I259">
        <v>14</v>
      </c>
      <c r="J259">
        <v>31</v>
      </c>
      <c r="K259" s="4">
        <v>0.45161290322580644</v>
      </c>
      <c r="L259">
        <v>232</v>
      </c>
      <c r="M259">
        <v>232</v>
      </c>
      <c r="N259" s="8">
        <v>0</v>
      </c>
      <c r="O259" s="1">
        <v>17943.96551724138</v>
      </c>
      <c r="P259" t="s">
        <v>298</v>
      </c>
      <c r="Q259" t="s">
        <v>297</v>
      </c>
      <c r="R259" s="5">
        <v>45505</v>
      </c>
      <c r="S259" s="8">
        <v>17943.96551724138</v>
      </c>
      <c r="T259" s="7">
        <v>232</v>
      </c>
    </row>
    <row r="260" spans="1:20">
      <c r="A260" t="s">
        <v>116</v>
      </c>
      <c r="B260" s="10" t="s">
        <v>115</v>
      </c>
      <c r="C260" s="1">
        <v>2860000</v>
      </c>
      <c r="D260" s="14">
        <v>0.18</v>
      </c>
      <c r="E260" s="14">
        <v>0</v>
      </c>
      <c r="F260" s="3">
        <v>75</v>
      </c>
      <c r="G260">
        <v>28</v>
      </c>
      <c r="H260">
        <v>28</v>
      </c>
      <c r="I260">
        <v>14</v>
      </c>
      <c r="J260">
        <v>42</v>
      </c>
      <c r="K260" s="4">
        <v>0.33333333333333331</v>
      </c>
      <c r="L260">
        <v>0</v>
      </c>
      <c r="M260">
        <v>130.84</v>
      </c>
      <c r="N260" s="8">
        <v>0</v>
      </c>
      <c r="O260" s="1">
        <v>21858.758789361051</v>
      </c>
      <c r="P260" t="s">
        <v>289</v>
      </c>
      <c r="Q260" t="s">
        <v>297</v>
      </c>
      <c r="R260" s="5">
        <v>45505</v>
      </c>
      <c r="S260" s="8">
        <v>21858.758789361051</v>
      </c>
      <c r="T260" s="7">
        <v>130.84</v>
      </c>
    </row>
    <row r="261" spans="1:20">
      <c r="A261" t="s">
        <v>117</v>
      </c>
      <c r="B261" s="10" t="s">
        <v>118</v>
      </c>
      <c r="C261" s="1">
        <v>2776000</v>
      </c>
      <c r="D261" s="14">
        <v>9.1300000000000008</v>
      </c>
      <c r="E261" s="14">
        <v>0.33</v>
      </c>
      <c r="F261" s="3">
        <v>38</v>
      </c>
      <c r="G261">
        <v>54</v>
      </c>
      <c r="H261">
        <v>53</v>
      </c>
      <c r="I261">
        <v>347</v>
      </c>
      <c r="J261">
        <v>400</v>
      </c>
      <c r="K261" s="4">
        <v>0.86750000000000005</v>
      </c>
      <c r="L261">
        <v>0</v>
      </c>
      <c r="M261">
        <v>45</v>
      </c>
      <c r="N261" s="8">
        <v>0</v>
      </c>
      <c r="O261" s="1">
        <v>61688.888888888891</v>
      </c>
      <c r="P261" t="s">
        <v>289</v>
      </c>
      <c r="Q261" t="s">
        <v>296</v>
      </c>
      <c r="R261" s="5">
        <v>45505</v>
      </c>
      <c r="S261" s="8">
        <v>61688.888888888891</v>
      </c>
      <c r="T261" s="7">
        <v>45</v>
      </c>
    </row>
    <row r="262" spans="1:20">
      <c r="A262" t="s">
        <v>119</v>
      </c>
      <c r="B262" s="10" t="s">
        <v>66</v>
      </c>
      <c r="C262" s="1">
        <v>4903729.92</v>
      </c>
      <c r="D262" s="14">
        <v>1.98</v>
      </c>
      <c r="E262" s="14">
        <v>1</v>
      </c>
      <c r="F262" s="3">
        <v>199</v>
      </c>
      <c r="G262">
        <v>167</v>
      </c>
      <c r="H262">
        <v>164</v>
      </c>
      <c r="I262">
        <v>395</v>
      </c>
      <c r="J262">
        <v>559</v>
      </c>
      <c r="K262" s="4">
        <v>0.70661896243291589</v>
      </c>
      <c r="L262">
        <v>678.06</v>
      </c>
      <c r="M262">
        <v>0</v>
      </c>
      <c r="N262" s="8">
        <v>7232.0000000000009</v>
      </c>
      <c r="O262" s="1">
        <v>0</v>
      </c>
      <c r="P262" t="s">
        <v>294</v>
      </c>
      <c r="Q262" t="s">
        <v>292</v>
      </c>
      <c r="R262" s="5">
        <v>45505</v>
      </c>
      <c r="S262" s="8">
        <v>7232.0000000000009</v>
      </c>
      <c r="T262" s="7">
        <v>678.06</v>
      </c>
    </row>
    <row r="263" spans="1:20">
      <c r="A263" t="s">
        <v>120</v>
      </c>
      <c r="B263" s="11" t="s">
        <v>26</v>
      </c>
      <c r="C263" s="1">
        <v>3730000</v>
      </c>
      <c r="D263" s="14">
        <v>1.5</v>
      </c>
      <c r="E263" s="14">
        <v>1.66</v>
      </c>
      <c r="F263" s="3">
        <v>22</v>
      </c>
      <c r="G263">
        <v>68</v>
      </c>
      <c r="H263">
        <v>63</v>
      </c>
      <c r="I263">
        <v>33</v>
      </c>
      <c r="J263">
        <v>96</v>
      </c>
      <c r="K263" s="4">
        <v>0.34375</v>
      </c>
      <c r="L263">
        <v>0</v>
      </c>
      <c r="M263">
        <v>45.69</v>
      </c>
      <c r="N263" s="8">
        <v>0</v>
      </c>
      <c r="O263" s="1">
        <v>81637.11971985118</v>
      </c>
      <c r="P263" t="s">
        <v>289</v>
      </c>
      <c r="Q263" t="s">
        <v>295</v>
      </c>
      <c r="R263" s="5">
        <v>45505</v>
      </c>
      <c r="S263" s="8">
        <v>81637.11971985118</v>
      </c>
      <c r="T263" s="7">
        <v>45.69</v>
      </c>
    </row>
    <row r="264" spans="1:20">
      <c r="A264" t="s">
        <v>121</v>
      </c>
      <c r="B264" s="10" t="s">
        <v>122</v>
      </c>
      <c r="C264" s="1">
        <v>2606429</v>
      </c>
      <c r="D264" s="14">
        <v>0.11</v>
      </c>
      <c r="E264" s="14">
        <v>0</v>
      </c>
      <c r="F264" s="3">
        <v>52</v>
      </c>
      <c r="G264">
        <v>1</v>
      </c>
      <c r="H264">
        <v>1</v>
      </c>
      <c r="I264">
        <v>6</v>
      </c>
      <c r="J264">
        <v>7</v>
      </c>
      <c r="K264" s="4">
        <v>0.8571428571428571</v>
      </c>
      <c r="L264">
        <v>0</v>
      </c>
      <c r="M264">
        <v>77.400000000000006</v>
      </c>
      <c r="N264" s="8">
        <v>0</v>
      </c>
      <c r="O264" s="1">
        <v>33674.793281653743</v>
      </c>
      <c r="P264" t="s">
        <v>289</v>
      </c>
      <c r="Q264" t="s">
        <v>308</v>
      </c>
      <c r="R264" s="5">
        <v>45505</v>
      </c>
      <c r="S264" s="8">
        <v>33674.793281653743</v>
      </c>
      <c r="T264" s="7">
        <v>77.400000000000006</v>
      </c>
    </row>
    <row r="265" spans="1:20">
      <c r="A265" t="s">
        <v>123</v>
      </c>
      <c r="B265" s="10" t="s">
        <v>124</v>
      </c>
      <c r="C265" s="1">
        <v>5660000</v>
      </c>
      <c r="D265" s="14">
        <v>2.88</v>
      </c>
      <c r="E265" s="14">
        <v>1</v>
      </c>
      <c r="F265" s="3">
        <v>54</v>
      </c>
      <c r="G265">
        <v>23</v>
      </c>
      <c r="H265">
        <v>20</v>
      </c>
      <c r="I265">
        <v>156</v>
      </c>
      <c r="J265">
        <v>176</v>
      </c>
      <c r="K265" s="4">
        <v>0.88636363636363635</v>
      </c>
      <c r="L265">
        <v>0</v>
      </c>
      <c r="M265">
        <v>100</v>
      </c>
      <c r="N265" s="8">
        <v>0</v>
      </c>
      <c r="O265" s="1">
        <v>56600</v>
      </c>
      <c r="P265" t="s">
        <v>289</v>
      </c>
      <c r="Q265" t="s">
        <v>292</v>
      </c>
      <c r="R265" s="5">
        <v>45505</v>
      </c>
      <c r="S265" s="8">
        <v>56600</v>
      </c>
      <c r="T265" s="7">
        <v>100</v>
      </c>
    </row>
    <row r="266" spans="1:20">
      <c r="A266" t="s">
        <v>125</v>
      </c>
      <c r="B266" s="10" t="s">
        <v>126</v>
      </c>
      <c r="C266" s="1">
        <v>3242100</v>
      </c>
      <c r="D266" s="14">
        <v>3.73</v>
      </c>
      <c r="E266" s="14">
        <v>15</v>
      </c>
      <c r="F266" s="3">
        <v>34</v>
      </c>
      <c r="G266">
        <v>206</v>
      </c>
      <c r="H266">
        <v>161</v>
      </c>
      <c r="I266">
        <v>127</v>
      </c>
      <c r="J266">
        <v>288</v>
      </c>
      <c r="K266" s="4">
        <v>0.44097222222222221</v>
      </c>
      <c r="L266">
        <v>0</v>
      </c>
      <c r="M266">
        <v>50</v>
      </c>
      <c r="N266" s="8">
        <v>0</v>
      </c>
      <c r="O266" s="1">
        <v>64842</v>
      </c>
      <c r="P266" t="s">
        <v>289</v>
      </c>
      <c r="Q266" t="s">
        <v>290</v>
      </c>
      <c r="R266" s="5">
        <v>45505</v>
      </c>
      <c r="S266" s="8">
        <v>64842</v>
      </c>
      <c r="T266" s="7">
        <v>50</v>
      </c>
    </row>
    <row r="267" spans="1:20">
      <c r="A267" t="s">
        <v>127</v>
      </c>
      <c r="B267" s="10" t="s">
        <v>128</v>
      </c>
      <c r="C267" s="1">
        <v>5810230</v>
      </c>
      <c r="D267" s="14">
        <v>4.6500000000000004</v>
      </c>
      <c r="E267" s="14">
        <v>0.33</v>
      </c>
      <c r="F267" s="3">
        <v>20</v>
      </c>
      <c r="G267">
        <v>11</v>
      </c>
      <c r="H267">
        <v>10</v>
      </c>
      <c r="I267">
        <v>93</v>
      </c>
      <c r="J267">
        <v>103</v>
      </c>
      <c r="K267" s="4">
        <v>0.90291262135922334</v>
      </c>
      <c r="L267">
        <v>144</v>
      </c>
      <c r="M267">
        <v>194</v>
      </c>
      <c r="N267" s="8">
        <v>0</v>
      </c>
      <c r="O267" s="1">
        <v>29949.639175257733</v>
      </c>
      <c r="P267" t="s">
        <v>298</v>
      </c>
      <c r="Q267" t="s">
        <v>297</v>
      </c>
      <c r="R267" s="5">
        <v>45505</v>
      </c>
      <c r="S267" s="8">
        <v>29949.639175257733</v>
      </c>
      <c r="T267" s="7">
        <v>194</v>
      </c>
    </row>
    <row r="268" spans="1:20">
      <c r="A268" t="s">
        <v>129</v>
      </c>
      <c r="B268" s="10" t="s">
        <v>130</v>
      </c>
      <c r="C268" s="1">
        <v>6268331.5</v>
      </c>
      <c r="D268" s="14">
        <v>0.96</v>
      </c>
      <c r="E268" s="14">
        <v>0</v>
      </c>
      <c r="F268" s="3">
        <v>52</v>
      </c>
      <c r="G268">
        <v>10</v>
      </c>
      <c r="H268">
        <v>10</v>
      </c>
      <c r="I268">
        <v>50</v>
      </c>
      <c r="J268">
        <v>60</v>
      </c>
      <c r="K268" s="4">
        <v>0.83333333333333337</v>
      </c>
      <c r="L268">
        <v>0</v>
      </c>
      <c r="M268">
        <v>79.5</v>
      </c>
      <c r="N268" s="8">
        <v>0</v>
      </c>
      <c r="O268" s="1">
        <v>78846.937106918238</v>
      </c>
      <c r="P268" t="s">
        <v>289</v>
      </c>
      <c r="Q268" t="s">
        <v>290</v>
      </c>
      <c r="R268" s="5">
        <v>45505</v>
      </c>
      <c r="S268" s="8">
        <v>78846.937106918238</v>
      </c>
      <c r="T268" s="7">
        <v>79.5</v>
      </c>
    </row>
    <row r="269" spans="1:20">
      <c r="A269" t="s">
        <v>131</v>
      </c>
      <c r="B269" s="10" t="s">
        <v>66</v>
      </c>
      <c r="C269" s="1">
        <v>5216893.5999999996</v>
      </c>
      <c r="D269" s="14">
        <v>0.75</v>
      </c>
      <c r="E269" s="14">
        <v>0.33</v>
      </c>
      <c r="F269" s="3">
        <v>32</v>
      </c>
      <c r="G269">
        <v>9</v>
      </c>
      <c r="H269">
        <v>8</v>
      </c>
      <c r="I269">
        <v>24</v>
      </c>
      <c r="J269">
        <v>32</v>
      </c>
      <c r="K269" s="4">
        <v>0.75</v>
      </c>
      <c r="L269">
        <v>577.09</v>
      </c>
      <c r="M269">
        <v>0</v>
      </c>
      <c r="N269" s="8">
        <v>9039.9999999999982</v>
      </c>
      <c r="O269" s="1">
        <v>0</v>
      </c>
      <c r="P269" t="s">
        <v>294</v>
      </c>
      <c r="Q269" t="s">
        <v>292</v>
      </c>
      <c r="R269" s="5">
        <v>45505</v>
      </c>
      <c r="S269" s="8">
        <v>9039.9999999999982</v>
      </c>
      <c r="T269" s="7">
        <v>577.09</v>
      </c>
    </row>
    <row r="270" spans="1:20">
      <c r="A270" t="s">
        <v>132</v>
      </c>
      <c r="B270" s="10" t="s">
        <v>133</v>
      </c>
      <c r="C270" s="1">
        <v>1820000</v>
      </c>
      <c r="D270" s="14">
        <v>0.28000000000000003</v>
      </c>
      <c r="E270" s="14">
        <v>0</v>
      </c>
      <c r="F270" s="3">
        <v>21</v>
      </c>
      <c r="G270">
        <v>22</v>
      </c>
      <c r="H270">
        <v>22</v>
      </c>
      <c r="I270">
        <v>6</v>
      </c>
      <c r="J270">
        <v>28</v>
      </c>
      <c r="K270" s="4">
        <v>0.21428571428571427</v>
      </c>
      <c r="L270">
        <v>0</v>
      </c>
      <c r="M270">
        <v>77.150000000000006</v>
      </c>
      <c r="N270" s="8">
        <v>0</v>
      </c>
      <c r="O270" s="1">
        <v>23590.408295528188</v>
      </c>
      <c r="P270" t="s">
        <v>289</v>
      </c>
      <c r="Q270" t="s">
        <v>303</v>
      </c>
      <c r="R270" s="5">
        <v>45505</v>
      </c>
      <c r="S270" s="8">
        <v>23590.408295528188</v>
      </c>
      <c r="T270" s="7">
        <v>77.150000000000006</v>
      </c>
    </row>
    <row r="271" spans="1:20">
      <c r="A271" t="s">
        <v>134</v>
      </c>
      <c r="B271" s="10" t="s">
        <v>135</v>
      </c>
      <c r="C271" s="1">
        <v>14452491.67</v>
      </c>
      <c r="D271" s="14">
        <v>4.93</v>
      </c>
      <c r="E271" s="14">
        <v>3.33</v>
      </c>
      <c r="F271" s="3">
        <v>29</v>
      </c>
      <c r="G271">
        <v>110</v>
      </c>
      <c r="H271">
        <v>100</v>
      </c>
      <c r="I271">
        <v>143</v>
      </c>
      <c r="J271">
        <v>243</v>
      </c>
      <c r="K271" s="4">
        <v>0.58847736625514402</v>
      </c>
      <c r="L271">
        <v>0</v>
      </c>
      <c r="M271">
        <v>145.72</v>
      </c>
      <c r="N271" s="8">
        <v>0</v>
      </c>
      <c r="O271" s="1">
        <v>99179.876955805652</v>
      </c>
      <c r="P271" t="s">
        <v>289</v>
      </c>
      <c r="Q271" t="s">
        <v>306</v>
      </c>
      <c r="R271" s="5">
        <v>45505</v>
      </c>
      <c r="S271" s="8">
        <v>99179.876955805652</v>
      </c>
      <c r="T271" s="7">
        <v>145.72</v>
      </c>
    </row>
    <row r="272" spans="1:20">
      <c r="A272" t="s">
        <v>136</v>
      </c>
      <c r="B272" s="10" t="s">
        <v>82</v>
      </c>
      <c r="C272" s="1">
        <v>5225000</v>
      </c>
      <c r="D272" s="14">
        <v>1.47</v>
      </c>
      <c r="E272" s="14">
        <v>0</v>
      </c>
      <c r="F272" s="3">
        <v>23</v>
      </c>
      <c r="G272">
        <v>9</v>
      </c>
      <c r="H272">
        <v>10</v>
      </c>
      <c r="I272">
        <v>34</v>
      </c>
      <c r="J272">
        <v>44</v>
      </c>
      <c r="K272" s="4">
        <v>0.77272727272727271</v>
      </c>
      <c r="L272">
        <v>0</v>
      </c>
      <c r="M272">
        <v>97</v>
      </c>
      <c r="N272" s="8">
        <v>0</v>
      </c>
      <c r="O272" s="1">
        <v>53865.9793814433</v>
      </c>
      <c r="P272" t="s">
        <v>289</v>
      </c>
      <c r="Q272" t="s">
        <v>290</v>
      </c>
      <c r="R272" s="5">
        <v>45505</v>
      </c>
      <c r="S272" s="8">
        <v>53865.9793814433</v>
      </c>
      <c r="T272" s="7">
        <v>97</v>
      </c>
    </row>
    <row r="273" spans="1:20">
      <c r="A273" t="s">
        <v>137</v>
      </c>
      <c r="B273" s="10" t="s">
        <v>46</v>
      </c>
      <c r="C273" s="1">
        <v>1700000</v>
      </c>
      <c r="D273" s="14">
        <v>0.45</v>
      </c>
      <c r="E273" s="14">
        <v>0</v>
      </c>
      <c r="F273" s="3">
        <v>31</v>
      </c>
      <c r="G273">
        <v>2</v>
      </c>
      <c r="H273">
        <v>2</v>
      </c>
      <c r="I273">
        <v>14</v>
      </c>
      <c r="J273">
        <v>16</v>
      </c>
      <c r="K273" s="4">
        <v>0.875</v>
      </c>
      <c r="L273">
        <v>0</v>
      </c>
      <c r="M273">
        <v>64.87</v>
      </c>
      <c r="N273" s="8">
        <v>0</v>
      </c>
      <c r="O273" s="1">
        <v>26206.258671188531</v>
      </c>
      <c r="P273" t="s">
        <v>289</v>
      </c>
      <c r="Q273" t="s">
        <v>299</v>
      </c>
      <c r="R273" s="5">
        <v>45505</v>
      </c>
      <c r="S273" s="8">
        <v>26206.258671188531</v>
      </c>
      <c r="T273" s="7">
        <v>64.87</v>
      </c>
    </row>
    <row r="274" spans="1:20">
      <c r="A274" t="s">
        <v>138</v>
      </c>
      <c r="B274" s="11" t="s">
        <v>26</v>
      </c>
      <c r="C274" s="1">
        <v>5458110.5499999998</v>
      </c>
      <c r="D274" s="14">
        <v>1.72</v>
      </c>
      <c r="E274" s="14">
        <v>1.33</v>
      </c>
      <c r="F274" s="3">
        <v>11</v>
      </c>
      <c r="G274">
        <v>96</v>
      </c>
      <c r="H274">
        <v>92</v>
      </c>
      <c r="I274">
        <v>19</v>
      </c>
      <c r="J274">
        <v>111</v>
      </c>
      <c r="K274" s="4">
        <v>0.17117117117117117</v>
      </c>
      <c r="L274">
        <v>0</v>
      </c>
      <c r="M274">
        <v>64.239999999999995</v>
      </c>
      <c r="N274" s="8">
        <v>0</v>
      </c>
      <c r="O274" s="1">
        <v>84964.36099003737</v>
      </c>
      <c r="P274" t="s">
        <v>289</v>
      </c>
      <c r="Q274" t="s">
        <v>290</v>
      </c>
      <c r="R274" s="5">
        <v>45505</v>
      </c>
      <c r="S274" s="8">
        <v>84964.36099003737</v>
      </c>
      <c r="T274" s="7">
        <v>64.239999999999995</v>
      </c>
    </row>
    <row r="275" spans="1:20">
      <c r="A275" t="s">
        <v>140</v>
      </c>
      <c r="B275" s="10" t="s">
        <v>50</v>
      </c>
      <c r="C275" s="1">
        <v>7042912</v>
      </c>
      <c r="D275" s="14">
        <v>1.1200000000000001</v>
      </c>
      <c r="E275" s="14">
        <v>0</v>
      </c>
      <c r="F275" s="3">
        <v>16</v>
      </c>
      <c r="G275">
        <v>3</v>
      </c>
      <c r="H275">
        <v>3</v>
      </c>
      <c r="I275">
        <v>18</v>
      </c>
      <c r="J275">
        <v>21</v>
      </c>
      <c r="K275" s="4">
        <v>0.8571428571428571</v>
      </c>
      <c r="L275">
        <v>554.55999999999995</v>
      </c>
      <c r="M275">
        <v>0</v>
      </c>
      <c r="N275" s="8">
        <v>12700.000000000002</v>
      </c>
      <c r="O275" s="1">
        <v>0</v>
      </c>
      <c r="P275" t="s">
        <v>294</v>
      </c>
      <c r="Q275" t="s">
        <v>295</v>
      </c>
      <c r="R275" s="5">
        <v>45505</v>
      </c>
      <c r="S275" s="8">
        <v>12700.000000000002</v>
      </c>
      <c r="T275" s="7">
        <v>554.55999999999995</v>
      </c>
    </row>
    <row r="276" spans="1:20">
      <c r="A276" t="s">
        <v>141</v>
      </c>
      <c r="B276" s="10" t="s">
        <v>142</v>
      </c>
      <c r="C276" s="1">
        <v>6800000</v>
      </c>
      <c r="D276" s="14">
        <v>0.91</v>
      </c>
      <c r="E276" s="14">
        <v>0.33</v>
      </c>
      <c r="F276" s="3">
        <v>45</v>
      </c>
      <c r="G276">
        <v>2</v>
      </c>
      <c r="H276">
        <v>1</v>
      </c>
      <c r="I276">
        <v>41</v>
      </c>
      <c r="J276">
        <v>42</v>
      </c>
      <c r="K276" s="4">
        <v>0.97619047619047616</v>
      </c>
      <c r="L276">
        <v>0</v>
      </c>
      <c r="M276">
        <v>92.7</v>
      </c>
      <c r="N276" s="8">
        <v>0</v>
      </c>
      <c r="O276" s="1">
        <v>73354.90830636461</v>
      </c>
      <c r="P276" t="s">
        <v>289</v>
      </c>
      <c r="Q276" t="s">
        <v>290</v>
      </c>
      <c r="R276" s="5">
        <v>45505</v>
      </c>
      <c r="S276" s="8">
        <v>73354.90830636461</v>
      </c>
      <c r="T276" s="7">
        <v>92.7</v>
      </c>
    </row>
    <row r="277" spans="1:20">
      <c r="A277" t="s">
        <v>143</v>
      </c>
      <c r="B277" s="10" t="s">
        <v>144</v>
      </c>
      <c r="C277" s="1">
        <v>3560426</v>
      </c>
      <c r="D277" s="14">
        <v>0.73</v>
      </c>
      <c r="E277" s="14">
        <v>0</v>
      </c>
      <c r="F277" s="3">
        <v>23</v>
      </c>
      <c r="G277">
        <v>2</v>
      </c>
      <c r="H277">
        <v>2</v>
      </c>
      <c r="I277">
        <v>17</v>
      </c>
      <c r="J277">
        <v>19</v>
      </c>
      <c r="K277" s="4">
        <v>0.89473684210526316</v>
      </c>
      <c r="L277">
        <v>0</v>
      </c>
      <c r="M277">
        <v>47.86</v>
      </c>
      <c r="N277" s="8">
        <v>0</v>
      </c>
      <c r="O277" s="1">
        <v>74392.519849561228</v>
      </c>
      <c r="P277" t="s">
        <v>289</v>
      </c>
      <c r="Q277" t="s">
        <v>293</v>
      </c>
      <c r="R277" s="5">
        <v>45505</v>
      </c>
      <c r="S277" s="8">
        <v>74392.519849561228</v>
      </c>
      <c r="T277" s="7">
        <v>47.86</v>
      </c>
    </row>
    <row r="278" spans="1:20">
      <c r="A278" t="s">
        <v>145</v>
      </c>
      <c r="B278" s="10" t="s">
        <v>144</v>
      </c>
      <c r="C278" s="1">
        <v>5741304</v>
      </c>
      <c r="D278" s="14">
        <v>0.39</v>
      </c>
      <c r="E278" s="14">
        <v>0</v>
      </c>
      <c r="F278" s="3">
        <v>23</v>
      </c>
      <c r="G278">
        <v>7</v>
      </c>
      <c r="H278">
        <v>7</v>
      </c>
      <c r="I278">
        <v>9</v>
      </c>
      <c r="J278">
        <v>16</v>
      </c>
      <c r="K278" s="4">
        <v>0.5625</v>
      </c>
      <c r="L278">
        <v>0</v>
      </c>
      <c r="M278">
        <v>108.11</v>
      </c>
      <c r="N278" s="8">
        <v>0</v>
      </c>
      <c r="O278" s="1">
        <v>53106.132642678756</v>
      </c>
      <c r="P278" t="s">
        <v>289</v>
      </c>
      <c r="Q278" t="s">
        <v>293</v>
      </c>
      <c r="R278" s="5">
        <v>45505</v>
      </c>
      <c r="S278" s="8">
        <v>53106.132642678756</v>
      </c>
      <c r="T278" s="7">
        <v>108.11</v>
      </c>
    </row>
    <row r="279" spans="1:20">
      <c r="A279" t="s">
        <v>146</v>
      </c>
      <c r="B279" s="10" t="s">
        <v>147</v>
      </c>
      <c r="C279" s="1">
        <v>2883068</v>
      </c>
      <c r="D279" s="14">
        <v>3.33</v>
      </c>
      <c r="E279" s="14">
        <v>0.33</v>
      </c>
      <c r="F279" s="3">
        <v>21</v>
      </c>
      <c r="G279">
        <v>29</v>
      </c>
      <c r="H279">
        <v>28</v>
      </c>
      <c r="I279">
        <v>70</v>
      </c>
      <c r="J279">
        <v>98</v>
      </c>
      <c r="K279" s="4">
        <v>0.7142857142857143</v>
      </c>
      <c r="L279">
        <v>0</v>
      </c>
      <c r="M279">
        <v>72</v>
      </c>
      <c r="N279" s="8">
        <v>0</v>
      </c>
      <c r="O279" s="1">
        <v>40042.611111111109</v>
      </c>
      <c r="P279" t="s">
        <v>289</v>
      </c>
      <c r="Q279" t="s">
        <v>291</v>
      </c>
      <c r="R279" s="5">
        <v>45505</v>
      </c>
      <c r="S279" s="8">
        <v>40042.611111111109</v>
      </c>
      <c r="T279" s="7">
        <v>72</v>
      </c>
    </row>
    <row r="280" spans="1:20">
      <c r="A280" t="s">
        <v>148</v>
      </c>
      <c r="B280" s="10" t="s">
        <v>103</v>
      </c>
      <c r="C280" s="1">
        <v>2899000</v>
      </c>
      <c r="D280" s="14">
        <v>0.94</v>
      </c>
      <c r="E280" s="14">
        <v>0.66</v>
      </c>
      <c r="F280" s="3">
        <v>19</v>
      </c>
      <c r="G280">
        <v>7</v>
      </c>
      <c r="H280">
        <v>5</v>
      </c>
      <c r="I280">
        <v>18</v>
      </c>
      <c r="J280">
        <v>23</v>
      </c>
      <c r="K280" s="4">
        <v>0.78260869565217395</v>
      </c>
      <c r="L280">
        <v>0</v>
      </c>
      <c r="M280">
        <v>64</v>
      </c>
      <c r="N280" s="8">
        <v>0</v>
      </c>
      <c r="O280" s="1">
        <v>45296.875</v>
      </c>
      <c r="P280" t="s">
        <v>289</v>
      </c>
      <c r="Q280" t="s">
        <v>295</v>
      </c>
      <c r="R280" s="5">
        <v>45505</v>
      </c>
      <c r="S280" s="8">
        <v>45296.875</v>
      </c>
      <c r="T280" s="7">
        <v>64</v>
      </c>
    </row>
    <row r="281" spans="1:20">
      <c r="A281" t="s">
        <v>149</v>
      </c>
      <c r="B281" s="11" t="s">
        <v>26</v>
      </c>
      <c r="C281" s="1">
        <v>420000</v>
      </c>
      <c r="D281" s="14">
        <v>4.6399999999999997</v>
      </c>
      <c r="E281" s="14">
        <v>1.33</v>
      </c>
      <c r="F281" s="3">
        <v>37</v>
      </c>
      <c r="G281">
        <v>479</v>
      </c>
      <c r="H281">
        <v>475</v>
      </c>
      <c r="I281">
        <v>172</v>
      </c>
      <c r="J281">
        <v>647</v>
      </c>
      <c r="K281" s="4">
        <v>0.26584234930448225</v>
      </c>
      <c r="L281">
        <v>112</v>
      </c>
      <c r="M281">
        <v>0</v>
      </c>
      <c r="N281" s="8">
        <v>3750</v>
      </c>
      <c r="O281" s="1">
        <v>0</v>
      </c>
      <c r="P281" t="s">
        <v>294</v>
      </c>
      <c r="Q281" t="s">
        <v>299</v>
      </c>
      <c r="R281" s="5">
        <v>45505</v>
      </c>
      <c r="S281" s="8">
        <v>3750</v>
      </c>
      <c r="T281" s="7">
        <v>112</v>
      </c>
    </row>
    <row r="282" spans="1:20">
      <c r="A282" t="s">
        <v>150</v>
      </c>
      <c r="B282" s="11" t="s">
        <v>26</v>
      </c>
      <c r="C282" s="1">
        <v>6805735</v>
      </c>
      <c r="D282" s="14">
        <v>0.6</v>
      </c>
      <c r="E282" s="14">
        <v>0.33</v>
      </c>
      <c r="F282" s="3">
        <v>22</v>
      </c>
      <c r="G282">
        <v>7</v>
      </c>
      <c r="H282">
        <v>6</v>
      </c>
      <c r="I282">
        <v>14</v>
      </c>
      <c r="J282">
        <v>20</v>
      </c>
      <c r="K282" s="4">
        <v>0.7</v>
      </c>
      <c r="L282">
        <v>0</v>
      </c>
      <c r="M282">
        <v>127.21</v>
      </c>
      <c r="N282" s="8">
        <v>0</v>
      </c>
      <c r="O282" s="1">
        <v>53500</v>
      </c>
      <c r="P282" t="s">
        <v>289</v>
      </c>
      <c r="Q282" t="s">
        <v>295</v>
      </c>
      <c r="R282" s="5">
        <v>45505</v>
      </c>
      <c r="S282" s="8">
        <v>53500</v>
      </c>
      <c r="T282" s="7">
        <v>127.21</v>
      </c>
    </row>
    <row r="283" spans="1:20">
      <c r="A283" t="s">
        <v>151</v>
      </c>
      <c r="B283" s="10" t="s">
        <v>152</v>
      </c>
      <c r="C283" s="1">
        <v>1407575</v>
      </c>
      <c r="D283" s="14">
        <v>25.15</v>
      </c>
      <c r="E283" s="14">
        <v>0</v>
      </c>
      <c r="F283" s="3">
        <v>32</v>
      </c>
      <c r="G283">
        <v>9</v>
      </c>
      <c r="H283">
        <v>9</v>
      </c>
      <c r="I283">
        <v>805</v>
      </c>
      <c r="J283">
        <v>814</v>
      </c>
      <c r="K283" s="4">
        <v>0.98894348894348894</v>
      </c>
      <c r="L283">
        <v>198.25</v>
      </c>
      <c r="M283">
        <v>0</v>
      </c>
      <c r="N283" s="8">
        <v>7100</v>
      </c>
      <c r="O283" s="1">
        <v>0</v>
      </c>
      <c r="P283" t="s">
        <v>294</v>
      </c>
      <c r="Q283" t="s">
        <v>297</v>
      </c>
      <c r="R283" s="5">
        <v>45505</v>
      </c>
      <c r="S283" s="8">
        <v>7100</v>
      </c>
      <c r="T283" s="7">
        <v>198.25</v>
      </c>
    </row>
    <row r="284" spans="1:20">
      <c r="A284" t="s">
        <v>153</v>
      </c>
      <c r="B284" s="10" t="s">
        <v>34</v>
      </c>
      <c r="C284" s="1">
        <v>4247000</v>
      </c>
      <c r="D284" s="14">
        <v>4.42</v>
      </c>
      <c r="E284" s="14">
        <v>4.33</v>
      </c>
      <c r="F284" s="3">
        <v>21</v>
      </c>
      <c r="G284">
        <v>45</v>
      </c>
      <c r="H284">
        <v>32</v>
      </c>
      <c r="I284">
        <v>93</v>
      </c>
      <c r="J284">
        <v>125</v>
      </c>
      <c r="K284" s="4">
        <v>0.74399999999999999</v>
      </c>
      <c r="L284">
        <v>144</v>
      </c>
      <c r="M284">
        <v>140</v>
      </c>
      <c r="N284" s="8">
        <v>0</v>
      </c>
      <c r="O284" s="1">
        <v>30335.714285714286</v>
      </c>
      <c r="P284" t="s">
        <v>298</v>
      </c>
      <c r="Q284" t="s">
        <v>297</v>
      </c>
      <c r="R284" s="5">
        <v>45505</v>
      </c>
      <c r="S284" s="8">
        <v>30335.714285714286</v>
      </c>
      <c r="T284" s="7">
        <v>140</v>
      </c>
    </row>
    <row r="285" spans="1:20">
      <c r="A285" t="s">
        <v>154</v>
      </c>
      <c r="B285" s="10" t="s">
        <v>155</v>
      </c>
      <c r="C285" s="1">
        <v>7950000</v>
      </c>
      <c r="D285" s="14">
        <v>3.0699999999999799</v>
      </c>
      <c r="E285" s="14">
        <v>1.66</v>
      </c>
      <c r="F285" s="3">
        <v>39</v>
      </c>
      <c r="G285">
        <v>79</v>
      </c>
      <c r="H285">
        <v>74</v>
      </c>
      <c r="I285">
        <v>120</v>
      </c>
      <c r="J285">
        <v>194</v>
      </c>
      <c r="K285" s="4">
        <v>0.61855670103092786</v>
      </c>
      <c r="L285">
        <v>0</v>
      </c>
      <c r="M285">
        <v>109.15</v>
      </c>
      <c r="N285" s="8">
        <v>0</v>
      </c>
      <c r="O285" s="1">
        <v>72835.547411818596</v>
      </c>
      <c r="P285" t="s">
        <v>289</v>
      </c>
      <c r="Q285" t="s">
        <v>290</v>
      </c>
      <c r="R285" s="5">
        <v>45505</v>
      </c>
      <c r="S285" s="8">
        <v>72835.547411818596</v>
      </c>
      <c r="T285" s="7">
        <v>109.15</v>
      </c>
    </row>
    <row r="286" spans="1:20">
      <c r="A286" t="s">
        <v>156</v>
      </c>
      <c r="B286" s="11" t="s">
        <v>26</v>
      </c>
      <c r="C286" s="1">
        <v>1850000</v>
      </c>
      <c r="D286" s="14">
        <v>0.13</v>
      </c>
      <c r="E286" s="14">
        <v>0</v>
      </c>
      <c r="F286" s="3">
        <v>38</v>
      </c>
      <c r="G286">
        <v>2</v>
      </c>
      <c r="H286">
        <v>2</v>
      </c>
      <c r="I286">
        <v>5</v>
      </c>
      <c r="J286">
        <v>7</v>
      </c>
      <c r="K286" s="4">
        <v>0.7142857142857143</v>
      </c>
      <c r="L286">
        <v>0</v>
      </c>
      <c r="M286">
        <v>41</v>
      </c>
      <c r="N286" s="8">
        <v>0</v>
      </c>
      <c r="O286" s="1">
        <v>45121.951219512193</v>
      </c>
      <c r="P286" t="s">
        <v>289</v>
      </c>
      <c r="Q286" t="s">
        <v>291</v>
      </c>
      <c r="R286" s="5">
        <v>45505</v>
      </c>
      <c r="S286" s="8">
        <v>45121.951219512193</v>
      </c>
      <c r="T286" s="7">
        <v>41</v>
      </c>
    </row>
    <row r="287" spans="1:20">
      <c r="A287" t="s">
        <v>157</v>
      </c>
      <c r="B287" s="10" t="s">
        <v>158</v>
      </c>
      <c r="C287" s="1">
        <v>8075000</v>
      </c>
      <c r="D287" s="14">
        <v>1.02</v>
      </c>
      <c r="E287" s="14">
        <v>0</v>
      </c>
      <c r="F287" s="3">
        <v>35</v>
      </c>
      <c r="G287">
        <v>26</v>
      </c>
      <c r="H287">
        <v>32</v>
      </c>
      <c r="I287">
        <v>36</v>
      </c>
      <c r="J287">
        <v>68</v>
      </c>
      <c r="K287" s="4">
        <v>0.52941176470588236</v>
      </c>
      <c r="L287">
        <v>0</v>
      </c>
      <c r="M287">
        <v>140</v>
      </c>
      <c r="N287" s="8">
        <v>0</v>
      </c>
      <c r="O287" s="1">
        <v>57678.571428571428</v>
      </c>
      <c r="P287" t="s">
        <v>289</v>
      </c>
      <c r="Q287" t="s">
        <v>290</v>
      </c>
      <c r="R287" s="5">
        <v>45505</v>
      </c>
      <c r="S287" s="8">
        <v>57678.571428571428</v>
      </c>
      <c r="T287" s="7">
        <v>140</v>
      </c>
    </row>
    <row r="288" spans="1:20">
      <c r="A288" t="s">
        <v>159</v>
      </c>
      <c r="B288" s="10" t="s">
        <v>160</v>
      </c>
      <c r="C288" s="1">
        <v>3546789.11</v>
      </c>
      <c r="D288" s="14">
        <v>4.63</v>
      </c>
      <c r="E288" s="14">
        <v>6.33</v>
      </c>
      <c r="F288" s="3">
        <v>38</v>
      </c>
      <c r="G288">
        <v>68</v>
      </c>
      <c r="H288">
        <v>49</v>
      </c>
      <c r="I288">
        <v>176</v>
      </c>
      <c r="J288">
        <v>225</v>
      </c>
      <c r="K288" s="4">
        <v>0.78222222222222226</v>
      </c>
      <c r="L288">
        <v>0</v>
      </c>
      <c r="M288">
        <v>67</v>
      </c>
      <c r="N288" s="8">
        <v>0</v>
      </c>
      <c r="O288" s="1">
        <v>52937.150895522384</v>
      </c>
      <c r="P288" t="s">
        <v>289</v>
      </c>
      <c r="Q288" t="s">
        <v>297</v>
      </c>
      <c r="R288" s="5">
        <v>45505</v>
      </c>
      <c r="S288" s="8">
        <v>52937.150895522384</v>
      </c>
      <c r="T288" s="7">
        <v>67</v>
      </c>
    </row>
    <row r="289" spans="1:20">
      <c r="A289" t="s">
        <v>161</v>
      </c>
      <c r="B289" s="10" t="s">
        <v>162</v>
      </c>
      <c r="C289" s="1">
        <v>6942500</v>
      </c>
      <c r="D289" s="14">
        <v>1.03</v>
      </c>
      <c r="E289" s="14">
        <v>1</v>
      </c>
      <c r="F289" s="3">
        <v>31</v>
      </c>
      <c r="G289">
        <v>5</v>
      </c>
      <c r="H289">
        <v>2</v>
      </c>
      <c r="I289">
        <v>32</v>
      </c>
      <c r="J289">
        <v>34</v>
      </c>
      <c r="K289" s="4">
        <v>0.94117647058823528</v>
      </c>
      <c r="L289">
        <v>0</v>
      </c>
      <c r="M289">
        <v>108.43</v>
      </c>
      <c r="N289" s="8">
        <v>0</v>
      </c>
      <c r="O289" s="1">
        <v>64027.483168864703</v>
      </c>
      <c r="P289" t="s">
        <v>289</v>
      </c>
      <c r="Q289" t="s">
        <v>290</v>
      </c>
      <c r="R289" s="5">
        <v>45505</v>
      </c>
      <c r="S289" s="8">
        <v>64027.483168864703</v>
      </c>
      <c r="T289" s="7">
        <v>108.43</v>
      </c>
    </row>
    <row r="290" spans="1:20">
      <c r="A290" t="s">
        <v>163</v>
      </c>
      <c r="B290" s="10" t="s">
        <v>93</v>
      </c>
      <c r="C290" s="1">
        <v>3350000</v>
      </c>
      <c r="D290" s="14">
        <v>0.61</v>
      </c>
      <c r="E290" s="14">
        <v>0.33</v>
      </c>
      <c r="F290" s="3">
        <v>39</v>
      </c>
      <c r="G290">
        <v>4</v>
      </c>
      <c r="H290">
        <v>3</v>
      </c>
      <c r="I290">
        <v>24</v>
      </c>
      <c r="J290">
        <v>27</v>
      </c>
      <c r="K290" s="4">
        <v>0.88888888888888884</v>
      </c>
      <c r="L290">
        <v>0</v>
      </c>
      <c r="M290">
        <v>90.04</v>
      </c>
      <c r="N290" s="8">
        <v>0</v>
      </c>
      <c r="O290" s="1">
        <v>37205.686361617059</v>
      </c>
      <c r="P290" t="s">
        <v>289</v>
      </c>
      <c r="Q290" t="s">
        <v>303</v>
      </c>
      <c r="R290" s="5">
        <v>45505</v>
      </c>
      <c r="S290" s="8">
        <v>37205.686361617059</v>
      </c>
      <c r="T290" s="7">
        <v>90.04</v>
      </c>
    </row>
    <row r="291" spans="1:20">
      <c r="A291" t="s">
        <v>164</v>
      </c>
      <c r="B291" s="11" t="s">
        <v>26</v>
      </c>
      <c r="C291" s="1">
        <v>3520000</v>
      </c>
      <c r="D291" s="14">
        <v>0.85</v>
      </c>
      <c r="E291" s="14">
        <v>0.66</v>
      </c>
      <c r="F291" s="3">
        <v>28</v>
      </c>
      <c r="G291">
        <v>18</v>
      </c>
      <c r="H291">
        <v>16</v>
      </c>
      <c r="I291">
        <v>24</v>
      </c>
      <c r="J291">
        <v>40</v>
      </c>
      <c r="K291" s="4">
        <v>0.6</v>
      </c>
      <c r="L291">
        <v>0</v>
      </c>
      <c r="M291">
        <v>87.22</v>
      </c>
      <c r="N291" s="8">
        <v>0</v>
      </c>
      <c r="O291" s="1">
        <v>40357.716120155928</v>
      </c>
      <c r="P291" t="s">
        <v>289</v>
      </c>
      <c r="Q291" t="s">
        <v>303</v>
      </c>
      <c r="R291" s="5">
        <v>45505</v>
      </c>
      <c r="S291" s="8">
        <v>40357.716120155928</v>
      </c>
      <c r="T291" s="7">
        <v>87.22</v>
      </c>
    </row>
    <row r="292" spans="1:20">
      <c r="A292" t="s">
        <v>165</v>
      </c>
      <c r="B292" s="10" t="s">
        <v>50</v>
      </c>
      <c r="C292" s="1">
        <v>3900000</v>
      </c>
      <c r="D292" s="14">
        <v>0.75</v>
      </c>
      <c r="E292" s="14">
        <v>0</v>
      </c>
      <c r="F292" s="3">
        <v>89</v>
      </c>
      <c r="G292">
        <v>3</v>
      </c>
      <c r="H292">
        <v>3</v>
      </c>
      <c r="I292">
        <v>67</v>
      </c>
      <c r="J292">
        <v>70</v>
      </c>
      <c r="K292" s="4">
        <v>0.95714285714285718</v>
      </c>
      <c r="L292">
        <v>0</v>
      </c>
      <c r="M292">
        <v>58.02</v>
      </c>
      <c r="N292" s="8">
        <v>0</v>
      </c>
      <c r="O292" s="1">
        <v>67218.200620475691</v>
      </c>
      <c r="P292" t="s">
        <v>289</v>
      </c>
      <c r="Q292" t="s">
        <v>290</v>
      </c>
      <c r="R292" s="5">
        <v>45505</v>
      </c>
      <c r="S292" s="8">
        <v>67218.200620475691</v>
      </c>
      <c r="T292" s="7">
        <v>58.02</v>
      </c>
    </row>
    <row r="293" spans="1:20">
      <c r="A293" t="s">
        <v>166</v>
      </c>
      <c r="B293" s="10" t="s">
        <v>167</v>
      </c>
      <c r="C293" s="1">
        <v>2900000</v>
      </c>
      <c r="D293" s="14">
        <v>0.81</v>
      </c>
      <c r="E293" s="14">
        <v>0</v>
      </c>
      <c r="F293" s="3">
        <v>70</v>
      </c>
      <c r="G293">
        <v>3</v>
      </c>
      <c r="H293">
        <v>3</v>
      </c>
      <c r="I293">
        <v>57</v>
      </c>
      <c r="J293">
        <v>60</v>
      </c>
      <c r="K293" s="4">
        <v>0.95</v>
      </c>
      <c r="L293">
        <v>0</v>
      </c>
      <c r="M293">
        <v>94</v>
      </c>
      <c r="N293" s="8">
        <v>0</v>
      </c>
      <c r="O293" s="1">
        <v>30851.063829787236</v>
      </c>
      <c r="P293" t="s">
        <v>289</v>
      </c>
      <c r="Q293" t="s">
        <v>297</v>
      </c>
      <c r="R293" s="5">
        <v>45505</v>
      </c>
      <c r="S293" s="8">
        <v>30851.063829787236</v>
      </c>
      <c r="T293" s="7">
        <v>94</v>
      </c>
    </row>
    <row r="294" spans="1:20">
      <c r="A294" t="s">
        <v>168</v>
      </c>
      <c r="B294" s="10" t="s">
        <v>169</v>
      </c>
      <c r="C294" s="1">
        <v>1575650</v>
      </c>
      <c r="D294" s="14">
        <v>0.55000000000000004</v>
      </c>
      <c r="E294" s="14">
        <v>0</v>
      </c>
      <c r="F294" s="3">
        <v>40</v>
      </c>
      <c r="G294">
        <v>2</v>
      </c>
      <c r="H294">
        <v>2</v>
      </c>
      <c r="I294">
        <v>22</v>
      </c>
      <c r="J294">
        <v>24</v>
      </c>
      <c r="K294" s="4">
        <v>0.91666666666666663</v>
      </c>
      <c r="L294">
        <v>0</v>
      </c>
      <c r="M294">
        <v>67</v>
      </c>
      <c r="N294" s="8">
        <v>0</v>
      </c>
      <c r="O294" s="1">
        <v>23517.164179104479</v>
      </c>
      <c r="P294" t="s">
        <v>289</v>
      </c>
      <c r="Q294" t="s">
        <v>303</v>
      </c>
      <c r="R294" s="5">
        <v>45505</v>
      </c>
      <c r="S294" s="8">
        <v>23517.164179104479</v>
      </c>
      <c r="T294" s="7">
        <v>67</v>
      </c>
    </row>
    <row r="295" spans="1:20">
      <c r="A295" t="s">
        <v>170</v>
      </c>
      <c r="B295" s="10" t="s">
        <v>46</v>
      </c>
      <c r="C295" s="1">
        <v>2577333</v>
      </c>
      <c r="D295" s="14">
        <v>3.71</v>
      </c>
      <c r="E295" s="14">
        <v>4.66</v>
      </c>
      <c r="F295" s="3">
        <v>32</v>
      </c>
      <c r="G295">
        <v>23</v>
      </c>
      <c r="H295">
        <v>9</v>
      </c>
      <c r="I295">
        <v>119</v>
      </c>
      <c r="J295">
        <v>128</v>
      </c>
      <c r="K295" s="4">
        <v>0.9296875</v>
      </c>
      <c r="L295">
        <v>0</v>
      </c>
      <c r="M295">
        <v>76.08</v>
      </c>
      <c r="N295" s="8">
        <v>0</v>
      </c>
      <c r="O295" s="1">
        <v>33876.616719242906</v>
      </c>
      <c r="P295" t="s">
        <v>289</v>
      </c>
      <c r="Q295" t="s">
        <v>296</v>
      </c>
      <c r="R295" s="5">
        <v>45505</v>
      </c>
      <c r="S295" s="8">
        <v>33876.616719242906</v>
      </c>
      <c r="T295" s="7">
        <v>76.08</v>
      </c>
    </row>
    <row r="296" spans="1:20">
      <c r="A296" t="s">
        <v>171</v>
      </c>
      <c r="B296" s="10" t="s">
        <v>172</v>
      </c>
      <c r="C296" s="1">
        <v>816258.57</v>
      </c>
      <c r="D296" s="14">
        <v>4.82</v>
      </c>
      <c r="E296" s="14">
        <v>0.66</v>
      </c>
      <c r="F296" s="3">
        <v>39</v>
      </c>
      <c r="G296">
        <v>6</v>
      </c>
      <c r="H296">
        <v>4</v>
      </c>
      <c r="I296">
        <v>188</v>
      </c>
      <c r="J296">
        <v>192</v>
      </c>
      <c r="K296" s="4">
        <v>0.97916666666666663</v>
      </c>
      <c r="L296">
        <v>128.76</v>
      </c>
      <c r="M296">
        <v>0</v>
      </c>
      <c r="N296" s="8">
        <v>6339.3800093196642</v>
      </c>
      <c r="O296" s="1">
        <v>0</v>
      </c>
      <c r="P296" t="s">
        <v>294</v>
      </c>
      <c r="Q296" t="s">
        <v>297</v>
      </c>
      <c r="R296" s="5">
        <v>45505</v>
      </c>
      <c r="S296" s="8">
        <v>6339.3800093196642</v>
      </c>
      <c r="T296" s="7">
        <v>128.76</v>
      </c>
    </row>
    <row r="297" spans="1:20">
      <c r="A297" t="s">
        <v>173</v>
      </c>
      <c r="B297" s="10" t="s">
        <v>174</v>
      </c>
      <c r="C297" s="1">
        <v>6526800</v>
      </c>
      <c r="D297" s="14">
        <v>0.96</v>
      </c>
      <c r="E297" s="14">
        <v>0</v>
      </c>
      <c r="F297" s="3">
        <v>27</v>
      </c>
      <c r="G297">
        <v>14</v>
      </c>
      <c r="H297">
        <v>14</v>
      </c>
      <c r="I297">
        <v>26</v>
      </c>
      <c r="J297">
        <v>40</v>
      </c>
      <c r="K297" s="4">
        <v>0.65</v>
      </c>
      <c r="L297">
        <v>0</v>
      </c>
      <c r="M297">
        <v>103.6</v>
      </c>
      <c r="N297" s="8">
        <v>0</v>
      </c>
      <c r="O297" s="1">
        <v>63000</v>
      </c>
      <c r="P297" t="s">
        <v>289</v>
      </c>
      <c r="Q297" t="s">
        <v>290</v>
      </c>
      <c r="R297" s="5">
        <v>45505</v>
      </c>
      <c r="S297" s="8">
        <v>63000</v>
      </c>
      <c r="T297" s="7">
        <v>103.6</v>
      </c>
    </row>
    <row r="298" spans="1:20">
      <c r="A298" t="s">
        <v>175</v>
      </c>
      <c r="B298" s="11" t="s">
        <v>26</v>
      </c>
      <c r="C298" s="1">
        <v>6204080</v>
      </c>
      <c r="D298" s="14">
        <v>0.61</v>
      </c>
      <c r="E298" s="14">
        <v>0</v>
      </c>
      <c r="F298" s="3">
        <v>34</v>
      </c>
      <c r="G298">
        <v>6</v>
      </c>
      <c r="H298">
        <v>6</v>
      </c>
      <c r="I298">
        <v>21</v>
      </c>
      <c r="J298">
        <v>27</v>
      </c>
      <c r="K298" s="4">
        <v>0.77777777777777779</v>
      </c>
      <c r="L298">
        <v>0</v>
      </c>
      <c r="M298">
        <v>99</v>
      </c>
      <c r="N298" s="8">
        <v>0</v>
      </c>
      <c r="O298" s="1">
        <v>62667.474747474749</v>
      </c>
      <c r="P298" t="s">
        <v>289</v>
      </c>
      <c r="Q298" t="s">
        <v>302</v>
      </c>
      <c r="R298" s="5">
        <v>45505</v>
      </c>
      <c r="S298" s="8">
        <v>62667.474747474749</v>
      </c>
      <c r="T298" s="7">
        <v>99</v>
      </c>
    </row>
    <row r="299" spans="1:20">
      <c r="A299" t="s">
        <v>176</v>
      </c>
      <c r="B299" s="10" t="s">
        <v>32</v>
      </c>
      <c r="C299" s="1">
        <v>10995261.6</v>
      </c>
      <c r="D299" s="14">
        <v>0.7</v>
      </c>
      <c r="E299" s="14">
        <v>0.66</v>
      </c>
      <c r="F299" s="3">
        <v>115</v>
      </c>
      <c r="G299">
        <v>16</v>
      </c>
      <c r="H299">
        <v>14</v>
      </c>
      <c r="I299">
        <v>86</v>
      </c>
      <c r="J299">
        <v>100</v>
      </c>
      <c r="K299" s="4">
        <v>0.86</v>
      </c>
      <c r="L299">
        <v>810.86</v>
      </c>
      <c r="M299">
        <v>0</v>
      </c>
      <c r="N299" s="8">
        <v>13560</v>
      </c>
      <c r="O299" s="1">
        <v>0</v>
      </c>
      <c r="P299" t="s">
        <v>294</v>
      </c>
      <c r="Q299" t="s">
        <v>295</v>
      </c>
      <c r="R299" s="5">
        <v>45505</v>
      </c>
      <c r="S299" s="8">
        <v>13560</v>
      </c>
      <c r="T299" s="7">
        <v>810.86</v>
      </c>
    </row>
    <row r="300" spans="1:20">
      <c r="A300" t="s">
        <v>177</v>
      </c>
      <c r="B300" s="11" t="s">
        <v>26</v>
      </c>
      <c r="C300" s="1">
        <v>2860646</v>
      </c>
      <c r="D300" s="14">
        <v>0.37</v>
      </c>
      <c r="E300" s="14">
        <v>0</v>
      </c>
      <c r="F300" s="3">
        <v>29</v>
      </c>
      <c r="G300">
        <v>1</v>
      </c>
      <c r="H300">
        <v>1</v>
      </c>
      <c r="I300">
        <v>11</v>
      </c>
      <c r="J300">
        <v>12</v>
      </c>
      <c r="K300" s="4">
        <v>0.91666666666666663</v>
      </c>
      <c r="L300">
        <v>0</v>
      </c>
      <c r="M300">
        <v>77.12</v>
      </c>
      <c r="N300" s="8">
        <v>0</v>
      </c>
      <c r="O300" s="1">
        <v>37093.438796680493</v>
      </c>
      <c r="P300" t="s">
        <v>289</v>
      </c>
      <c r="Q300" t="s">
        <v>302</v>
      </c>
      <c r="R300" s="5">
        <v>45505</v>
      </c>
      <c r="S300" s="8">
        <v>37093.438796680493</v>
      </c>
      <c r="T300" s="7">
        <v>77.12</v>
      </c>
    </row>
    <row r="301" spans="1:20">
      <c r="A301" t="s">
        <v>178</v>
      </c>
      <c r="B301" s="10" t="s">
        <v>54</v>
      </c>
      <c r="C301" s="1">
        <v>518000</v>
      </c>
      <c r="D301" s="14">
        <v>1.72</v>
      </c>
      <c r="E301" s="14">
        <v>0</v>
      </c>
      <c r="F301" s="3">
        <v>18</v>
      </c>
      <c r="G301">
        <v>44</v>
      </c>
      <c r="H301">
        <v>93</v>
      </c>
      <c r="I301">
        <v>31</v>
      </c>
      <c r="J301">
        <v>124</v>
      </c>
      <c r="K301" s="4">
        <v>0.25</v>
      </c>
      <c r="L301">
        <v>96</v>
      </c>
      <c r="M301">
        <v>0</v>
      </c>
      <c r="N301" s="8">
        <v>5395.833333333333</v>
      </c>
      <c r="O301" s="1">
        <v>0</v>
      </c>
      <c r="P301" t="s">
        <v>294</v>
      </c>
      <c r="Q301" t="s">
        <v>299</v>
      </c>
      <c r="R301" s="5">
        <v>45505</v>
      </c>
      <c r="S301" s="8">
        <v>5395.833333333333</v>
      </c>
      <c r="T301" s="7">
        <v>96</v>
      </c>
    </row>
    <row r="302" spans="1:20">
      <c r="A302" t="s">
        <v>179</v>
      </c>
      <c r="B302" s="10" t="s">
        <v>82</v>
      </c>
      <c r="C302" s="1">
        <v>2680000</v>
      </c>
      <c r="D302" s="14">
        <v>1.78</v>
      </c>
      <c r="E302" s="14">
        <v>0</v>
      </c>
      <c r="F302" s="3">
        <v>19</v>
      </c>
      <c r="G302">
        <v>2</v>
      </c>
      <c r="H302">
        <v>2</v>
      </c>
      <c r="I302">
        <v>34</v>
      </c>
      <c r="J302">
        <v>36</v>
      </c>
      <c r="K302" s="4">
        <v>0.94444444444444442</v>
      </c>
      <c r="L302">
        <v>0</v>
      </c>
      <c r="M302">
        <v>73</v>
      </c>
      <c r="N302" s="8">
        <v>0</v>
      </c>
      <c r="O302" s="1">
        <v>36712.32876712329</v>
      </c>
      <c r="P302" t="s">
        <v>289</v>
      </c>
      <c r="Q302" t="s">
        <v>309</v>
      </c>
      <c r="R302" s="5">
        <v>45505</v>
      </c>
      <c r="S302" s="8">
        <v>36712.32876712329</v>
      </c>
      <c r="T302" s="7">
        <v>73</v>
      </c>
    </row>
    <row r="303" spans="1:20">
      <c r="A303" t="s">
        <v>180</v>
      </c>
      <c r="B303" s="11" t="s">
        <v>26</v>
      </c>
      <c r="C303" s="1">
        <v>2050000</v>
      </c>
      <c r="D303" s="14">
        <v>1.5</v>
      </c>
      <c r="E303" s="14">
        <v>0</v>
      </c>
      <c r="F303" s="3">
        <v>26</v>
      </c>
      <c r="G303">
        <v>1</v>
      </c>
      <c r="H303">
        <v>3</v>
      </c>
      <c r="I303">
        <v>39</v>
      </c>
      <c r="J303">
        <v>42</v>
      </c>
      <c r="K303" s="4">
        <v>0.9285714285714286</v>
      </c>
      <c r="L303">
        <v>0</v>
      </c>
      <c r="M303">
        <v>48</v>
      </c>
      <c r="N303" s="8">
        <v>0</v>
      </c>
      <c r="O303" s="1">
        <v>42708.333333333336</v>
      </c>
      <c r="P303" t="s">
        <v>289</v>
      </c>
      <c r="Q303" t="s">
        <v>291</v>
      </c>
      <c r="R303" s="5">
        <v>45505</v>
      </c>
      <c r="S303" s="8">
        <v>42708.333333333336</v>
      </c>
      <c r="T303" s="7">
        <v>48</v>
      </c>
    </row>
    <row r="304" spans="1:20">
      <c r="A304" t="s">
        <v>181</v>
      </c>
      <c r="B304" s="10" t="s">
        <v>30</v>
      </c>
      <c r="C304" s="1">
        <v>5113000</v>
      </c>
      <c r="D304" s="14">
        <v>0.76</v>
      </c>
      <c r="E304" s="14">
        <v>0.33</v>
      </c>
      <c r="F304" s="3">
        <v>17</v>
      </c>
      <c r="G304">
        <v>16</v>
      </c>
      <c r="H304">
        <v>15</v>
      </c>
      <c r="I304">
        <v>13</v>
      </c>
      <c r="J304">
        <v>28</v>
      </c>
      <c r="K304" s="4">
        <v>0.4642857142857143</v>
      </c>
      <c r="L304">
        <v>0</v>
      </c>
      <c r="M304">
        <v>112</v>
      </c>
      <c r="N304" s="8">
        <v>0</v>
      </c>
      <c r="O304" s="1">
        <v>45651.785714285717</v>
      </c>
      <c r="P304" t="s">
        <v>289</v>
      </c>
      <c r="Q304" t="s">
        <v>292</v>
      </c>
      <c r="R304" s="5">
        <v>45505</v>
      </c>
      <c r="S304" s="8">
        <v>45651.785714285717</v>
      </c>
      <c r="T304" s="7">
        <v>112</v>
      </c>
    </row>
    <row r="305" spans="1:20">
      <c r="A305" t="s">
        <v>183</v>
      </c>
      <c r="B305" s="10" t="s">
        <v>30</v>
      </c>
      <c r="C305" s="1">
        <v>12564150</v>
      </c>
      <c r="D305" s="14">
        <v>0</v>
      </c>
      <c r="E305" s="14">
        <v>0</v>
      </c>
      <c r="F305" s="3">
        <v>14</v>
      </c>
      <c r="G305">
        <v>4</v>
      </c>
      <c r="H305">
        <v>4</v>
      </c>
      <c r="I305">
        <v>0</v>
      </c>
      <c r="J305">
        <v>4</v>
      </c>
      <c r="K305" s="4">
        <v>0</v>
      </c>
      <c r="L305">
        <v>200</v>
      </c>
      <c r="M305">
        <v>332.75</v>
      </c>
      <c r="N305" s="8">
        <v>0</v>
      </c>
      <c r="O305" s="1">
        <v>37758.527422990235</v>
      </c>
      <c r="P305" t="s">
        <v>298</v>
      </c>
      <c r="Q305" t="s">
        <v>292</v>
      </c>
      <c r="R305" s="5">
        <v>45505</v>
      </c>
      <c r="S305" s="8">
        <v>37758.527422990235</v>
      </c>
      <c r="T305" s="7">
        <v>332.75</v>
      </c>
    </row>
    <row r="306" spans="1:20">
      <c r="A306" t="s">
        <v>184</v>
      </c>
      <c r="B306" s="11" t="s">
        <v>26</v>
      </c>
      <c r="C306" s="1">
        <v>5964612</v>
      </c>
      <c r="D306" s="14">
        <v>1</v>
      </c>
      <c r="E306" s="14">
        <v>0.66</v>
      </c>
      <c r="F306" s="3">
        <v>17</v>
      </c>
      <c r="G306">
        <v>35</v>
      </c>
      <c r="H306">
        <v>33</v>
      </c>
      <c r="I306">
        <v>17</v>
      </c>
      <c r="J306">
        <v>50</v>
      </c>
      <c r="K306" s="4">
        <v>0.34</v>
      </c>
      <c r="L306">
        <v>0</v>
      </c>
      <c r="M306">
        <v>105</v>
      </c>
      <c r="N306" s="8">
        <v>0</v>
      </c>
      <c r="O306" s="1">
        <v>56805.828571428574</v>
      </c>
      <c r="P306" t="s">
        <v>289</v>
      </c>
      <c r="Q306" t="s">
        <v>292</v>
      </c>
      <c r="R306" s="5">
        <v>45505</v>
      </c>
      <c r="S306" s="8">
        <v>56805.828571428574</v>
      </c>
      <c r="T306" s="7">
        <v>105</v>
      </c>
    </row>
    <row r="307" spans="1:20">
      <c r="A307" t="s">
        <v>185</v>
      </c>
      <c r="B307" s="10" t="s">
        <v>66</v>
      </c>
      <c r="C307" s="1">
        <v>2671048.7999999998</v>
      </c>
      <c r="D307" s="14">
        <v>0.88</v>
      </c>
      <c r="E307" s="14">
        <v>0</v>
      </c>
      <c r="F307" s="3">
        <v>17</v>
      </c>
      <c r="G307">
        <v>59</v>
      </c>
      <c r="H307">
        <v>61</v>
      </c>
      <c r="I307">
        <v>15</v>
      </c>
      <c r="J307">
        <v>76</v>
      </c>
      <c r="K307" s="4">
        <v>0.19736842105263158</v>
      </c>
      <c r="L307">
        <v>351.75</v>
      </c>
      <c r="M307">
        <v>0</v>
      </c>
      <c r="N307" s="8">
        <v>7593.5999999999995</v>
      </c>
      <c r="O307" s="1">
        <v>0</v>
      </c>
      <c r="P307" t="s">
        <v>294</v>
      </c>
      <c r="Q307" t="s">
        <v>292</v>
      </c>
      <c r="R307" s="5">
        <v>45505</v>
      </c>
      <c r="S307" s="8">
        <v>7593.5999999999995</v>
      </c>
      <c r="T307" s="7">
        <v>351.75</v>
      </c>
    </row>
    <row r="308" spans="1:20">
      <c r="A308" t="s">
        <v>186</v>
      </c>
      <c r="B308" s="10" t="s">
        <v>187</v>
      </c>
      <c r="C308" s="1">
        <v>2190000</v>
      </c>
      <c r="D308" s="14">
        <v>0.82</v>
      </c>
      <c r="E308" s="14">
        <v>0.33</v>
      </c>
      <c r="F308" s="3">
        <v>17</v>
      </c>
      <c r="G308">
        <v>3</v>
      </c>
      <c r="H308">
        <v>2</v>
      </c>
      <c r="I308">
        <v>14</v>
      </c>
      <c r="J308">
        <v>16</v>
      </c>
      <c r="K308" s="4">
        <v>0.875</v>
      </c>
      <c r="L308">
        <v>0</v>
      </c>
      <c r="M308">
        <v>61.25</v>
      </c>
      <c r="N308" s="8">
        <v>0</v>
      </c>
      <c r="O308" s="1">
        <v>35755.102040816324</v>
      </c>
      <c r="P308" t="s">
        <v>289</v>
      </c>
      <c r="Q308" t="s">
        <v>310</v>
      </c>
      <c r="R308" s="5">
        <v>45505</v>
      </c>
      <c r="S308" s="8">
        <v>35755.102040816324</v>
      </c>
      <c r="T308" s="7">
        <v>61.25</v>
      </c>
    </row>
    <row r="309" spans="1:20">
      <c r="A309" t="s">
        <v>188</v>
      </c>
      <c r="B309" s="10" t="s">
        <v>158</v>
      </c>
      <c r="C309" s="1">
        <v>7300000</v>
      </c>
      <c r="D309" s="14">
        <v>0.11</v>
      </c>
      <c r="E309" s="14">
        <v>0.33</v>
      </c>
      <c r="F309" s="3">
        <v>17</v>
      </c>
      <c r="G309">
        <v>70</v>
      </c>
      <c r="H309">
        <v>69</v>
      </c>
      <c r="I309">
        <v>2</v>
      </c>
      <c r="J309">
        <v>71</v>
      </c>
      <c r="K309" s="4">
        <v>2.8169014084507043E-2</v>
      </c>
      <c r="L309">
        <v>180</v>
      </c>
      <c r="M309">
        <v>200</v>
      </c>
      <c r="N309" s="8">
        <v>0</v>
      </c>
      <c r="O309" s="1">
        <v>36500</v>
      </c>
      <c r="P309" t="s">
        <v>298</v>
      </c>
      <c r="Q309" t="s">
        <v>292</v>
      </c>
      <c r="R309" s="5">
        <v>45505</v>
      </c>
      <c r="S309" s="8">
        <v>36500</v>
      </c>
      <c r="T309" s="7">
        <v>200</v>
      </c>
    </row>
    <row r="310" spans="1:20">
      <c r="A310" t="s">
        <v>189</v>
      </c>
      <c r="B310" s="10" t="s">
        <v>118</v>
      </c>
      <c r="C310" s="1">
        <v>2950000</v>
      </c>
      <c r="D310" s="14">
        <v>7.41</v>
      </c>
      <c r="E310" s="14">
        <v>0</v>
      </c>
      <c r="F310" s="3">
        <v>17</v>
      </c>
      <c r="G310">
        <v>176</v>
      </c>
      <c r="H310">
        <v>194</v>
      </c>
      <c r="I310">
        <v>126</v>
      </c>
      <c r="J310">
        <v>320</v>
      </c>
      <c r="K310" s="4">
        <v>0.39374999999999999</v>
      </c>
      <c r="L310">
        <v>0</v>
      </c>
      <c r="M310">
        <v>86</v>
      </c>
      <c r="N310" s="8">
        <v>0</v>
      </c>
      <c r="O310" s="1">
        <v>34302.325581395351</v>
      </c>
      <c r="P310" t="s">
        <v>289</v>
      </c>
      <c r="Q310" t="s">
        <v>303</v>
      </c>
      <c r="R310" s="5">
        <v>45505</v>
      </c>
      <c r="S310" s="8">
        <v>34302.325581395351</v>
      </c>
      <c r="T310" s="7">
        <v>86</v>
      </c>
    </row>
    <row r="311" spans="1:20">
      <c r="A311" t="s">
        <v>190</v>
      </c>
      <c r="B311" s="10" t="s">
        <v>341</v>
      </c>
      <c r="C311" s="1">
        <v>3649371.31</v>
      </c>
      <c r="D311" s="14">
        <v>2.16</v>
      </c>
      <c r="E311" s="14">
        <v>0</v>
      </c>
      <c r="F311" s="3">
        <v>18</v>
      </c>
      <c r="G311">
        <v>52</v>
      </c>
      <c r="H311">
        <v>53</v>
      </c>
      <c r="I311">
        <v>39</v>
      </c>
      <c r="J311">
        <v>92</v>
      </c>
      <c r="K311" s="4">
        <v>0.42391304347826086</v>
      </c>
      <c r="L311">
        <v>0</v>
      </c>
      <c r="M311">
        <v>90.8</v>
      </c>
      <c r="N311" s="8">
        <v>0</v>
      </c>
      <c r="O311" s="1">
        <v>40191.313986784146</v>
      </c>
      <c r="P311" t="s">
        <v>289</v>
      </c>
      <c r="Q311" t="s">
        <v>295</v>
      </c>
      <c r="R311" s="5">
        <v>45505</v>
      </c>
      <c r="S311" s="8">
        <v>40191.313986784146</v>
      </c>
      <c r="T311" s="7">
        <v>90.8</v>
      </c>
    </row>
    <row r="312" spans="1:20">
      <c r="A312" t="s">
        <v>192</v>
      </c>
      <c r="B312" s="10" t="s">
        <v>193</v>
      </c>
      <c r="C312" s="1">
        <v>5376000</v>
      </c>
      <c r="D312" s="14">
        <v>0.35</v>
      </c>
      <c r="E312" s="14">
        <v>0</v>
      </c>
      <c r="F312" s="3">
        <v>17</v>
      </c>
      <c r="G312">
        <v>6</v>
      </c>
      <c r="H312">
        <v>6</v>
      </c>
      <c r="I312">
        <v>6</v>
      </c>
      <c r="J312">
        <v>12</v>
      </c>
      <c r="K312" s="4">
        <v>0.5</v>
      </c>
      <c r="L312">
        <v>0</v>
      </c>
      <c r="M312">
        <v>112</v>
      </c>
      <c r="N312" s="8">
        <v>0</v>
      </c>
      <c r="O312" s="1">
        <v>48000</v>
      </c>
      <c r="P312" t="s">
        <v>289</v>
      </c>
      <c r="Q312" t="s">
        <v>293</v>
      </c>
      <c r="R312" s="5">
        <v>45505</v>
      </c>
      <c r="S312" s="8">
        <v>48000</v>
      </c>
      <c r="T312" s="7">
        <v>112</v>
      </c>
    </row>
    <row r="313" spans="1:20">
      <c r="A313" t="s">
        <v>194</v>
      </c>
      <c r="B313" s="11" t="s">
        <v>26</v>
      </c>
      <c r="C313" s="1">
        <v>3300000</v>
      </c>
      <c r="D313" s="14">
        <v>3.88</v>
      </c>
      <c r="E313" s="14">
        <v>1</v>
      </c>
      <c r="F313" s="3">
        <v>9</v>
      </c>
      <c r="G313">
        <v>46</v>
      </c>
      <c r="H313">
        <v>43</v>
      </c>
      <c r="I313">
        <v>35</v>
      </c>
      <c r="J313">
        <v>78</v>
      </c>
      <c r="K313" s="4">
        <v>0.44871794871794873</v>
      </c>
      <c r="L313">
        <v>0</v>
      </c>
      <c r="M313">
        <v>97.5</v>
      </c>
      <c r="N313" s="8">
        <v>0</v>
      </c>
      <c r="O313" s="1">
        <v>33846.153846153844</v>
      </c>
      <c r="P313" t="s">
        <v>289</v>
      </c>
      <c r="Q313" t="s">
        <v>295</v>
      </c>
      <c r="R313" s="5">
        <v>45505</v>
      </c>
      <c r="S313" s="8">
        <v>33846.153846153844</v>
      </c>
      <c r="T313" s="7">
        <v>97.5</v>
      </c>
    </row>
    <row r="314" spans="1:20">
      <c r="A314" t="s">
        <v>195</v>
      </c>
      <c r="B314" s="10" t="s">
        <v>34</v>
      </c>
      <c r="C314" s="1">
        <v>3809000</v>
      </c>
      <c r="D314" s="14">
        <v>7.7</v>
      </c>
      <c r="E314" s="14">
        <v>6</v>
      </c>
      <c r="F314" s="3">
        <v>17</v>
      </c>
      <c r="G314">
        <v>37</v>
      </c>
      <c r="H314">
        <v>19</v>
      </c>
      <c r="I314">
        <v>131</v>
      </c>
      <c r="J314">
        <v>150</v>
      </c>
      <c r="K314" s="4">
        <v>0.87333333333333329</v>
      </c>
      <c r="L314">
        <v>0</v>
      </c>
      <c r="M314">
        <v>61.5</v>
      </c>
      <c r="N314" s="8">
        <v>0</v>
      </c>
      <c r="O314" s="1">
        <v>61934.959349593497</v>
      </c>
      <c r="P314" t="s">
        <v>289</v>
      </c>
      <c r="Q314" t="s">
        <v>296</v>
      </c>
      <c r="R314" s="5">
        <v>45505</v>
      </c>
      <c r="S314" s="8">
        <v>61934.959349593497</v>
      </c>
      <c r="T314" s="7">
        <v>61.5</v>
      </c>
    </row>
    <row r="315" spans="1:20">
      <c r="A315" t="s">
        <v>196</v>
      </c>
      <c r="B315" s="10" t="s">
        <v>197</v>
      </c>
      <c r="C315" s="1">
        <v>2324528</v>
      </c>
      <c r="D315" s="14">
        <v>0.81</v>
      </c>
      <c r="E315" s="14">
        <v>0.33</v>
      </c>
      <c r="F315" s="3">
        <v>16</v>
      </c>
      <c r="G315">
        <v>9</v>
      </c>
      <c r="H315">
        <v>8</v>
      </c>
      <c r="I315">
        <v>13</v>
      </c>
      <c r="J315">
        <v>21</v>
      </c>
      <c r="K315" s="4">
        <v>0.61904761904761907</v>
      </c>
      <c r="L315">
        <v>0</v>
      </c>
      <c r="M315">
        <v>56.71</v>
      </c>
      <c r="N315" s="8">
        <v>0</v>
      </c>
      <c r="O315" s="1">
        <v>40989.737259742549</v>
      </c>
      <c r="P315" t="s">
        <v>289</v>
      </c>
      <c r="Q315" t="s">
        <v>295</v>
      </c>
      <c r="R315" s="5">
        <v>45505</v>
      </c>
      <c r="S315" s="8">
        <v>40989.737259742549</v>
      </c>
      <c r="T315" s="7">
        <v>56.71</v>
      </c>
    </row>
    <row r="316" spans="1:20">
      <c r="A316" t="s">
        <v>198</v>
      </c>
      <c r="B316" s="10" t="s">
        <v>199</v>
      </c>
      <c r="C316" s="1">
        <v>553350</v>
      </c>
      <c r="D316" s="14">
        <v>3.93</v>
      </c>
      <c r="E316" s="14">
        <v>0.66</v>
      </c>
      <c r="F316" s="3">
        <v>16</v>
      </c>
      <c r="G316">
        <v>144</v>
      </c>
      <c r="H316">
        <v>142</v>
      </c>
      <c r="I316">
        <v>63</v>
      </c>
      <c r="J316">
        <v>205</v>
      </c>
      <c r="K316" s="4">
        <v>0.3073170731707317</v>
      </c>
      <c r="L316">
        <v>119</v>
      </c>
      <c r="M316">
        <v>0</v>
      </c>
      <c r="N316" s="8">
        <v>4650</v>
      </c>
      <c r="O316" s="1">
        <v>0</v>
      </c>
      <c r="P316" t="s">
        <v>294</v>
      </c>
      <c r="Q316" t="s">
        <v>297</v>
      </c>
      <c r="R316" s="5">
        <v>45505</v>
      </c>
      <c r="S316" s="8">
        <v>4650</v>
      </c>
      <c r="T316" s="7">
        <v>119</v>
      </c>
    </row>
    <row r="317" spans="1:20">
      <c r="A317" t="s">
        <v>200</v>
      </c>
      <c r="B317" s="11" t="s">
        <v>26</v>
      </c>
      <c r="C317" s="1">
        <v>549998.96</v>
      </c>
      <c r="D317" s="14">
        <v>3.42</v>
      </c>
      <c r="E317" s="14">
        <v>1</v>
      </c>
      <c r="F317" s="3">
        <v>21</v>
      </c>
      <c r="G317">
        <v>36</v>
      </c>
      <c r="H317">
        <v>33</v>
      </c>
      <c r="I317">
        <v>72</v>
      </c>
      <c r="J317">
        <v>105</v>
      </c>
      <c r="K317" s="4">
        <v>0.68571428571428572</v>
      </c>
      <c r="L317">
        <v>119</v>
      </c>
      <c r="M317">
        <v>0</v>
      </c>
      <c r="N317" s="8">
        <v>4621.8399999999992</v>
      </c>
      <c r="O317" s="1">
        <v>0</v>
      </c>
      <c r="P317" t="s">
        <v>294</v>
      </c>
      <c r="Q317" t="s">
        <v>299</v>
      </c>
      <c r="R317" s="5">
        <v>45505</v>
      </c>
      <c r="S317" s="8">
        <v>4621.8399999999992</v>
      </c>
      <c r="T317" s="7">
        <v>119</v>
      </c>
    </row>
    <row r="318" spans="1:20">
      <c r="A318" t="s">
        <v>201</v>
      </c>
      <c r="B318" s="10" t="s">
        <v>202</v>
      </c>
      <c r="C318" s="1">
        <v>9791560</v>
      </c>
      <c r="D318" s="14">
        <v>0.56000000000000005</v>
      </c>
      <c r="E318" s="14">
        <v>0</v>
      </c>
      <c r="F318" s="3">
        <v>16</v>
      </c>
      <c r="G318">
        <v>25</v>
      </c>
      <c r="H318">
        <v>25</v>
      </c>
      <c r="I318">
        <v>9</v>
      </c>
      <c r="J318">
        <v>34</v>
      </c>
      <c r="K318" s="4">
        <v>0.26470588235294118</v>
      </c>
      <c r="L318">
        <v>0</v>
      </c>
      <c r="M318">
        <v>164.2</v>
      </c>
      <c r="N318" s="8">
        <v>0</v>
      </c>
      <c r="O318" s="1">
        <v>59631.912302070647</v>
      </c>
      <c r="P318" t="s">
        <v>289</v>
      </c>
      <c r="Q318" t="s">
        <v>295</v>
      </c>
      <c r="R318" s="5">
        <v>45505</v>
      </c>
      <c r="S318" s="8">
        <v>59631.912302070647</v>
      </c>
      <c r="T318" s="7">
        <v>164.2</v>
      </c>
    </row>
    <row r="319" spans="1:20">
      <c r="A319" t="s">
        <v>203</v>
      </c>
      <c r="B319" s="10" t="s">
        <v>46</v>
      </c>
      <c r="C319" s="1">
        <v>2129000</v>
      </c>
      <c r="D319" s="14">
        <v>2.56</v>
      </c>
      <c r="E319" s="14">
        <v>1.33</v>
      </c>
      <c r="F319" s="3">
        <v>16</v>
      </c>
      <c r="G319">
        <v>27</v>
      </c>
      <c r="H319">
        <v>23</v>
      </c>
      <c r="I319">
        <v>41</v>
      </c>
      <c r="J319">
        <v>64</v>
      </c>
      <c r="K319" s="4">
        <v>0.640625</v>
      </c>
      <c r="L319">
        <v>0</v>
      </c>
      <c r="M319">
        <v>65.33</v>
      </c>
      <c r="N319" s="8">
        <v>0</v>
      </c>
      <c r="O319" s="1">
        <v>32588.397367212612</v>
      </c>
      <c r="P319" t="s">
        <v>289</v>
      </c>
      <c r="Q319" t="s">
        <v>303</v>
      </c>
      <c r="R319" s="5">
        <v>45505</v>
      </c>
      <c r="S319" s="8">
        <v>32588.397367212612</v>
      </c>
      <c r="T319" s="7">
        <v>65.33</v>
      </c>
    </row>
    <row r="320" spans="1:20">
      <c r="A320" t="s">
        <v>204</v>
      </c>
      <c r="B320" s="10" t="s">
        <v>162</v>
      </c>
      <c r="C320" s="1">
        <v>2415000</v>
      </c>
      <c r="D320" s="14">
        <v>1.3</v>
      </c>
      <c r="E320" s="14">
        <v>1.66</v>
      </c>
      <c r="F320" s="3">
        <v>13</v>
      </c>
      <c r="G320">
        <v>18</v>
      </c>
      <c r="H320">
        <v>13</v>
      </c>
      <c r="I320">
        <v>17</v>
      </c>
      <c r="J320">
        <v>30</v>
      </c>
      <c r="K320" s="4">
        <v>0.56666666666666665</v>
      </c>
      <c r="L320">
        <v>0</v>
      </c>
      <c r="M320">
        <v>56.92</v>
      </c>
      <c r="N320" s="8">
        <v>0</v>
      </c>
      <c r="O320" s="1">
        <v>42427.969079409697</v>
      </c>
      <c r="P320" t="s">
        <v>289</v>
      </c>
      <c r="Q320" t="s">
        <v>291</v>
      </c>
      <c r="R320" s="5">
        <v>45505</v>
      </c>
      <c r="S320" s="8">
        <v>42427.969079409697</v>
      </c>
      <c r="T320" s="7">
        <v>56.92</v>
      </c>
    </row>
    <row r="321" spans="1:20">
      <c r="A321" t="s">
        <v>205</v>
      </c>
      <c r="B321" s="10" t="s">
        <v>93</v>
      </c>
      <c r="C321" s="1">
        <v>4038000</v>
      </c>
      <c r="D321" s="14">
        <v>1.07</v>
      </c>
      <c r="E321" s="14">
        <v>1.33</v>
      </c>
      <c r="F321" s="3">
        <v>14</v>
      </c>
      <c r="G321">
        <v>40</v>
      </c>
      <c r="H321">
        <v>36</v>
      </c>
      <c r="I321">
        <v>15</v>
      </c>
      <c r="J321">
        <v>51</v>
      </c>
      <c r="K321" s="4">
        <v>0.29411764705882354</v>
      </c>
      <c r="L321">
        <v>140</v>
      </c>
      <c r="M321">
        <v>173</v>
      </c>
      <c r="N321" s="8">
        <v>0</v>
      </c>
      <c r="O321" s="1">
        <v>23341.040462427747</v>
      </c>
      <c r="P321" t="s">
        <v>298</v>
      </c>
      <c r="Q321" t="s">
        <v>303</v>
      </c>
      <c r="R321" s="5">
        <v>45505</v>
      </c>
      <c r="S321" s="8">
        <v>23341.040462427747</v>
      </c>
      <c r="T321" s="7">
        <v>173</v>
      </c>
    </row>
    <row r="322" spans="1:20">
      <c r="A322" t="s">
        <v>206</v>
      </c>
      <c r="B322" s="11" t="s">
        <v>26</v>
      </c>
      <c r="C322" s="1">
        <v>3290000</v>
      </c>
      <c r="D322" s="14">
        <v>0.68</v>
      </c>
      <c r="E322" s="14">
        <v>0</v>
      </c>
      <c r="F322" s="3">
        <v>22</v>
      </c>
      <c r="G322">
        <v>3</v>
      </c>
      <c r="H322">
        <v>3</v>
      </c>
      <c r="I322">
        <v>15</v>
      </c>
      <c r="J322">
        <v>18</v>
      </c>
      <c r="K322" s="4">
        <v>0.83333333333333337</v>
      </c>
      <c r="L322">
        <v>0</v>
      </c>
      <c r="M322">
        <v>67</v>
      </c>
      <c r="N322" s="8">
        <v>0</v>
      </c>
      <c r="O322" s="1">
        <v>49104.477611940296</v>
      </c>
      <c r="P322" t="s">
        <v>289</v>
      </c>
      <c r="Q322" t="s">
        <v>291</v>
      </c>
      <c r="R322" s="5">
        <v>45505</v>
      </c>
      <c r="S322" s="8">
        <v>49104.477611940296</v>
      </c>
      <c r="T322" s="7">
        <v>67</v>
      </c>
    </row>
    <row r="323" spans="1:20">
      <c r="A323" t="s">
        <v>207</v>
      </c>
      <c r="B323" s="10" t="s">
        <v>172</v>
      </c>
      <c r="C323" s="1">
        <v>687700</v>
      </c>
      <c r="D323" s="14">
        <v>9</v>
      </c>
      <c r="E323" s="14">
        <v>16.66</v>
      </c>
      <c r="F323" s="3">
        <v>15</v>
      </c>
      <c r="G323">
        <v>84</v>
      </c>
      <c r="H323">
        <v>34</v>
      </c>
      <c r="I323">
        <v>135</v>
      </c>
      <c r="J323">
        <v>169</v>
      </c>
      <c r="K323" s="4">
        <v>0.79881656804733725</v>
      </c>
      <c r="L323">
        <v>104</v>
      </c>
      <c r="M323">
        <v>0</v>
      </c>
      <c r="N323" s="8">
        <v>6612.5</v>
      </c>
      <c r="O323" s="1">
        <v>0</v>
      </c>
      <c r="P323" t="s">
        <v>294</v>
      </c>
      <c r="Q323" t="s">
        <v>297</v>
      </c>
      <c r="R323" s="5">
        <v>45505</v>
      </c>
      <c r="S323" s="8">
        <v>6612.5</v>
      </c>
      <c r="T323" s="7">
        <v>104</v>
      </c>
    </row>
    <row r="324" spans="1:20">
      <c r="A324" t="s">
        <v>208</v>
      </c>
      <c r="B324" s="10" t="s">
        <v>46</v>
      </c>
      <c r="C324" s="1">
        <v>2474000</v>
      </c>
      <c r="D324" s="14">
        <v>2.4</v>
      </c>
      <c r="E324" s="14">
        <v>1.66</v>
      </c>
      <c r="F324" s="3">
        <v>15</v>
      </c>
      <c r="G324">
        <v>63</v>
      </c>
      <c r="H324">
        <v>58</v>
      </c>
      <c r="I324">
        <v>36</v>
      </c>
      <c r="J324">
        <v>94</v>
      </c>
      <c r="K324" s="4">
        <v>0.38297872340425532</v>
      </c>
      <c r="L324">
        <v>102</v>
      </c>
      <c r="M324">
        <v>136</v>
      </c>
      <c r="N324" s="8">
        <v>0</v>
      </c>
      <c r="O324" s="1">
        <v>18191.176470588234</v>
      </c>
      <c r="P324" t="s">
        <v>298</v>
      </c>
      <c r="Q324" t="s">
        <v>303</v>
      </c>
      <c r="R324" s="5">
        <v>45505</v>
      </c>
      <c r="S324" s="8">
        <v>18191.176470588234</v>
      </c>
      <c r="T324" s="7">
        <v>136</v>
      </c>
    </row>
    <row r="325" spans="1:20">
      <c r="A325" t="s">
        <v>209</v>
      </c>
      <c r="B325" s="10" t="s">
        <v>210</v>
      </c>
      <c r="C325" s="1">
        <v>3559374</v>
      </c>
      <c r="D325" s="14">
        <v>0.52</v>
      </c>
      <c r="E325" s="14">
        <v>0</v>
      </c>
      <c r="F325" s="3">
        <v>19</v>
      </c>
      <c r="G325">
        <v>6</v>
      </c>
      <c r="H325">
        <v>10</v>
      </c>
      <c r="I325">
        <v>10</v>
      </c>
      <c r="J325">
        <v>20</v>
      </c>
      <c r="K325" s="4">
        <v>0.5</v>
      </c>
      <c r="L325">
        <v>0</v>
      </c>
      <c r="M325">
        <v>81.760000000000005</v>
      </c>
      <c r="N325" s="8">
        <v>0</v>
      </c>
      <c r="O325" s="1">
        <v>43534.417808219172</v>
      </c>
      <c r="P325" t="s">
        <v>289</v>
      </c>
      <c r="Q325" t="s">
        <v>291</v>
      </c>
      <c r="R325" s="5">
        <v>45505</v>
      </c>
      <c r="S325" s="8">
        <v>43534.417808219172</v>
      </c>
      <c r="T325" s="7">
        <v>81.760000000000005</v>
      </c>
    </row>
    <row r="326" spans="1:20">
      <c r="A326" t="s">
        <v>211</v>
      </c>
      <c r="B326" s="10" t="s">
        <v>212</v>
      </c>
      <c r="C326" s="1">
        <v>3181860</v>
      </c>
      <c r="D326" s="14">
        <v>0.28000000000000003</v>
      </c>
      <c r="E326" s="14">
        <v>0.33</v>
      </c>
      <c r="F326" s="3">
        <v>14</v>
      </c>
      <c r="G326">
        <v>37</v>
      </c>
      <c r="H326">
        <v>36</v>
      </c>
      <c r="I326">
        <v>4</v>
      </c>
      <c r="J326">
        <v>40</v>
      </c>
      <c r="K326" s="4">
        <v>0.1</v>
      </c>
      <c r="L326">
        <v>0</v>
      </c>
      <c r="M326">
        <v>90.34</v>
      </c>
      <c r="N326" s="8">
        <v>0</v>
      </c>
      <c r="O326" s="1">
        <v>35220.943103829974</v>
      </c>
      <c r="P326" t="s">
        <v>289</v>
      </c>
      <c r="Q326" t="s">
        <v>291</v>
      </c>
      <c r="R326" s="5">
        <v>45505</v>
      </c>
      <c r="S326" s="8">
        <v>35220.943103829974</v>
      </c>
      <c r="T326" s="7">
        <v>90.34</v>
      </c>
    </row>
    <row r="327" spans="1:20">
      <c r="A327" t="s">
        <v>213</v>
      </c>
      <c r="B327" s="10" t="s">
        <v>214</v>
      </c>
      <c r="C327" s="1">
        <v>3131670</v>
      </c>
      <c r="D327" s="14">
        <v>0.92</v>
      </c>
      <c r="E327" s="14">
        <v>0</v>
      </c>
      <c r="F327" s="3">
        <v>14</v>
      </c>
      <c r="G327">
        <v>14</v>
      </c>
      <c r="H327">
        <v>15</v>
      </c>
      <c r="I327">
        <v>13</v>
      </c>
      <c r="J327">
        <v>28</v>
      </c>
      <c r="K327" s="4">
        <v>0.4642857142857143</v>
      </c>
      <c r="L327">
        <v>0</v>
      </c>
      <c r="M327">
        <v>64</v>
      </c>
      <c r="N327" s="8">
        <v>0</v>
      </c>
      <c r="O327" s="1">
        <v>48932.34375</v>
      </c>
      <c r="P327" t="s">
        <v>289</v>
      </c>
      <c r="Q327" t="s">
        <v>291</v>
      </c>
      <c r="R327" s="5">
        <v>45505</v>
      </c>
      <c r="S327" s="8">
        <v>48932.34375</v>
      </c>
      <c r="T327" s="7">
        <v>64</v>
      </c>
    </row>
    <row r="328" spans="1:20">
      <c r="A328" t="s">
        <v>215</v>
      </c>
      <c r="B328" s="10" t="s">
        <v>216</v>
      </c>
      <c r="C328" s="1">
        <v>4419545</v>
      </c>
      <c r="D328" s="14">
        <v>0.57999999999999996</v>
      </c>
      <c r="E328" s="14">
        <v>1</v>
      </c>
      <c r="F328" s="3">
        <v>12</v>
      </c>
      <c r="G328">
        <v>7</v>
      </c>
      <c r="H328">
        <v>4</v>
      </c>
      <c r="I328">
        <v>7</v>
      </c>
      <c r="J328">
        <v>11</v>
      </c>
      <c r="K328" s="4">
        <v>0.63636363636363635</v>
      </c>
      <c r="L328">
        <v>0</v>
      </c>
      <c r="M328">
        <v>79.540000000000006</v>
      </c>
      <c r="N328" s="8">
        <v>0</v>
      </c>
      <c r="O328" s="1">
        <v>55563.804375157146</v>
      </c>
      <c r="P328" t="s">
        <v>289</v>
      </c>
      <c r="Q328" t="s">
        <v>301</v>
      </c>
      <c r="R328" s="5">
        <v>45505</v>
      </c>
      <c r="S328" s="8">
        <v>55563.804375157146</v>
      </c>
      <c r="T328" s="7">
        <v>79.540000000000006</v>
      </c>
    </row>
    <row r="329" spans="1:20">
      <c r="A329" t="s">
        <v>217</v>
      </c>
      <c r="B329" s="11" t="s">
        <v>26</v>
      </c>
      <c r="C329" s="1">
        <v>545000</v>
      </c>
      <c r="D329" s="14">
        <v>2.9</v>
      </c>
      <c r="E329" s="14">
        <v>3.66</v>
      </c>
      <c r="F329" s="3">
        <v>11</v>
      </c>
      <c r="G329">
        <v>471</v>
      </c>
      <c r="H329">
        <v>460</v>
      </c>
      <c r="I329">
        <v>32</v>
      </c>
      <c r="J329">
        <v>492</v>
      </c>
      <c r="K329" s="4">
        <v>6.5040650406504072E-2</v>
      </c>
      <c r="L329">
        <v>115.5</v>
      </c>
      <c r="M329">
        <v>0</v>
      </c>
      <c r="N329" s="8">
        <v>4718.6147186147182</v>
      </c>
      <c r="O329" s="1">
        <v>0</v>
      </c>
      <c r="P329" t="s">
        <v>294</v>
      </c>
      <c r="Q329" t="s">
        <v>304</v>
      </c>
      <c r="R329" s="5">
        <v>45505</v>
      </c>
      <c r="S329" s="8">
        <v>4718.6147186147182</v>
      </c>
      <c r="T329" s="7">
        <v>115.5</v>
      </c>
    </row>
    <row r="330" spans="1:20">
      <c r="A330" t="s">
        <v>218</v>
      </c>
      <c r="B330" s="10" t="s">
        <v>68</v>
      </c>
      <c r="C330" s="1">
        <v>2400000</v>
      </c>
      <c r="D330" s="14">
        <v>5.8</v>
      </c>
      <c r="E330" s="14">
        <v>1.33</v>
      </c>
      <c r="F330" s="3">
        <v>10</v>
      </c>
      <c r="G330">
        <v>51</v>
      </c>
      <c r="H330">
        <v>47</v>
      </c>
      <c r="I330">
        <v>58</v>
      </c>
      <c r="J330">
        <v>105</v>
      </c>
      <c r="K330" s="4">
        <v>0.55238095238095242</v>
      </c>
      <c r="L330">
        <v>0</v>
      </c>
      <c r="M330">
        <v>47</v>
      </c>
      <c r="N330" s="8">
        <v>0</v>
      </c>
      <c r="O330" s="1">
        <v>51063.829787234041</v>
      </c>
      <c r="P330" t="s">
        <v>289</v>
      </c>
      <c r="Q330" t="s">
        <v>296</v>
      </c>
      <c r="R330" s="5">
        <v>45505</v>
      </c>
      <c r="S330" s="8">
        <v>51063.829787234041</v>
      </c>
      <c r="T330" s="7">
        <v>47</v>
      </c>
    </row>
    <row r="331" spans="1:20">
      <c r="A331" t="s">
        <v>219</v>
      </c>
      <c r="B331" s="11" t="s">
        <v>26</v>
      </c>
      <c r="C331" s="1">
        <v>2980000</v>
      </c>
      <c r="D331" s="14">
        <v>0.63</v>
      </c>
      <c r="E331" s="14">
        <v>0.33</v>
      </c>
      <c r="F331" s="3">
        <v>11</v>
      </c>
      <c r="G331">
        <v>18</v>
      </c>
      <c r="H331">
        <v>17</v>
      </c>
      <c r="I331">
        <v>7</v>
      </c>
      <c r="J331">
        <v>24</v>
      </c>
      <c r="K331" s="4">
        <v>0.29166666666666669</v>
      </c>
      <c r="L331">
        <v>0</v>
      </c>
      <c r="M331">
        <v>91</v>
      </c>
      <c r="N331" s="8">
        <v>0</v>
      </c>
      <c r="O331" s="1">
        <v>32747.252747252747</v>
      </c>
      <c r="P331" t="s">
        <v>289</v>
      </c>
      <c r="Q331" t="s">
        <v>308</v>
      </c>
      <c r="R331" s="5">
        <v>45505</v>
      </c>
      <c r="S331" s="8">
        <v>32747.252747252747</v>
      </c>
      <c r="T331" s="7">
        <v>91</v>
      </c>
    </row>
    <row r="332" spans="1:20">
      <c r="A332" t="s">
        <v>220</v>
      </c>
      <c r="B332" s="10" t="s">
        <v>118</v>
      </c>
      <c r="C332" s="1">
        <v>4730000</v>
      </c>
      <c r="D332" s="14">
        <v>20.18</v>
      </c>
      <c r="E332" s="14">
        <v>10</v>
      </c>
      <c r="F332" s="3">
        <v>11</v>
      </c>
      <c r="G332">
        <v>99</v>
      </c>
      <c r="H332">
        <v>69</v>
      </c>
      <c r="I332">
        <v>222</v>
      </c>
      <c r="J332">
        <v>291</v>
      </c>
      <c r="K332" s="4">
        <v>0.76288659793814428</v>
      </c>
      <c r="L332">
        <v>0</v>
      </c>
      <c r="M332">
        <v>110</v>
      </c>
      <c r="N332" s="8">
        <v>0</v>
      </c>
      <c r="O332" s="1">
        <v>43000</v>
      </c>
      <c r="P332" t="s">
        <v>289</v>
      </c>
      <c r="Q332" t="s">
        <v>296</v>
      </c>
      <c r="R332" s="5">
        <v>45505</v>
      </c>
      <c r="S332" s="8">
        <v>43000</v>
      </c>
      <c r="T332" s="7">
        <v>110</v>
      </c>
    </row>
    <row r="333" spans="1:20">
      <c r="A333" t="s">
        <v>221</v>
      </c>
      <c r="B333" s="10" t="s">
        <v>222</v>
      </c>
      <c r="C333" s="1">
        <v>1480000</v>
      </c>
      <c r="D333" s="14">
        <v>5.25</v>
      </c>
      <c r="E333" s="14">
        <v>6.66</v>
      </c>
      <c r="F333" s="3">
        <v>31</v>
      </c>
      <c r="G333">
        <v>115</v>
      </c>
      <c r="H333">
        <v>95</v>
      </c>
      <c r="I333">
        <v>163</v>
      </c>
      <c r="J333">
        <v>258</v>
      </c>
      <c r="K333" s="4">
        <v>0.63178294573643412</v>
      </c>
      <c r="L333">
        <v>99</v>
      </c>
      <c r="M333">
        <v>47.36</v>
      </c>
      <c r="N333" s="8">
        <v>0</v>
      </c>
      <c r="O333" s="1">
        <v>31250</v>
      </c>
      <c r="P333" t="s">
        <v>298</v>
      </c>
      <c r="Q333" t="s">
        <v>311</v>
      </c>
      <c r="R333" s="5">
        <v>45505</v>
      </c>
      <c r="S333" s="8">
        <v>31250</v>
      </c>
      <c r="T333" s="7">
        <v>47.36</v>
      </c>
    </row>
    <row r="334" spans="1:20">
      <c r="A334" t="s">
        <v>223</v>
      </c>
      <c r="B334" s="10" t="s">
        <v>66</v>
      </c>
      <c r="C334" s="1">
        <v>2052441.6</v>
      </c>
      <c r="D334" s="14">
        <v>4.72</v>
      </c>
      <c r="E334" s="14">
        <v>4.66</v>
      </c>
      <c r="F334" s="3">
        <v>11</v>
      </c>
      <c r="G334">
        <v>36</v>
      </c>
      <c r="H334">
        <v>22</v>
      </c>
      <c r="I334">
        <v>52</v>
      </c>
      <c r="J334">
        <v>74</v>
      </c>
      <c r="K334" s="4">
        <v>0.70270270270270274</v>
      </c>
      <c r="L334">
        <v>264</v>
      </c>
      <c r="M334">
        <v>0</v>
      </c>
      <c r="N334" s="8">
        <v>7774.4000000000005</v>
      </c>
      <c r="O334" s="1">
        <v>0</v>
      </c>
      <c r="P334" t="s">
        <v>294</v>
      </c>
      <c r="Q334" t="s">
        <v>292</v>
      </c>
      <c r="R334" s="5">
        <v>45505</v>
      </c>
      <c r="S334" s="8">
        <v>7774.4000000000005</v>
      </c>
      <c r="T334" s="7">
        <v>264</v>
      </c>
    </row>
    <row r="335" spans="1:20">
      <c r="A335" t="s">
        <v>224</v>
      </c>
      <c r="B335" s="10" t="s">
        <v>225</v>
      </c>
      <c r="C335" s="1">
        <v>2655668</v>
      </c>
      <c r="D335" s="14">
        <v>0.3</v>
      </c>
      <c r="E335" s="14">
        <v>0</v>
      </c>
      <c r="F335" s="3">
        <v>10</v>
      </c>
      <c r="G335">
        <v>3</v>
      </c>
      <c r="H335">
        <v>3</v>
      </c>
      <c r="I335">
        <v>3</v>
      </c>
      <c r="J335">
        <v>6</v>
      </c>
      <c r="K335" s="4">
        <v>0.5</v>
      </c>
      <c r="L335">
        <v>0</v>
      </c>
      <c r="M335">
        <v>63.14</v>
      </c>
      <c r="N335" s="8">
        <v>0</v>
      </c>
      <c r="O335" s="1">
        <v>42059.993664871712</v>
      </c>
      <c r="P335" t="s">
        <v>289</v>
      </c>
      <c r="Q335" t="s">
        <v>309</v>
      </c>
      <c r="R335" s="5">
        <v>45505</v>
      </c>
      <c r="S335" s="8">
        <v>42059.993664871712</v>
      </c>
      <c r="T335" s="7">
        <v>63.14</v>
      </c>
    </row>
    <row r="336" spans="1:20">
      <c r="A336" t="s">
        <v>226</v>
      </c>
      <c r="B336" s="10" t="s">
        <v>32</v>
      </c>
      <c r="C336" s="1">
        <v>6925000</v>
      </c>
      <c r="D336" s="14">
        <v>0.1</v>
      </c>
      <c r="E336" s="14">
        <v>0</v>
      </c>
      <c r="F336" s="3">
        <v>10</v>
      </c>
      <c r="G336">
        <v>7</v>
      </c>
      <c r="H336">
        <v>7</v>
      </c>
      <c r="I336">
        <v>1</v>
      </c>
      <c r="J336">
        <v>8</v>
      </c>
      <c r="K336" s="4">
        <v>0.125</v>
      </c>
      <c r="L336">
        <v>0</v>
      </c>
      <c r="M336">
        <v>132.79</v>
      </c>
      <c r="N336" s="8">
        <v>0</v>
      </c>
      <c r="O336" s="1">
        <v>52150.011296031327</v>
      </c>
      <c r="P336" t="s">
        <v>289</v>
      </c>
      <c r="Q336" t="s">
        <v>295</v>
      </c>
      <c r="R336" s="5">
        <v>45505</v>
      </c>
      <c r="S336" s="8">
        <v>52150.011296031327</v>
      </c>
      <c r="T336" s="7">
        <v>132.79</v>
      </c>
    </row>
    <row r="337" spans="1:20">
      <c r="A337" t="s">
        <v>227</v>
      </c>
      <c r="B337" s="10" t="s">
        <v>228</v>
      </c>
      <c r="C337" s="1">
        <v>2759402.12</v>
      </c>
      <c r="D337" s="14">
        <v>0.5</v>
      </c>
      <c r="E337" s="14">
        <v>0.33</v>
      </c>
      <c r="F337" s="3">
        <v>20</v>
      </c>
      <c r="G337">
        <v>7</v>
      </c>
      <c r="H337">
        <v>6</v>
      </c>
      <c r="I337">
        <v>10</v>
      </c>
      <c r="J337">
        <v>16</v>
      </c>
      <c r="K337" s="4">
        <v>0.625</v>
      </c>
      <c r="L337">
        <v>0</v>
      </c>
      <c r="M337">
        <v>64</v>
      </c>
      <c r="N337" s="8">
        <v>0</v>
      </c>
      <c r="O337" s="1">
        <v>43115.658125000002</v>
      </c>
      <c r="P337" t="s">
        <v>289</v>
      </c>
      <c r="Q337" t="s">
        <v>291</v>
      </c>
      <c r="R337" s="5">
        <v>45505</v>
      </c>
      <c r="S337" s="8">
        <v>43115.658125000002</v>
      </c>
      <c r="T337" s="7">
        <v>64</v>
      </c>
    </row>
    <row r="338" spans="1:20">
      <c r="A338" t="s">
        <v>229</v>
      </c>
      <c r="B338" s="10" t="s">
        <v>230</v>
      </c>
      <c r="C338" s="1">
        <v>6434864.7599999998</v>
      </c>
      <c r="D338" s="14">
        <v>2.76</v>
      </c>
      <c r="E338" s="14">
        <v>1.33</v>
      </c>
      <c r="F338" s="3">
        <v>13</v>
      </c>
      <c r="G338">
        <v>58</v>
      </c>
      <c r="H338">
        <v>54</v>
      </c>
      <c r="I338">
        <v>36</v>
      </c>
      <c r="J338">
        <v>90</v>
      </c>
      <c r="K338" s="4">
        <v>0.4</v>
      </c>
      <c r="L338">
        <v>0</v>
      </c>
      <c r="M338">
        <v>113</v>
      </c>
      <c r="N338" s="8">
        <v>0</v>
      </c>
      <c r="O338" s="1">
        <v>56945.70584070796</v>
      </c>
      <c r="P338" t="s">
        <v>289</v>
      </c>
      <c r="Q338" t="s">
        <v>290</v>
      </c>
      <c r="R338" s="5">
        <v>45505</v>
      </c>
      <c r="S338" s="8">
        <v>56945.70584070796</v>
      </c>
      <c r="T338" s="7">
        <v>113</v>
      </c>
    </row>
    <row r="339" spans="1:20">
      <c r="A339" t="s">
        <v>231</v>
      </c>
      <c r="B339" s="10" t="s">
        <v>82</v>
      </c>
      <c r="C339" s="1">
        <v>3508333</v>
      </c>
      <c r="D339" s="14">
        <v>0.48</v>
      </c>
      <c r="E339" s="14">
        <v>0</v>
      </c>
      <c r="F339" s="3">
        <v>56</v>
      </c>
      <c r="G339">
        <v>31</v>
      </c>
      <c r="H339">
        <v>31</v>
      </c>
      <c r="I339">
        <v>27</v>
      </c>
      <c r="J339">
        <v>58</v>
      </c>
      <c r="K339" s="4">
        <v>0.46551724137931033</v>
      </c>
      <c r="L339">
        <v>0</v>
      </c>
      <c r="M339">
        <v>65</v>
      </c>
      <c r="N339" s="8">
        <v>0</v>
      </c>
      <c r="O339" s="1">
        <v>53974.353846153848</v>
      </c>
      <c r="P339" t="s">
        <v>289</v>
      </c>
      <c r="Q339" t="s">
        <v>290</v>
      </c>
      <c r="R339" s="5">
        <v>45505</v>
      </c>
      <c r="S339" s="8">
        <v>53974.353846153848</v>
      </c>
      <c r="T339" s="7">
        <v>65</v>
      </c>
    </row>
    <row r="340" spans="1:20">
      <c r="A340" t="s">
        <v>232</v>
      </c>
      <c r="B340" s="10" t="s">
        <v>233</v>
      </c>
      <c r="C340" s="1">
        <v>4739985.8499999996</v>
      </c>
      <c r="D340" s="14">
        <v>10.33</v>
      </c>
      <c r="E340" s="14">
        <v>0.66</v>
      </c>
      <c r="F340" s="3">
        <v>9</v>
      </c>
      <c r="G340">
        <v>56</v>
      </c>
      <c r="H340">
        <v>54</v>
      </c>
      <c r="I340">
        <v>93</v>
      </c>
      <c r="J340">
        <v>147</v>
      </c>
      <c r="K340" s="4">
        <v>0.63265306122448983</v>
      </c>
      <c r="L340">
        <v>0</v>
      </c>
      <c r="M340">
        <v>93.49</v>
      </c>
      <c r="N340" s="8">
        <v>0</v>
      </c>
      <c r="O340" s="1">
        <v>50700.458337790136</v>
      </c>
      <c r="P340" t="s">
        <v>289</v>
      </c>
      <c r="Q340" t="s">
        <v>292</v>
      </c>
      <c r="R340" s="5">
        <v>45505</v>
      </c>
      <c r="S340" s="8">
        <v>50700.458337790136</v>
      </c>
      <c r="T340" s="7">
        <v>93.49</v>
      </c>
    </row>
    <row r="341" spans="1:20">
      <c r="A341" t="s">
        <v>234</v>
      </c>
      <c r="B341" s="10" t="s">
        <v>235</v>
      </c>
      <c r="C341" s="1">
        <v>4438166</v>
      </c>
      <c r="D341" s="14">
        <v>2.85</v>
      </c>
      <c r="E341" s="14">
        <v>0</v>
      </c>
      <c r="F341" s="3">
        <v>7</v>
      </c>
      <c r="G341">
        <v>7</v>
      </c>
      <c r="H341">
        <v>7</v>
      </c>
      <c r="I341">
        <v>20</v>
      </c>
      <c r="J341">
        <v>27</v>
      </c>
      <c r="K341" s="4">
        <v>0.7407407407407407</v>
      </c>
      <c r="L341">
        <v>0</v>
      </c>
      <c r="M341">
        <v>69</v>
      </c>
      <c r="N341" s="8">
        <v>0</v>
      </c>
      <c r="O341" s="1">
        <v>64321.246376811592</v>
      </c>
      <c r="P341" t="s">
        <v>289</v>
      </c>
      <c r="Q341" t="s">
        <v>302</v>
      </c>
      <c r="R341" s="5">
        <v>45505</v>
      </c>
      <c r="S341" s="8">
        <v>64321.246376811592</v>
      </c>
      <c r="T341" s="7">
        <v>69</v>
      </c>
    </row>
    <row r="342" spans="1:20">
      <c r="A342" t="s">
        <v>236</v>
      </c>
      <c r="B342" s="10" t="s">
        <v>237</v>
      </c>
      <c r="C342" s="1">
        <v>2107500</v>
      </c>
      <c r="D342" s="14">
        <v>0.6</v>
      </c>
      <c r="E342" s="14">
        <v>0</v>
      </c>
      <c r="F342" s="3">
        <v>10</v>
      </c>
      <c r="G342">
        <v>6</v>
      </c>
      <c r="H342">
        <v>6</v>
      </c>
      <c r="I342">
        <v>6</v>
      </c>
      <c r="J342">
        <v>12</v>
      </c>
      <c r="K342" s="4">
        <v>0.5</v>
      </c>
      <c r="L342">
        <v>0</v>
      </c>
      <c r="M342">
        <v>87.8</v>
      </c>
      <c r="N342" s="8">
        <v>0</v>
      </c>
      <c r="O342" s="1">
        <v>24003.416856492029</v>
      </c>
      <c r="P342" t="s">
        <v>289</v>
      </c>
      <c r="Q342" t="s">
        <v>302</v>
      </c>
      <c r="R342" s="5">
        <v>45505</v>
      </c>
      <c r="S342" s="8">
        <v>24003.416856492029</v>
      </c>
      <c r="T342" s="7">
        <v>87.8</v>
      </c>
    </row>
    <row r="343" spans="1:20">
      <c r="A343" t="s">
        <v>238</v>
      </c>
      <c r="B343" s="10" t="s">
        <v>239</v>
      </c>
      <c r="C343" s="1">
        <v>1980000</v>
      </c>
      <c r="D343" s="14">
        <v>2.88</v>
      </c>
      <c r="E343" s="14">
        <v>1</v>
      </c>
      <c r="F343" s="3">
        <v>9</v>
      </c>
      <c r="G343">
        <v>13</v>
      </c>
      <c r="H343">
        <v>10</v>
      </c>
      <c r="I343">
        <v>26</v>
      </c>
      <c r="J343">
        <v>36</v>
      </c>
      <c r="K343" s="4">
        <v>0.72222222222222221</v>
      </c>
      <c r="L343">
        <v>0</v>
      </c>
      <c r="M343">
        <v>88</v>
      </c>
      <c r="N343" s="8">
        <v>0</v>
      </c>
      <c r="O343" s="1">
        <v>22500</v>
      </c>
      <c r="P343" t="s">
        <v>289</v>
      </c>
      <c r="Q343" t="s">
        <v>303</v>
      </c>
      <c r="R343" s="5">
        <v>45505</v>
      </c>
      <c r="S343" s="8">
        <v>22500</v>
      </c>
      <c r="T343" s="7">
        <v>88</v>
      </c>
    </row>
    <row r="344" spans="1:20">
      <c r="A344" t="s">
        <v>240</v>
      </c>
      <c r="B344" s="10" t="s">
        <v>241</v>
      </c>
      <c r="C344" s="1">
        <v>3350000</v>
      </c>
      <c r="D344" s="14">
        <v>1.41</v>
      </c>
      <c r="E344" s="14">
        <v>0.66</v>
      </c>
      <c r="F344" s="3">
        <v>12</v>
      </c>
      <c r="G344">
        <v>11</v>
      </c>
      <c r="H344">
        <v>9</v>
      </c>
      <c r="I344">
        <v>17</v>
      </c>
      <c r="J344">
        <v>26</v>
      </c>
      <c r="K344" s="4">
        <v>0.65384615384615385</v>
      </c>
      <c r="L344">
        <v>0</v>
      </c>
      <c r="M344">
        <v>76.900000000000006</v>
      </c>
      <c r="N344" s="8">
        <v>0</v>
      </c>
      <c r="O344" s="1">
        <v>43563.068920676196</v>
      </c>
      <c r="P344" t="s">
        <v>289</v>
      </c>
      <c r="Q344" t="s">
        <v>309</v>
      </c>
      <c r="R344" s="5">
        <v>45505</v>
      </c>
      <c r="S344" s="8">
        <v>43563.068920676196</v>
      </c>
      <c r="T344" s="7">
        <v>76.900000000000006</v>
      </c>
    </row>
    <row r="345" spans="1:20">
      <c r="A345" t="s">
        <v>242</v>
      </c>
      <c r="B345" s="11" t="s">
        <v>26</v>
      </c>
      <c r="C345" s="1">
        <v>4359431.92</v>
      </c>
      <c r="D345" s="14">
        <v>2.88</v>
      </c>
      <c r="E345" s="14">
        <v>3</v>
      </c>
      <c r="F345" s="3">
        <v>9</v>
      </c>
      <c r="G345">
        <v>29</v>
      </c>
      <c r="H345">
        <v>20</v>
      </c>
      <c r="I345">
        <v>26</v>
      </c>
      <c r="J345">
        <v>46</v>
      </c>
      <c r="K345" s="4">
        <v>0.56521739130434778</v>
      </c>
      <c r="L345">
        <v>0</v>
      </c>
      <c r="M345">
        <v>89</v>
      </c>
      <c r="N345" s="8">
        <v>0</v>
      </c>
      <c r="O345" s="1">
        <v>48982.381123595507</v>
      </c>
      <c r="P345" t="s">
        <v>289</v>
      </c>
      <c r="Q345" t="s">
        <v>309</v>
      </c>
      <c r="R345" s="5">
        <v>45505</v>
      </c>
      <c r="S345" s="8">
        <v>48982.381123595507</v>
      </c>
      <c r="T345" s="7">
        <v>89</v>
      </c>
    </row>
    <row r="346" spans="1:20">
      <c r="A346" t="s">
        <v>243</v>
      </c>
      <c r="B346" s="11" t="s">
        <v>26</v>
      </c>
      <c r="C346" s="1">
        <v>3921195.7</v>
      </c>
      <c r="D346" s="14">
        <v>1.42</v>
      </c>
      <c r="E346" s="14">
        <v>0</v>
      </c>
      <c r="F346" s="3">
        <v>7</v>
      </c>
      <c r="G346">
        <v>38</v>
      </c>
      <c r="H346">
        <v>39</v>
      </c>
      <c r="I346">
        <v>10</v>
      </c>
      <c r="J346">
        <v>49</v>
      </c>
      <c r="K346" s="4">
        <v>0.20408163265306123</v>
      </c>
      <c r="L346">
        <v>0</v>
      </c>
      <c r="M346">
        <v>86.31</v>
      </c>
      <c r="N346" s="8">
        <v>0</v>
      </c>
      <c r="O346" s="1">
        <v>45431.534005329624</v>
      </c>
      <c r="P346" t="s">
        <v>289</v>
      </c>
      <c r="Q346" t="s">
        <v>295</v>
      </c>
      <c r="R346" s="5">
        <v>45505</v>
      </c>
      <c r="S346" s="8">
        <v>45431.534005329624</v>
      </c>
      <c r="T346" s="7">
        <v>86.31</v>
      </c>
    </row>
    <row r="347" spans="1:20">
      <c r="A347" t="s">
        <v>244</v>
      </c>
      <c r="B347" s="11" t="s">
        <v>26</v>
      </c>
      <c r="C347" s="1">
        <v>4411738.0999999996</v>
      </c>
      <c r="D347" s="14">
        <v>0.12</v>
      </c>
      <c r="E347" s="14">
        <v>0</v>
      </c>
      <c r="F347" s="3">
        <v>8</v>
      </c>
      <c r="G347">
        <v>7</v>
      </c>
      <c r="H347">
        <v>7</v>
      </c>
      <c r="I347">
        <v>1</v>
      </c>
      <c r="J347">
        <v>8</v>
      </c>
      <c r="K347" s="4">
        <v>0.125</v>
      </c>
      <c r="L347">
        <v>494.74</v>
      </c>
      <c r="M347">
        <v>0</v>
      </c>
      <c r="N347" s="8">
        <v>8917.2860492379823</v>
      </c>
      <c r="O347" s="1">
        <v>0</v>
      </c>
      <c r="P347" t="s">
        <v>294</v>
      </c>
      <c r="Q347" t="s">
        <v>295</v>
      </c>
      <c r="R347" s="5">
        <v>45505</v>
      </c>
      <c r="S347" s="8">
        <v>8917.2860492379823</v>
      </c>
      <c r="T347" s="7">
        <v>494.74</v>
      </c>
    </row>
    <row r="348" spans="1:20">
      <c r="A348" t="s">
        <v>245</v>
      </c>
      <c r="B348" s="10" t="s">
        <v>70</v>
      </c>
      <c r="C348" s="1">
        <v>5455000</v>
      </c>
      <c r="D348" s="14">
        <v>1.42</v>
      </c>
      <c r="E348" s="14">
        <v>0</v>
      </c>
      <c r="F348" s="3">
        <v>7</v>
      </c>
      <c r="G348">
        <v>57</v>
      </c>
      <c r="H348">
        <v>57</v>
      </c>
      <c r="I348">
        <v>10</v>
      </c>
      <c r="J348">
        <v>67</v>
      </c>
      <c r="K348" s="4">
        <v>0.14925373134328357</v>
      </c>
      <c r="L348">
        <v>0</v>
      </c>
      <c r="M348">
        <v>105</v>
      </c>
      <c r="N348" s="8">
        <v>0</v>
      </c>
      <c r="O348" s="1">
        <v>51952.380952380954</v>
      </c>
      <c r="P348" t="s">
        <v>289</v>
      </c>
      <c r="Q348" t="s">
        <v>292</v>
      </c>
      <c r="R348" s="5">
        <v>45505</v>
      </c>
      <c r="S348" s="8">
        <v>51952.380952380954</v>
      </c>
      <c r="T348" s="7">
        <v>105</v>
      </c>
    </row>
    <row r="349" spans="1:20">
      <c r="A349" t="s">
        <v>246</v>
      </c>
      <c r="B349" s="10" t="s">
        <v>28</v>
      </c>
      <c r="C349" s="1">
        <v>6465289.1100000003</v>
      </c>
      <c r="D349" s="14">
        <v>14</v>
      </c>
      <c r="E349" s="14">
        <v>17.5</v>
      </c>
      <c r="F349" s="3">
        <v>12</v>
      </c>
      <c r="G349">
        <v>192</v>
      </c>
      <c r="H349">
        <v>122</v>
      </c>
      <c r="I349">
        <v>168</v>
      </c>
      <c r="J349">
        <v>290</v>
      </c>
      <c r="K349" s="4">
        <v>0.57931034482758625</v>
      </c>
      <c r="L349">
        <v>0</v>
      </c>
      <c r="M349">
        <v>99.44</v>
      </c>
      <c r="N349" s="8">
        <v>0</v>
      </c>
      <c r="O349" s="1">
        <v>65016.986222847954</v>
      </c>
      <c r="P349" t="s">
        <v>289</v>
      </c>
      <c r="Q349" t="s">
        <v>290</v>
      </c>
      <c r="R349" s="5">
        <v>45505</v>
      </c>
      <c r="S349" s="8">
        <v>65016.986222847954</v>
      </c>
      <c r="T349" s="7">
        <v>99.44</v>
      </c>
    </row>
    <row r="350" spans="1:20">
      <c r="A350" t="s">
        <v>247</v>
      </c>
      <c r="B350" s="10" t="s">
        <v>23</v>
      </c>
      <c r="C350" s="1">
        <v>3426357.4</v>
      </c>
      <c r="D350" s="14">
        <v>9.83</v>
      </c>
      <c r="E350" s="14">
        <v>1</v>
      </c>
      <c r="F350" s="3">
        <v>6</v>
      </c>
      <c r="G350">
        <v>93</v>
      </c>
      <c r="H350">
        <v>90</v>
      </c>
      <c r="I350">
        <v>59</v>
      </c>
      <c r="J350">
        <v>149</v>
      </c>
      <c r="K350" s="4">
        <v>0.39597315436241609</v>
      </c>
      <c r="L350">
        <v>0</v>
      </c>
      <c r="M350">
        <v>72.39</v>
      </c>
      <c r="N350" s="8">
        <v>0</v>
      </c>
      <c r="O350" s="1">
        <v>47331.916010498688</v>
      </c>
      <c r="P350" t="s">
        <v>289</v>
      </c>
      <c r="Q350" t="s">
        <v>295</v>
      </c>
      <c r="R350" s="5">
        <v>45505</v>
      </c>
      <c r="S350" s="8">
        <v>47331.916010498688</v>
      </c>
      <c r="T350" s="7">
        <v>72.39</v>
      </c>
    </row>
    <row r="351" spans="1:20">
      <c r="A351" t="s">
        <v>248</v>
      </c>
      <c r="B351" s="11" t="s">
        <v>26</v>
      </c>
      <c r="C351" s="1">
        <v>4294910.33</v>
      </c>
      <c r="D351" s="14">
        <v>2.5</v>
      </c>
      <c r="E351" s="14">
        <v>0</v>
      </c>
      <c r="F351" s="3">
        <v>4</v>
      </c>
      <c r="G351">
        <v>65</v>
      </c>
      <c r="H351">
        <v>65</v>
      </c>
      <c r="I351">
        <v>10</v>
      </c>
      <c r="J351">
        <v>75</v>
      </c>
      <c r="K351" s="4">
        <v>0.13333333333333333</v>
      </c>
      <c r="L351">
        <v>0</v>
      </c>
      <c r="M351">
        <v>70.31</v>
      </c>
      <c r="N351" s="8">
        <v>0</v>
      </c>
      <c r="O351" s="1">
        <v>61085.341061015504</v>
      </c>
      <c r="P351" t="s">
        <v>289</v>
      </c>
      <c r="Q351" t="s">
        <v>293</v>
      </c>
      <c r="R351" s="5">
        <v>45505</v>
      </c>
      <c r="S351" s="8">
        <v>61085.341061015504</v>
      </c>
      <c r="T351" s="7">
        <v>70.31</v>
      </c>
    </row>
    <row r="352" spans="1:20">
      <c r="A352" t="s">
        <v>249</v>
      </c>
      <c r="B352" s="10" t="s">
        <v>30</v>
      </c>
      <c r="C352" s="1">
        <v>5787260</v>
      </c>
      <c r="D352" s="14">
        <v>7.42</v>
      </c>
      <c r="E352" s="14">
        <v>0</v>
      </c>
      <c r="F352" s="3">
        <v>7</v>
      </c>
      <c r="G352">
        <v>68</v>
      </c>
      <c r="H352">
        <v>68</v>
      </c>
      <c r="I352">
        <v>52</v>
      </c>
      <c r="J352">
        <v>120</v>
      </c>
      <c r="K352" s="4">
        <v>0.43333333333333335</v>
      </c>
      <c r="L352">
        <v>0</v>
      </c>
      <c r="M352">
        <v>107</v>
      </c>
      <c r="N352" s="8">
        <v>0</v>
      </c>
      <c r="O352" s="1">
        <v>54086.542056074766</v>
      </c>
      <c r="P352" t="s">
        <v>289</v>
      </c>
      <c r="Q352" t="s">
        <v>293</v>
      </c>
      <c r="R352" s="5">
        <v>45505</v>
      </c>
      <c r="S352" s="8">
        <v>54086.542056074766</v>
      </c>
      <c r="T352" s="7">
        <v>107</v>
      </c>
    </row>
    <row r="353" spans="1:20">
      <c r="A353" t="s">
        <v>250</v>
      </c>
      <c r="B353" s="11" t="s">
        <v>26</v>
      </c>
      <c r="C353" s="1">
        <v>6298900</v>
      </c>
      <c r="D353" s="14">
        <v>0.4</v>
      </c>
      <c r="E353" s="14">
        <v>0</v>
      </c>
      <c r="F353" s="3">
        <v>5</v>
      </c>
      <c r="G353">
        <v>4</v>
      </c>
      <c r="H353">
        <v>6</v>
      </c>
      <c r="I353">
        <v>2</v>
      </c>
      <c r="J353">
        <v>8</v>
      </c>
      <c r="K353" s="4">
        <v>0.25</v>
      </c>
      <c r="L353">
        <v>0</v>
      </c>
      <c r="M353">
        <v>88.66</v>
      </c>
      <c r="N353" s="8">
        <v>0</v>
      </c>
      <c r="O353" s="1">
        <v>71045.567335889922</v>
      </c>
      <c r="P353" t="s">
        <v>289</v>
      </c>
      <c r="Q353" t="s">
        <v>293</v>
      </c>
      <c r="R353" s="5">
        <v>45505</v>
      </c>
      <c r="S353" s="8">
        <v>71045.567335889922</v>
      </c>
      <c r="T353" s="7">
        <v>88.66</v>
      </c>
    </row>
    <row r="354" spans="1:20">
      <c r="A354" t="s">
        <v>251</v>
      </c>
      <c r="B354" s="11" t="s">
        <v>26</v>
      </c>
      <c r="C354" s="1">
        <v>2723604</v>
      </c>
      <c r="D354" s="14">
        <v>2.5</v>
      </c>
      <c r="E354" s="14">
        <v>2</v>
      </c>
      <c r="F354" s="3">
        <v>4</v>
      </c>
      <c r="G354">
        <v>51</v>
      </c>
      <c r="H354">
        <v>45</v>
      </c>
      <c r="I354">
        <v>10</v>
      </c>
      <c r="J354">
        <v>55</v>
      </c>
      <c r="K354" s="4">
        <v>0.18181818181818182</v>
      </c>
      <c r="L354">
        <v>0</v>
      </c>
      <c r="M354">
        <v>41.41</v>
      </c>
      <c r="N354" s="8">
        <v>0</v>
      </c>
      <c r="O354" s="1">
        <v>65771.649360057956</v>
      </c>
      <c r="P354" t="s">
        <v>289</v>
      </c>
      <c r="Q354" t="s">
        <v>309</v>
      </c>
      <c r="R354" s="5">
        <v>45505</v>
      </c>
      <c r="S354" s="8">
        <v>65771.649360057956</v>
      </c>
      <c r="T354" s="7">
        <v>41.41</v>
      </c>
    </row>
    <row r="355" spans="1:20">
      <c r="A355" t="s">
        <v>252</v>
      </c>
      <c r="B355" s="11" t="s">
        <v>26</v>
      </c>
      <c r="C355" s="1">
        <v>975072.5</v>
      </c>
      <c r="D355" s="14">
        <v>6</v>
      </c>
      <c r="E355" s="14">
        <v>0.66</v>
      </c>
      <c r="F355" s="3">
        <v>8</v>
      </c>
      <c r="G355">
        <v>59</v>
      </c>
      <c r="H355">
        <v>57</v>
      </c>
      <c r="I355">
        <v>48</v>
      </c>
      <c r="J355">
        <v>105</v>
      </c>
      <c r="K355" s="4">
        <v>0.45714285714285713</v>
      </c>
      <c r="L355">
        <v>131.5</v>
      </c>
      <c r="M355">
        <v>0</v>
      </c>
      <c r="N355" s="8">
        <v>7415</v>
      </c>
      <c r="O355" s="1">
        <v>0</v>
      </c>
      <c r="P355" t="s">
        <v>294</v>
      </c>
      <c r="Q355" t="s">
        <v>300</v>
      </c>
      <c r="R355" s="5">
        <v>45505</v>
      </c>
      <c r="S355" s="8">
        <v>7415</v>
      </c>
      <c r="T355" s="7">
        <v>131.5</v>
      </c>
    </row>
    <row r="356" spans="1:20">
      <c r="A356" t="s">
        <v>253</v>
      </c>
      <c r="B356" s="11" t="s">
        <v>26</v>
      </c>
      <c r="C356" s="1">
        <v>884000</v>
      </c>
      <c r="D356" s="14">
        <v>30.8</v>
      </c>
      <c r="E356" s="14">
        <v>12</v>
      </c>
      <c r="F356" s="3">
        <v>8</v>
      </c>
      <c r="G356">
        <v>152</v>
      </c>
      <c r="H356">
        <v>116</v>
      </c>
      <c r="I356">
        <v>247</v>
      </c>
      <c r="J356">
        <v>363</v>
      </c>
      <c r="K356" s="4">
        <v>0.68044077134986225</v>
      </c>
      <c r="L356">
        <v>136</v>
      </c>
      <c r="M356">
        <v>0</v>
      </c>
      <c r="N356" s="8">
        <v>6500</v>
      </c>
      <c r="O356" s="1">
        <v>0</v>
      </c>
      <c r="P356" t="s">
        <v>294</v>
      </c>
      <c r="Q356" t="s">
        <v>300</v>
      </c>
      <c r="R356" s="5">
        <v>45505</v>
      </c>
      <c r="S356" s="8">
        <v>6500</v>
      </c>
      <c r="T356" s="7">
        <v>136</v>
      </c>
    </row>
    <row r="357" spans="1:20">
      <c r="A357" t="s">
        <v>254</v>
      </c>
      <c r="B357" s="11" t="s">
        <v>26</v>
      </c>
      <c r="C357" s="1">
        <v>2968767.25</v>
      </c>
      <c r="D357" s="14">
        <v>3</v>
      </c>
      <c r="E357" s="14">
        <v>0</v>
      </c>
      <c r="F357" s="3">
        <v>5</v>
      </c>
      <c r="G357">
        <v>49</v>
      </c>
      <c r="H357">
        <v>49</v>
      </c>
      <c r="I357">
        <v>15</v>
      </c>
      <c r="J357">
        <v>64</v>
      </c>
      <c r="K357" s="4">
        <v>0.234375</v>
      </c>
      <c r="L357">
        <v>0</v>
      </c>
      <c r="M357">
        <v>68.59</v>
      </c>
      <c r="N357" s="8">
        <v>0</v>
      </c>
      <c r="O357" s="1">
        <v>43282.799970841232</v>
      </c>
      <c r="P357" t="s">
        <v>289</v>
      </c>
      <c r="Q357" t="s">
        <v>300</v>
      </c>
      <c r="R357" s="5">
        <v>45505</v>
      </c>
      <c r="S357" s="8">
        <v>43282.799970841232</v>
      </c>
      <c r="T357" s="7">
        <v>68.59</v>
      </c>
    </row>
    <row r="358" spans="1:20">
      <c r="A358" t="s">
        <v>255</v>
      </c>
      <c r="B358" s="10" t="s">
        <v>256</v>
      </c>
      <c r="C358" s="1">
        <v>1960000</v>
      </c>
      <c r="D358" s="14">
        <v>3.37</v>
      </c>
      <c r="E358" s="14">
        <v>3.33</v>
      </c>
      <c r="F358" s="3">
        <v>8</v>
      </c>
      <c r="G358">
        <v>25</v>
      </c>
      <c r="H358">
        <v>15</v>
      </c>
      <c r="I358">
        <v>27</v>
      </c>
      <c r="J358">
        <v>42</v>
      </c>
      <c r="K358" s="4">
        <v>0.6428571428571429</v>
      </c>
      <c r="L358">
        <v>99</v>
      </c>
      <c r="M358">
        <v>87</v>
      </c>
      <c r="N358" s="8">
        <v>0</v>
      </c>
      <c r="O358" s="1">
        <v>22528.735632183907</v>
      </c>
      <c r="P358" t="s">
        <v>298</v>
      </c>
      <c r="Q358" t="s">
        <v>299</v>
      </c>
      <c r="R358" s="5">
        <v>45505</v>
      </c>
      <c r="S358" s="8">
        <v>22528.735632183907</v>
      </c>
      <c r="T358" s="7">
        <v>87</v>
      </c>
    </row>
    <row r="359" spans="1:20">
      <c r="A359" t="s">
        <v>257</v>
      </c>
      <c r="B359" s="10" t="s">
        <v>256</v>
      </c>
      <c r="C359" s="1">
        <v>1395000</v>
      </c>
      <c r="D359" s="14">
        <v>3.5</v>
      </c>
      <c r="E359" s="14">
        <v>0</v>
      </c>
      <c r="F359" s="3">
        <v>8</v>
      </c>
      <c r="G359">
        <v>66</v>
      </c>
      <c r="H359">
        <v>76</v>
      </c>
      <c r="I359">
        <v>28</v>
      </c>
      <c r="J359">
        <v>104</v>
      </c>
      <c r="K359" s="4">
        <v>0.26923076923076922</v>
      </c>
      <c r="L359">
        <v>0</v>
      </c>
      <c r="M359">
        <v>57</v>
      </c>
      <c r="N359" s="8">
        <v>0</v>
      </c>
      <c r="O359" s="1">
        <v>24473.684210526317</v>
      </c>
      <c r="P359" t="s">
        <v>289</v>
      </c>
      <c r="Q359" t="s">
        <v>299</v>
      </c>
      <c r="R359" s="5">
        <v>45505</v>
      </c>
      <c r="S359" s="8">
        <v>24473.684210526317</v>
      </c>
      <c r="T359" s="7">
        <v>57</v>
      </c>
    </row>
    <row r="360" spans="1:20">
      <c r="A360" t="s">
        <v>258</v>
      </c>
      <c r="B360" s="11" t="s">
        <v>26</v>
      </c>
      <c r="C360" s="1">
        <v>525000</v>
      </c>
      <c r="D360" s="14">
        <v>13.33</v>
      </c>
      <c r="E360" s="14">
        <v>7.33</v>
      </c>
      <c r="F360" s="3">
        <v>6</v>
      </c>
      <c r="G360">
        <v>320</v>
      </c>
      <c r="H360">
        <v>298</v>
      </c>
      <c r="I360">
        <v>80</v>
      </c>
      <c r="J360">
        <v>378</v>
      </c>
      <c r="K360" s="4">
        <v>0.21164021164021163</v>
      </c>
      <c r="L360">
        <v>119</v>
      </c>
      <c r="M360">
        <v>0</v>
      </c>
      <c r="N360" s="8">
        <v>4411.7647058823532</v>
      </c>
      <c r="O360" s="1">
        <v>0</v>
      </c>
      <c r="P360" t="s">
        <v>294</v>
      </c>
      <c r="Q360" t="s">
        <v>304</v>
      </c>
      <c r="R360" s="5">
        <v>45505</v>
      </c>
      <c r="S360" s="8">
        <v>4411.7647058823532</v>
      </c>
      <c r="T360" s="7">
        <v>119</v>
      </c>
    </row>
    <row r="361" spans="1:20">
      <c r="A361" t="s">
        <v>259</v>
      </c>
      <c r="B361" s="11" t="s">
        <v>26</v>
      </c>
      <c r="C361" s="1">
        <v>425000</v>
      </c>
      <c r="D361" s="14">
        <v>38.75</v>
      </c>
      <c r="E361" s="14">
        <v>7</v>
      </c>
      <c r="F361" s="3">
        <v>8</v>
      </c>
      <c r="G361">
        <v>307</v>
      </c>
      <c r="H361">
        <v>286</v>
      </c>
      <c r="I361">
        <v>310</v>
      </c>
      <c r="J361">
        <v>596</v>
      </c>
      <c r="K361" s="4">
        <v>0.52013422818791943</v>
      </c>
      <c r="L361">
        <v>112</v>
      </c>
      <c r="M361">
        <v>0</v>
      </c>
      <c r="N361" s="8">
        <v>3794.6428571428573</v>
      </c>
      <c r="O361" s="1">
        <v>0</v>
      </c>
      <c r="P361" t="s">
        <v>294</v>
      </c>
      <c r="Q361" t="s">
        <v>304</v>
      </c>
      <c r="R361" s="5">
        <v>45505</v>
      </c>
      <c r="S361" s="8">
        <v>3794.6428571428573</v>
      </c>
      <c r="T361" s="7">
        <v>112</v>
      </c>
    </row>
    <row r="362" spans="1:20">
      <c r="A362" t="s">
        <v>260</v>
      </c>
      <c r="B362" s="10" t="s">
        <v>162</v>
      </c>
      <c r="C362" s="1">
        <v>4950000</v>
      </c>
      <c r="D362" s="14">
        <v>1.5</v>
      </c>
      <c r="E362" s="14">
        <v>0.66</v>
      </c>
      <c r="F362" s="3">
        <v>4</v>
      </c>
      <c r="G362">
        <v>24</v>
      </c>
      <c r="H362">
        <v>22</v>
      </c>
      <c r="I362">
        <v>6</v>
      </c>
      <c r="J362">
        <v>28</v>
      </c>
      <c r="K362" s="4">
        <v>0.21428571428571427</v>
      </c>
      <c r="L362">
        <v>0</v>
      </c>
      <c r="M362">
        <v>86.77</v>
      </c>
      <c r="N362" s="8">
        <v>0</v>
      </c>
      <c r="O362" s="1">
        <v>57047.366601359921</v>
      </c>
      <c r="P362" t="s">
        <v>289</v>
      </c>
      <c r="Q362" t="s">
        <v>301</v>
      </c>
      <c r="R362" s="5">
        <v>45505</v>
      </c>
      <c r="S362" s="8">
        <v>57047.366601359921</v>
      </c>
      <c r="T362" s="7">
        <v>86.77</v>
      </c>
    </row>
    <row r="363" spans="1:20">
      <c r="A363" t="s">
        <v>261</v>
      </c>
      <c r="B363" s="10" t="s">
        <v>162</v>
      </c>
      <c r="C363" s="1">
        <v>5477777.7800000003</v>
      </c>
      <c r="D363" s="14">
        <v>2.5</v>
      </c>
      <c r="E363" s="14">
        <v>1</v>
      </c>
      <c r="F363" s="3">
        <v>4</v>
      </c>
      <c r="G363">
        <v>88</v>
      </c>
      <c r="H363">
        <v>85</v>
      </c>
      <c r="I363">
        <v>10</v>
      </c>
      <c r="J363">
        <v>95</v>
      </c>
      <c r="K363" s="4">
        <v>0.10526315789473684</v>
      </c>
      <c r="L363">
        <v>0</v>
      </c>
      <c r="M363">
        <v>87.93</v>
      </c>
      <c r="N363" s="8">
        <v>0</v>
      </c>
      <c r="O363" s="1">
        <v>62297.029227794832</v>
      </c>
      <c r="P363" t="s">
        <v>289</v>
      </c>
      <c r="Q363" t="s">
        <v>312</v>
      </c>
      <c r="R363" s="5">
        <v>45505</v>
      </c>
      <c r="S363" s="8">
        <v>62297.029227794832</v>
      </c>
      <c r="T363" s="7">
        <v>87.93</v>
      </c>
    </row>
    <row r="364" spans="1:20">
      <c r="A364" t="s">
        <v>262</v>
      </c>
      <c r="B364" s="10" t="s">
        <v>1047</v>
      </c>
      <c r="C364" s="1">
        <v>5341000</v>
      </c>
      <c r="D364" s="14">
        <v>14.8</v>
      </c>
      <c r="E364" s="14">
        <v>9</v>
      </c>
      <c r="F364" s="3">
        <v>5</v>
      </c>
      <c r="G364">
        <v>8</v>
      </c>
      <c r="H364">
        <v>46</v>
      </c>
      <c r="I364">
        <v>74</v>
      </c>
      <c r="J364">
        <v>120</v>
      </c>
      <c r="K364" s="4">
        <v>0.6166666666666667</v>
      </c>
      <c r="L364">
        <v>0</v>
      </c>
      <c r="M364">
        <v>71.010000000000005</v>
      </c>
      <c r="N364" s="8">
        <v>0</v>
      </c>
      <c r="O364" s="1">
        <v>75214.758484720456</v>
      </c>
      <c r="P364" t="s">
        <v>289</v>
      </c>
      <c r="Q364" t="s">
        <v>290</v>
      </c>
      <c r="R364" s="5">
        <v>45505</v>
      </c>
      <c r="S364" s="8">
        <v>75214.758484720456</v>
      </c>
      <c r="T364" s="7">
        <v>71.010000000000005</v>
      </c>
    </row>
    <row r="365" spans="1:20">
      <c r="A365" t="s">
        <v>264</v>
      </c>
      <c r="B365" s="10" t="s">
        <v>265</v>
      </c>
      <c r="C365" s="1">
        <v>5355000</v>
      </c>
      <c r="D365" s="14">
        <v>3</v>
      </c>
      <c r="E365" s="14">
        <v>2.33</v>
      </c>
      <c r="F365" s="3">
        <v>4</v>
      </c>
      <c r="G365">
        <v>121</v>
      </c>
      <c r="H365">
        <v>114</v>
      </c>
      <c r="I365">
        <v>12</v>
      </c>
      <c r="J365">
        <v>126</v>
      </c>
      <c r="K365" s="4">
        <v>9.5238095238095233E-2</v>
      </c>
      <c r="L365">
        <v>0</v>
      </c>
      <c r="M365">
        <v>84.4</v>
      </c>
      <c r="N365" s="8">
        <v>0</v>
      </c>
      <c r="O365" s="1">
        <v>63447.867298578196</v>
      </c>
      <c r="P365" t="s">
        <v>289</v>
      </c>
      <c r="Q365" t="s">
        <v>290</v>
      </c>
      <c r="R365" s="5">
        <v>45505</v>
      </c>
      <c r="S365" s="8">
        <v>63447.867298578196</v>
      </c>
      <c r="T365" s="7">
        <v>84.4</v>
      </c>
    </row>
    <row r="366" spans="1:20">
      <c r="A366" t="s">
        <v>266</v>
      </c>
      <c r="B366" s="10" t="s">
        <v>267</v>
      </c>
      <c r="C366" s="1">
        <v>3166617.5</v>
      </c>
      <c r="D366" s="14">
        <v>2.5</v>
      </c>
      <c r="E366" s="14">
        <v>0</v>
      </c>
      <c r="F366" s="3">
        <v>10</v>
      </c>
      <c r="G366">
        <v>37</v>
      </c>
      <c r="H366">
        <v>38</v>
      </c>
      <c r="I366">
        <v>25</v>
      </c>
      <c r="J366">
        <v>63</v>
      </c>
      <c r="K366" s="4">
        <v>0.3968253968253968</v>
      </c>
      <c r="L366">
        <v>0</v>
      </c>
      <c r="M366">
        <v>82.25</v>
      </c>
      <c r="N366" s="8">
        <v>0</v>
      </c>
      <c r="O366" s="1">
        <v>38499.908814589668</v>
      </c>
      <c r="P366" t="s">
        <v>289</v>
      </c>
      <c r="Q366" t="s">
        <v>291</v>
      </c>
      <c r="R366" s="5">
        <v>45505</v>
      </c>
      <c r="S366" s="8">
        <v>38499.908814589668</v>
      </c>
      <c r="T366" s="7">
        <v>82.25</v>
      </c>
    </row>
    <row r="367" spans="1:20">
      <c r="A367" t="s">
        <v>268</v>
      </c>
      <c r="B367" s="11" t="s">
        <v>26</v>
      </c>
      <c r="C367" s="1">
        <v>7500165</v>
      </c>
      <c r="D367" s="14">
        <v>1.5</v>
      </c>
      <c r="E367" s="14">
        <v>1.5</v>
      </c>
      <c r="F367" s="3">
        <v>2</v>
      </c>
      <c r="G367">
        <v>0</v>
      </c>
      <c r="H367">
        <v>17</v>
      </c>
      <c r="I367">
        <v>3</v>
      </c>
      <c r="J367">
        <v>20</v>
      </c>
      <c r="K367" s="4">
        <v>0.15</v>
      </c>
      <c r="L367">
        <v>0</v>
      </c>
      <c r="M367">
        <v>140.19</v>
      </c>
      <c r="N367" s="8">
        <v>0</v>
      </c>
      <c r="O367" s="1">
        <v>53500</v>
      </c>
      <c r="P367" t="s">
        <v>289</v>
      </c>
      <c r="Q367" t="s">
        <v>292</v>
      </c>
      <c r="R367" s="5">
        <v>45505</v>
      </c>
      <c r="S367" s="8">
        <v>53500</v>
      </c>
      <c r="T367" s="7">
        <v>140.19</v>
      </c>
    </row>
    <row r="368" spans="1:20">
      <c r="A368" t="s">
        <v>269</v>
      </c>
      <c r="B368" s="10" t="s">
        <v>270</v>
      </c>
      <c r="C368" s="1">
        <v>6611250</v>
      </c>
      <c r="D368" s="14">
        <v>2</v>
      </c>
      <c r="E368" s="14">
        <v>2</v>
      </c>
      <c r="F368" s="3">
        <v>1</v>
      </c>
      <c r="G368">
        <v>0</v>
      </c>
      <c r="H368">
        <v>18</v>
      </c>
      <c r="I368">
        <v>2</v>
      </c>
      <c r="J368">
        <v>20</v>
      </c>
      <c r="K368" s="4">
        <v>0.1</v>
      </c>
      <c r="L368">
        <v>0</v>
      </c>
      <c r="M368">
        <v>161.25</v>
      </c>
      <c r="N368" s="8">
        <v>0</v>
      </c>
      <c r="O368" s="1">
        <v>41000</v>
      </c>
      <c r="P368" t="s">
        <v>289</v>
      </c>
      <c r="Q368" t="s">
        <v>292</v>
      </c>
      <c r="R368" s="5">
        <v>45505</v>
      </c>
      <c r="S368" s="8">
        <v>41000</v>
      </c>
      <c r="T368" s="7">
        <v>161.25</v>
      </c>
    </row>
    <row r="369" spans="1:20">
      <c r="A369" t="s">
        <v>271</v>
      </c>
      <c r="B369" s="10" t="s">
        <v>270</v>
      </c>
      <c r="C369" s="1">
        <v>5400200</v>
      </c>
      <c r="D369" s="14">
        <v>2</v>
      </c>
      <c r="E369" s="14">
        <v>2</v>
      </c>
      <c r="F369" s="3">
        <v>1</v>
      </c>
      <c r="G369">
        <v>0</v>
      </c>
      <c r="H369">
        <v>10</v>
      </c>
      <c r="I369">
        <v>2</v>
      </c>
      <c r="J369">
        <v>12</v>
      </c>
      <c r="K369" s="4">
        <v>0.16666666666666666</v>
      </c>
      <c r="L369">
        <v>200</v>
      </c>
      <c r="M369">
        <v>194.2</v>
      </c>
      <c r="N369" s="8">
        <v>0</v>
      </c>
      <c r="O369" s="1">
        <v>27807.415036045317</v>
      </c>
      <c r="P369" t="s">
        <v>298</v>
      </c>
      <c r="Q369" t="s">
        <v>292</v>
      </c>
      <c r="R369" s="5">
        <v>45505</v>
      </c>
      <c r="S369" s="8">
        <v>27807.415036045317</v>
      </c>
      <c r="T369" s="7">
        <v>194.2</v>
      </c>
    </row>
    <row r="370" spans="1:20">
      <c r="A370" t="s">
        <v>272</v>
      </c>
      <c r="B370" s="10" t="s">
        <v>54</v>
      </c>
      <c r="C370" s="1">
        <v>5250060</v>
      </c>
      <c r="D370" s="14">
        <v>14</v>
      </c>
      <c r="E370" s="14">
        <v>14</v>
      </c>
      <c r="F370" s="3">
        <v>1</v>
      </c>
      <c r="G370">
        <v>0</v>
      </c>
      <c r="H370">
        <v>161</v>
      </c>
      <c r="I370">
        <v>14</v>
      </c>
      <c r="J370">
        <v>175</v>
      </c>
      <c r="K370" s="4">
        <v>0.08</v>
      </c>
      <c r="L370">
        <v>0</v>
      </c>
      <c r="M370">
        <v>80.69</v>
      </c>
      <c r="N370" s="8">
        <v>0</v>
      </c>
      <c r="O370" s="1">
        <v>65064.568100136326</v>
      </c>
      <c r="P370" t="s">
        <v>289</v>
      </c>
      <c r="Q370" t="s">
        <v>296</v>
      </c>
      <c r="R370" s="5">
        <v>45505</v>
      </c>
      <c r="S370" s="8">
        <v>65064.568100136326</v>
      </c>
      <c r="T370" s="7">
        <v>80.69</v>
      </c>
    </row>
    <row r="371" spans="1:20">
      <c r="A371" t="s">
        <v>273</v>
      </c>
      <c r="B371" s="11" t="s">
        <v>26</v>
      </c>
      <c r="C371" s="1">
        <v>3000000</v>
      </c>
      <c r="D371" s="14">
        <v>5</v>
      </c>
      <c r="E371" s="14">
        <v>5</v>
      </c>
      <c r="F371" s="3">
        <v>2</v>
      </c>
      <c r="G371">
        <v>0</v>
      </c>
      <c r="H371">
        <v>5</v>
      </c>
      <c r="I371">
        <v>10</v>
      </c>
      <c r="J371">
        <v>15</v>
      </c>
      <c r="K371" s="4">
        <v>0.66666666666666663</v>
      </c>
      <c r="L371">
        <v>0</v>
      </c>
      <c r="M371">
        <v>103</v>
      </c>
      <c r="N371" s="8">
        <v>0</v>
      </c>
      <c r="O371" s="1">
        <v>29126.213592233009</v>
      </c>
      <c r="P371" t="s">
        <v>289</v>
      </c>
      <c r="Q371" t="s">
        <v>308</v>
      </c>
      <c r="R371" s="5">
        <v>45505</v>
      </c>
      <c r="S371" s="8">
        <v>29126.213592233009</v>
      </c>
      <c r="T371" s="7">
        <v>103</v>
      </c>
    </row>
    <row r="372" spans="1:20">
      <c r="A372" t="s">
        <v>274</v>
      </c>
      <c r="B372" s="10" t="s">
        <v>275</v>
      </c>
      <c r="C372" s="1">
        <v>4816745.88</v>
      </c>
      <c r="D372" s="14">
        <v>13</v>
      </c>
      <c r="E372" s="14">
        <v>13</v>
      </c>
      <c r="F372" s="3">
        <v>1</v>
      </c>
      <c r="G372">
        <v>0</v>
      </c>
      <c r="H372">
        <v>75</v>
      </c>
      <c r="I372">
        <v>13</v>
      </c>
      <c r="J372">
        <v>88</v>
      </c>
      <c r="K372" s="4">
        <v>0.14772727272727273</v>
      </c>
      <c r="L372">
        <v>0</v>
      </c>
      <c r="M372">
        <v>95.4</v>
      </c>
      <c r="N372" s="8">
        <v>0</v>
      </c>
      <c r="O372" s="1">
        <v>50489.998742138363</v>
      </c>
      <c r="P372" t="s">
        <v>289</v>
      </c>
      <c r="Q372" t="s">
        <v>296</v>
      </c>
      <c r="R372" s="5">
        <v>45505</v>
      </c>
      <c r="S372" s="8">
        <v>50489.998742138363</v>
      </c>
      <c r="T372" s="7">
        <v>95.4</v>
      </c>
    </row>
    <row r="373" spans="1:20">
      <c r="A373" t="s">
        <v>276</v>
      </c>
      <c r="B373" s="11" t="s">
        <v>26</v>
      </c>
      <c r="C373" s="1">
        <v>2318000</v>
      </c>
      <c r="D373" s="14">
        <v>2.33</v>
      </c>
      <c r="E373" s="14">
        <v>2.33</v>
      </c>
      <c r="F373" s="3">
        <v>3</v>
      </c>
      <c r="G373">
        <v>0</v>
      </c>
      <c r="H373">
        <v>7</v>
      </c>
      <c r="I373">
        <v>7</v>
      </c>
      <c r="J373">
        <v>14</v>
      </c>
      <c r="K373" s="4">
        <v>0.5</v>
      </c>
      <c r="L373">
        <v>0</v>
      </c>
      <c r="M373">
        <v>48</v>
      </c>
      <c r="N373" s="8">
        <v>0</v>
      </c>
      <c r="O373" s="1">
        <v>48291.666666666664</v>
      </c>
      <c r="P373" t="s">
        <v>289</v>
      </c>
      <c r="Q373" t="s">
        <v>308</v>
      </c>
      <c r="R373" s="5">
        <v>45505</v>
      </c>
      <c r="S373" s="8">
        <v>48291.666666666664</v>
      </c>
      <c r="T373" s="7">
        <v>48</v>
      </c>
    </row>
    <row r="374" spans="1:20">
      <c r="A374" t="s">
        <v>277</v>
      </c>
      <c r="B374" s="10" t="s">
        <v>1048</v>
      </c>
      <c r="C374" s="1">
        <v>8320000</v>
      </c>
      <c r="D374" s="14">
        <v>0</v>
      </c>
      <c r="E374" s="14">
        <v>0</v>
      </c>
      <c r="F374" s="3">
        <v>1</v>
      </c>
      <c r="G374">
        <v>0</v>
      </c>
      <c r="H374">
        <v>9</v>
      </c>
      <c r="I374">
        <v>0</v>
      </c>
      <c r="J374">
        <v>9</v>
      </c>
      <c r="K374" s="4">
        <v>0</v>
      </c>
      <c r="L374">
        <v>0</v>
      </c>
      <c r="M374">
        <v>160.69999999999999</v>
      </c>
      <c r="N374" s="8">
        <v>0</v>
      </c>
      <c r="O374" s="1">
        <v>51773.490976975736</v>
      </c>
      <c r="P374" t="s">
        <v>289</v>
      </c>
      <c r="Q374" t="s">
        <v>290</v>
      </c>
      <c r="R374" s="5">
        <v>45505</v>
      </c>
      <c r="S374" s="8">
        <v>51773.490976975736</v>
      </c>
      <c r="T374" s="7">
        <v>160.69999999999999</v>
      </c>
    </row>
    <row r="375" spans="1:20">
      <c r="A375" t="s">
        <v>279</v>
      </c>
      <c r="B375" s="10" t="s">
        <v>128</v>
      </c>
      <c r="C375" s="1">
        <v>1438200</v>
      </c>
      <c r="D375" s="14">
        <v>8.66</v>
      </c>
      <c r="E375" s="14">
        <v>8.66</v>
      </c>
      <c r="F375" s="3">
        <v>3</v>
      </c>
      <c r="G375">
        <v>0</v>
      </c>
      <c r="H375">
        <v>46</v>
      </c>
      <c r="I375">
        <v>26</v>
      </c>
      <c r="J375">
        <v>72</v>
      </c>
      <c r="K375" s="4">
        <v>0.3611111111111111</v>
      </c>
      <c r="L375">
        <v>153</v>
      </c>
      <c r="M375">
        <v>0</v>
      </c>
      <c r="N375" s="8">
        <v>9400</v>
      </c>
      <c r="O375" s="1">
        <v>0</v>
      </c>
      <c r="P375" t="s">
        <v>294</v>
      </c>
      <c r="Q375" t="s">
        <v>297</v>
      </c>
      <c r="R375" s="5">
        <v>45505</v>
      </c>
      <c r="S375" s="8">
        <v>9400</v>
      </c>
      <c r="T375" s="7">
        <v>153</v>
      </c>
    </row>
    <row r="376" spans="1:20">
      <c r="A376" t="s">
        <v>280</v>
      </c>
      <c r="B376" s="11" t="s">
        <v>26</v>
      </c>
      <c r="C376" s="1">
        <v>8979580</v>
      </c>
      <c r="D376" s="14">
        <v>12.28</v>
      </c>
      <c r="E376" s="14">
        <v>12.28</v>
      </c>
      <c r="F376" s="3">
        <v>7</v>
      </c>
      <c r="G376">
        <v>0</v>
      </c>
      <c r="H376">
        <v>132</v>
      </c>
      <c r="I376">
        <v>86</v>
      </c>
      <c r="J376">
        <v>218</v>
      </c>
      <c r="K376" s="4">
        <v>0.39449541284403672</v>
      </c>
      <c r="L376">
        <v>0</v>
      </c>
      <c r="M376">
        <v>150</v>
      </c>
      <c r="N376" s="8">
        <v>0</v>
      </c>
      <c r="O376" s="1">
        <v>59864</v>
      </c>
      <c r="P376" t="s">
        <v>289</v>
      </c>
      <c r="Q376" t="s">
        <v>306</v>
      </c>
      <c r="R376" s="5">
        <v>45505</v>
      </c>
      <c r="S376" s="8">
        <v>59864</v>
      </c>
      <c r="T376" s="7">
        <v>150</v>
      </c>
    </row>
    <row r="377" spans="1:20">
      <c r="A377" t="s">
        <v>281</v>
      </c>
      <c r="B377" s="11" t="s">
        <v>26</v>
      </c>
      <c r="C377" s="1">
        <v>2509532</v>
      </c>
      <c r="D377" s="14">
        <v>3.5</v>
      </c>
      <c r="E377" s="14">
        <v>3.5</v>
      </c>
      <c r="F377" s="3">
        <v>2</v>
      </c>
      <c r="G377">
        <v>0</v>
      </c>
      <c r="H377">
        <v>5</v>
      </c>
      <c r="I377">
        <v>7</v>
      </c>
      <c r="J377">
        <v>12</v>
      </c>
      <c r="K377" s="4">
        <v>0.58333333333333337</v>
      </c>
      <c r="L377">
        <v>0</v>
      </c>
      <c r="M377">
        <v>55.68</v>
      </c>
      <c r="N377" s="8">
        <v>0</v>
      </c>
      <c r="O377" s="1">
        <v>45070.617816091952</v>
      </c>
      <c r="P377" t="s">
        <v>289</v>
      </c>
      <c r="Q377" t="s">
        <v>295</v>
      </c>
      <c r="R377" s="5">
        <v>45505</v>
      </c>
      <c r="S377" s="8">
        <v>45070.617816091952</v>
      </c>
      <c r="T377" s="7">
        <v>55.68</v>
      </c>
    </row>
    <row r="378" spans="1:20">
      <c r="A378" t="s">
        <v>282</v>
      </c>
      <c r="B378" s="11" t="s">
        <v>26</v>
      </c>
      <c r="C378" s="1">
        <v>2850000</v>
      </c>
      <c r="D378" s="14">
        <v>1.5</v>
      </c>
      <c r="E378" s="14">
        <v>1.5</v>
      </c>
      <c r="F378" s="3">
        <v>2</v>
      </c>
      <c r="G378">
        <v>0</v>
      </c>
      <c r="H378">
        <v>9</v>
      </c>
      <c r="I378">
        <v>3</v>
      </c>
      <c r="J378">
        <v>12</v>
      </c>
      <c r="K378" s="4">
        <v>0.25</v>
      </c>
      <c r="L378">
        <v>0</v>
      </c>
      <c r="M378">
        <v>91</v>
      </c>
      <c r="N378" s="8">
        <v>0</v>
      </c>
      <c r="O378" s="1">
        <v>31318.68131868132</v>
      </c>
      <c r="P378" t="s">
        <v>289</v>
      </c>
      <c r="Q378" t="s">
        <v>308</v>
      </c>
      <c r="R378" s="5">
        <v>45505</v>
      </c>
      <c r="S378" s="8">
        <v>31318.68131868132</v>
      </c>
      <c r="T378" s="7">
        <v>91</v>
      </c>
    </row>
    <row r="379" spans="1:20">
      <c r="A379" t="s">
        <v>283</v>
      </c>
      <c r="B379" s="10" t="s">
        <v>284</v>
      </c>
      <c r="C379" s="1">
        <v>3189000</v>
      </c>
      <c r="D379" s="14">
        <v>2.75</v>
      </c>
      <c r="E379" s="14">
        <v>2.75</v>
      </c>
      <c r="F379" s="3">
        <v>4</v>
      </c>
      <c r="G379">
        <v>0</v>
      </c>
      <c r="H379">
        <v>57</v>
      </c>
      <c r="I379">
        <v>11</v>
      </c>
      <c r="J379">
        <v>68</v>
      </c>
      <c r="K379" s="4">
        <v>0.16176470588235295</v>
      </c>
      <c r="L379">
        <v>0</v>
      </c>
      <c r="M379">
        <v>75</v>
      </c>
      <c r="N379" s="8">
        <v>0</v>
      </c>
      <c r="O379" s="1">
        <v>42520</v>
      </c>
      <c r="P379" t="s">
        <v>289</v>
      </c>
      <c r="Q379" t="s">
        <v>296</v>
      </c>
      <c r="R379" s="5">
        <v>45505</v>
      </c>
      <c r="S379" s="8">
        <v>42520</v>
      </c>
      <c r="T379" s="7">
        <v>75</v>
      </c>
    </row>
    <row r="380" spans="1:20">
      <c r="A380" t="s">
        <v>285</v>
      </c>
      <c r="B380" s="10" t="s">
        <v>286</v>
      </c>
      <c r="C380" s="1">
        <v>2465000</v>
      </c>
      <c r="D380" s="14">
        <v>1.42</v>
      </c>
      <c r="E380" s="14">
        <v>1.42</v>
      </c>
      <c r="F380" s="3">
        <v>7</v>
      </c>
      <c r="G380">
        <v>0</v>
      </c>
      <c r="H380">
        <v>10</v>
      </c>
      <c r="I380">
        <v>10</v>
      </c>
      <c r="J380">
        <v>20</v>
      </c>
      <c r="K380" s="4">
        <v>0.5</v>
      </c>
      <c r="L380">
        <v>0</v>
      </c>
      <c r="M380">
        <v>48.26</v>
      </c>
      <c r="N380" s="8">
        <v>0</v>
      </c>
      <c r="O380" s="1">
        <v>51077.496891835894</v>
      </c>
      <c r="P380" t="s">
        <v>289</v>
      </c>
      <c r="Q380" t="s">
        <v>295</v>
      </c>
      <c r="R380" s="5">
        <v>45505</v>
      </c>
      <c r="S380" s="8">
        <v>51077.496891835894</v>
      </c>
      <c r="T380" s="7">
        <v>48.26</v>
      </c>
    </row>
    <row r="381" spans="1:20">
      <c r="A381" t="s">
        <v>287</v>
      </c>
      <c r="B381" s="11" t="s">
        <v>26</v>
      </c>
      <c r="C381" s="1">
        <v>2495000</v>
      </c>
      <c r="D381" s="14">
        <v>1</v>
      </c>
      <c r="E381" s="14">
        <v>1</v>
      </c>
      <c r="F381" s="3">
        <v>7</v>
      </c>
      <c r="G381">
        <v>0</v>
      </c>
      <c r="H381">
        <v>9</v>
      </c>
      <c r="I381">
        <v>7</v>
      </c>
      <c r="J381">
        <v>16</v>
      </c>
      <c r="K381" s="4">
        <v>0.4375</v>
      </c>
      <c r="L381">
        <v>0</v>
      </c>
      <c r="M381">
        <v>80</v>
      </c>
      <c r="N381" s="8">
        <v>0</v>
      </c>
      <c r="O381" s="1">
        <v>31187.5</v>
      </c>
      <c r="P381" t="s">
        <v>289</v>
      </c>
      <c r="Q381" t="s">
        <v>302</v>
      </c>
      <c r="R381" s="5">
        <v>45505</v>
      </c>
      <c r="S381" s="8">
        <v>31187.5</v>
      </c>
      <c r="T381" s="7">
        <v>80</v>
      </c>
    </row>
    <row r="382" spans="1:20">
      <c r="A382" t="s">
        <v>219</v>
      </c>
      <c r="B382" s="11" t="s">
        <v>26</v>
      </c>
      <c r="C382" s="1">
        <v>2980000</v>
      </c>
      <c r="D382" s="14">
        <v>0.75</v>
      </c>
      <c r="E382" s="14">
        <v>0</v>
      </c>
      <c r="F382">
        <v>8</v>
      </c>
      <c r="G382">
        <v>18</v>
      </c>
      <c r="H382">
        <v>18</v>
      </c>
      <c r="I382">
        <v>6</v>
      </c>
      <c r="J382">
        <v>24</v>
      </c>
      <c r="K382" s="4">
        <v>0.25</v>
      </c>
      <c r="L382" t="s">
        <v>26</v>
      </c>
      <c r="M382">
        <v>91</v>
      </c>
      <c r="N382" s="1" t="s">
        <v>26</v>
      </c>
      <c r="O382" s="1">
        <v>32747.252747252747</v>
      </c>
      <c r="P382" t="s">
        <v>289</v>
      </c>
      <c r="Q382" t="s">
        <v>308</v>
      </c>
      <c r="R382" s="5">
        <v>45413</v>
      </c>
      <c r="S382" s="1">
        <f>IF(P382="Lote",N382,O382)</f>
        <v>32747.252747252747</v>
      </c>
      <c r="T382" s="2">
        <f>IF(P382="Lote",L382,M382)</f>
        <v>91</v>
      </c>
    </row>
    <row r="383" spans="1:20">
      <c r="A383" t="s">
        <v>203</v>
      </c>
      <c r="B383" s="10" t="s">
        <v>46</v>
      </c>
      <c r="C383" s="1">
        <v>2129000</v>
      </c>
      <c r="D383" s="14">
        <v>2.84</v>
      </c>
      <c r="E383" s="14">
        <v>0.66</v>
      </c>
      <c r="F383">
        <v>13</v>
      </c>
      <c r="G383">
        <v>13</v>
      </c>
      <c r="H383">
        <v>27</v>
      </c>
      <c r="I383">
        <v>37</v>
      </c>
      <c r="J383">
        <v>64</v>
      </c>
      <c r="K383" s="4">
        <v>0.578125</v>
      </c>
      <c r="L383" t="s">
        <v>26</v>
      </c>
      <c r="M383">
        <v>65.33</v>
      </c>
      <c r="N383" s="1" t="s">
        <v>26</v>
      </c>
      <c r="O383" s="1">
        <v>32588.397367212612</v>
      </c>
      <c r="P383" t="s">
        <v>289</v>
      </c>
      <c r="Q383" t="s">
        <v>303</v>
      </c>
      <c r="R383" s="5">
        <v>45413</v>
      </c>
      <c r="S383" s="1">
        <f t="shared" ref="S383:S446" si="0">IF(P383="Lote",N383,O383)</f>
        <v>32588.397367212612</v>
      </c>
      <c r="T383" s="2">
        <f t="shared" ref="T383:T446" si="1">IF(P383="Lote",L383,M383)</f>
        <v>65.33</v>
      </c>
    </row>
    <row r="384" spans="1:20">
      <c r="A384" t="s">
        <v>365</v>
      </c>
      <c r="B384" s="10" t="s">
        <v>23</v>
      </c>
      <c r="C384" s="1">
        <v>5475500</v>
      </c>
      <c r="D384" s="14">
        <v>12.15</v>
      </c>
      <c r="E384" s="14">
        <v>3.66</v>
      </c>
      <c r="F384">
        <v>26</v>
      </c>
      <c r="G384">
        <v>80</v>
      </c>
      <c r="H384">
        <v>69</v>
      </c>
      <c r="I384">
        <v>316</v>
      </c>
      <c r="J384">
        <v>385</v>
      </c>
      <c r="K384" s="4">
        <v>0.82077922077922083</v>
      </c>
      <c r="L384" t="s">
        <v>26</v>
      </c>
      <c r="M384">
        <v>88</v>
      </c>
      <c r="N384" s="1" t="s">
        <v>26</v>
      </c>
      <c r="O384" s="1">
        <v>62221.590909090912</v>
      </c>
      <c r="P384" t="s">
        <v>289</v>
      </c>
      <c r="Q384" t="s">
        <v>290</v>
      </c>
      <c r="R384" s="5">
        <v>45413</v>
      </c>
      <c r="S384" s="1">
        <f t="shared" si="0"/>
        <v>62221.590909090912</v>
      </c>
      <c r="T384" s="2">
        <f t="shared" si="1"/>
        <v>88</v>
      </c>
    </row>
    <row r="385" spans="1:20">
      <c r="A385" t="s">
        <v>366</v>
      </c>
      <c r="B385" s="10" t="s">
        <v>23</v>
      </c>
      <c r="C385" s="1">
        <v>4077292</v>
      </c>
      <c r="D385" s="14">
        <v>1.76</v>
      </c>
      <c r="E385" s="14">
        <v>0</v>
      </c>
      <c r="F385">
        <v>26</v>
      </c>
      <c r="G385">
        <v>24</v>
      </c>
      <c r="H385">
        <v>30</v>
      </c>
      <c r="I385">
        <v>46</v>
      </c>
      <c r="J385">
        <v>76</v>
      </c>
      <c r="K385" s="4">
        <v>0.60526315789473684</v>
      </c>
      <c r="L385" t="s">
        <v>26</v>
      </c>
      <c r="M385">
        <v>66</v>
      </c>
      <c r="N385" s="1" t="s">
        <v>26</v>
      </c>
      <c r="O385" s="1">
        <v>61777.151515151512</v>
      </c>
      <c r="P385" t="s">
        <v>289</v>
      </c>
      <c r="Q385" t="s">
        <v>309</v>
      </c>
      <c r="R385" s="5">
        <v>45413</v>
      </c>
      <c r="S385" s="1">
        <f t="shared" si="0"/>
        <v>61777.151515151512</v>
      </c>
      <c r="T385" s="2">
        <f t="shared" si="1"/>
        <v>66</v>
      </c>
    </row>
    <row r="386" spans="1:20">
      <c r="A386" t="s">
        <v>250</v>
      </c>
      <c r="B386" s="11" t="s">
        <v>26</v>
      </c>
      <c r="C386" s="1">
        <v>6298900</v>
      </c>
      <c r="D386" s="14">
        <v>2</v>
      </c>
      <c r="E386" s="14">
        <v>2</v>
      </c>
      <c r="F386">
        <v>2</v>
      </c>
      <c r="G386" t="s">
        <v>26</v>
      </c>
      <c r="H386">
        <v>4</v>
      </c>
      <c r="I386">
        <v>4</v>
      </c>
      <c r="J386">
        <v>8</v>
      </c>
      <c r="K386" s="4">
        <v>0.5</v>
      </c>
      <c r="L386" t="s">
        <v>26</v>
      </c>
      <c r="M386">
        <v>88.66</v>
      </c>
      <c r="N386" s="1" t="s">
        <v>26</v>
      </c>
      <c r="O386" s="1">
        <v>71045.567335889922</v>
      </c>
      <c r="P386" t="s">
        <v>289</v>
      </c>
      <c r="Q386" t="s">
        <v>293</v>
      </c>
      <c r="R386" s="5">
        <v>45413</v>
      </c>
      <c r="S386" s="1">
        <f t="shared" si="0"/>
        <v>71045.567335889922</v>
      </c>
      <c r="T386" s="2">
        <f t="shared" si="1"/>
        <v>88.66</v>
      </c>
    </row>
    <row r="387" spans="1:20">
      <c r="A387" t="s">
        <v>25</v>
      </c>
      <c r="B387" s="11" t="s">
        <v>26</v>
      </c>
      <c r="C387" s="1">
        <v>3784977.45</v>
      </c>
      <c r="D387" s="14">
        <v>3.54</v>
      </c>
      <c r="E387" s="14">
        <v>0</v>
      </c>
      <c r="F387">
        <v>24</v>
      </c>
      <c r="G387">
        <v>22</v>
      </c>
      <c r="H387">
        <v>26</v>
      </c>
      <c r="I387">
        <v>85</v>
      </c>
      <c r="J387">
        <v>111</v>
      </c>
      <c r="K387" s="4">
        <v>0.76576576576576572</v>
      </c>
      <c r="L387" t="s">
        <v>26</v>
      </c>
      <c r="M387">
        <v>84.55</v>
      </c>
      <c r="N387" s="1" t="s">
        <v>26</v>
      </c>
      <c r="O387" s="1">
        <v>44766.143701951514</v>
      </c>
      <c r="P387" t="s">
        <v>289</v>
      </c>
      <c r="Q387" t="s">
        <v>292</v>
      </c>
      <c r="R387" s="5">
        <v>45413</v>
      </c>
      <c r="S387" s="1">
        <f t="shared" si="0"/>
        <v>44766.143701951514</v>
      </c>
      <c r="T387" s="2">
        <f t="shared" si="1"/>
        <v>84.55</v>
      </c>
    </row>
    <row r="388" spans="1:20">
      <c r="A388" t="s">
        <v>27</v>
      </c>
      <c r="B388" s="10" t="s">
        <v>28</v>
      </c>
      <c r="C388" s="1">
        <v>8494443.4800000004</v>
      </c>
      <c r="D388" s="14">
        <v>1.96</v>
      </c>
      <c r="E388" s="14">
        <v>2.33</v>
      </c>
      <c r="F388">
        <v>30</v>
      </c>
      <c r="G388">
        <v>23</v>
      </c>
      <c r="H388">
        <v>16</v>
      </c>
      <c r="I388">
        <v>59</v>
      </c>
      <c r="J388">
        <v>75</v>
      </c>
      <c r="K388" s="4">
        <v>0.78666666666666663</v>
      </c>
      <c r="L388" t="s">
        <v>26</v>
      </c>
      <c r="M388">
        <v>132.49</v>
      </c>
      <c r="N388" s="1" t="s">
        <v>26</v>
      </c>
      <c r="O388" s="1">
        <v>64113.846177069965</v>
      </c>
      <c r="P388" t="s">
        <v>289</v>
      </c>
      <c r="Q388" t="s">
        <v>290</v>
      </c>
      <c r="R388" s="5">
        <v>45413</v>
      </c>
      <c r="S388" s="1">
        <f t="shared" si="0"/>
        <v>64113.846177069965</v>
      </c>
      <c r="T388" s="2">
        <f t="shared" si="1"/>
        <v>132.49</v>
      </c>
    </row>
    <row r="389" spans="1:20">
      <c r="A389" t="s">
        <v>29</v>
      </c>
      <c r="B389" s="10" t="s">
        <v>30</v>
      </c>
      <c r="C389" s="1">
        <v>6938400</v>
      </c>
      <c r="D389" s="14">
        <v>2.1800000000000002</v>
      </c>
      <c r="E389" s="14">
        <v>0.33</v>
      </c>
      <c r="F389">
        <v>32</v>
      </c>
      <c r="G389">
        <v>6</v>
      </c>
      <c r="H389">
        <v>5</v>
      </c>
      <c r="I389">
        <v>70</v>
      </c>
      <c r="J389">
        <v>75</v>
      </c>
      <c r="K389" s="4">
        <v>0.93333333333333335</v>
      </c>
      <c r="L389" t="s">
        <v>26</v>
      </c>
      <c r="M389">
        <v>123.4</v>
      </c>
      <c r="N389" s="1" t="s">
        <v>26</v>
      </c>
      <c r="O389" s="1">
        <v>56226.904376012964</v>
      </c>
      <c r="P389" t="s">
        <v>289</v>
      </c>
      <c r="Q389" t="s">
        <v>293</v>
      </c>
      <c r="R389" s="5">
        <v>45413</v>
      </c>
      <c r="S389" s="1">
        <f t="shared" si="0"/>
        <v>56226.904376012964</v>
      </c>
      <c r="T389" s="2">
        <f t="shared" si="1"/>
        <v>123.4</v>
      </c>
    </row>
    <row r="390" spans="1:20">
      <c r="A390" t="s">
        <v>31</v>
      </c>
      <c r="B390" s="10" t="s">
        <v>32</v>
      </c>
      <c r="C390" s="1">
        <v>4827438</v>
      </c>
      <c r="D390" s="14">
        <v>0.87</v>
      </c>
      <c r="E390" s="14">
        <v>0</v>
      </c>
      <c r="F390">
        <v>40</v>
      </c>
      <c r="G390">
        <v>7</v>
      </c>
      <c r="H390">
        <v>10</v>
      </c>
      <c r="I390">
        <v>35</v>
      </c>
      <c r="J390">
        <v>45</v>
      </c>
      <c r="K390" s="9">
        <v>0.77777777777777779</v>
      </c>
      <c r="L390">
        <v>516</v>
      </c>
      <c r="M390" t="s">
        <v>26</v>
      </c>
      <c r="N390" s="1">
        <v>9355.5</v>
      </c>
      <c r="O390" s="1" t="s">
        <v>26</v>
      </c>
      <c r="P390" t="s">
        <v>294</v>
      </c>
      <c r="Q390" t="s">
        <v>295</v>
      </c>
      <c r="R390" s="5">
        <v>45413</v>
      </c>
      <c r="S390" s="1">
        <f t="shared" si="0"/>
        <v>9355.5</v>
      </c>
      <c r="T390" s="2">
        <f t="shared" si="1"/>
        <v>516</v>
      </c>
    </row>
    <row r="391" spans="1:20">
      <c r="A391" t="s">
        <v>425</v>
      </c>
      <c r="B391" s="10" t="s">
        <v>34</v>
      </c>
      <c r="C391" s="1">
        <v>4268266</v>
      </c>
      <c r="D391" s="14">
        <v>8.69</v>
      </c>
      <c r="E391" s="14">
        <v>0.33</v>
      </c>
      <c r="F391">
        <v>33</v>
      </c>
      <c r="G391">
        <v>13</v>
      </c>
      <c r="H391">
        <v>12</v>
      </c>
      <c r="I391">
        <v>287</v>
      </c>
      <c r="J391">
        <v>299</v>
      </c>
      <c r="K391" s="4">
        <v>0.95986622073578598</v>
      </c>
      <c r="L391">
        <v>119</v>
      </c>
      <c r="M391">
        <v>146</v>
      </c>
      <c r="N391" s="1">
        <v>35867.781512605041</v>
      </c>
      <c r="O391" s="1">
        <v>29234.698630136987</v>
      </c>
      <c r="P391" t="s">
        <v>298</v>
      </c>
      <c r="Q391" t="s">
        <v>296</v>
      </c>
      <c r="R391" s="5">
        <v>45413</v>
      </c>
      <c r="S391" s="1">
        <f t="shared" si="0"/>
        <v>29234.698630136987</v>
      </c>
      <c r="T391" s="2">
        <f t="shared" si="1"/>
        <v>146</v>
      </c>
    </row>
    <row r="392" spans="1:20">
      <c r="A392" t="s">
        <v>33</v>
      </c>
      <c r="B392" s="10" t="s">
        <v>34</v>
      </c>
      <c r="C392" s="1">
        <v>2908000</v>
      </c>
      <c r="D392" s="14">
        <v>5.51</v>
      </c>
      <c r="E392" s="14">
        <v>1</v>
      </c>
      <c r="F392">
        <v>33</v>
      </c>
      <c r="G392">
        <v>13</v>
      </c>
      <c r="H392">
        <v>10</v>
      </c>
      <c r="I392">
        <v>182</v>
      </c>
      <c r="J392">
        <v>192</v>
      </c>
      <c r="K392" s="4">
        <v>0.94791666666666663</v>
      </c>
      <c r="L392" t="s">
        <v>26</v>
      </c>
      <c r="M392">
        <v>65.37</v>
      </c>
      <c r="N392" s="1" t="s">
        <v>26</v>
      </c>
      <c r="O392" s="1">
        <v>44485.237876701845</v>
      </c>
      <c r="P392" t="s">
        <v>289</v>
      </c>
      <c r="Q392" t="s">
        <v>296</v>
      </c>
      <c r="R392" s="5">
        <v>45413</v>
      </c>
      <c r="S392" s="1">
        <f t="shared" si="0"/>
        <v>44485.237876701845</v>
      </c>
      <c r="T392" s="2">
        <f t="shared" si="1"/>
        <v>65.37</v>
      </c>
    </row>
    <row r="393" spans="1:20">
      <c r="A393" t="s">
        <v>35</v>
      </c>
      <c r="B393" s="11" t="s">
        <v>26</v>
      </c>
      <c r="C393" s="1">
        <v>715000</v>
      </c>
      <c r="D393" s="14">
        <v>7</v>
      </c>
      <c r="E393" s="14">
        <v>6.33</v>
      </c>
      <c r="F393">
        <v>14</v>
      </c>
      <c r="G393">
        <v>126</v>
      </c>
      <c r="H393">
        <v>107</v>
      </c>
      <c r="I393">
        <v>98</v>
      </c>
      <c r="J393">
        <v>205</v>
      </c>
      <c r="K393" s="9">
        <v>0.47804878048780486</v>
      </c>
      <c r="L393">
        <v>120</v>
      </c>
      <c r="M393" t="s">
        <v>26</v>
      </c>
      <c r="N393" s="1">
        <v>5958.333333333333</v>
      </c>
      <c r="O393" s="1" t="s">
        <v>26</v>
      </c>
      <c r="P393" t="s">
        <v>294</v>
      </c>
      <c r="Q393" t="s">
        <v>297</v>
      </c>
      <c r="R393" s="5">
        <v>45413</v>
      </c>
      <c r="S393" s="1">
        <f t="shared" si="0"/>
        <v>5958.333333333333</v>
      </c>
      <c r="T393" s="2">
        <f t="shared" si="1"/>
        <v>120</v>
      </c>
    </row>
    <row r="394" spans="1:20">
      <c r="A394" t="s">
        <v>196</v>
      </c>
      <c r="B394" s="10" t="s">
        <v>197</v>
      </c>
      <c r="C394" s="1">
        <v>2324528</v>
      </c>
      <c r="D394" s="14">
        <v>0.92</v>
      </c>
      <c r="E394" s="14">
        <v>0.33</v>
      </c>
      <c r="F394">
        <v>13</v>
      </c>
      <c r="G394">
        <v>10</v>
      </c>
      <c r="H394">
        <v>9</v>
      </c>
      <c r="I394">
        <v>12</v>
      </c>
      <c r="J394">
        <v>21</v>
      </c>
      <c r="K394" s="4">
        <v>0.5714285714285714</v>
      </c>
      <c r="L394" t="s">
        <v>26</v>
      </c>
      <c r="M394">
        <v>56.71</v>
      </c>
      <c r="N394" s="1" t="s">
        <v>26</v>
      </c>
      <c r="O394" s="1">
        <v>40989.737259742549</v>
      </c>
      <c r="P394" t="s">
        <v>289</v>
      </c>
      <c r="Q394" t="s">
        <v>295</v>
      </c>
      <c r="R394" s="5">
        <v>45413</v>
      </c>
      <c r="S394" s="1">
        <f t="shared" si="0"/>
        <v>40989.737259742549</v>
      </c>
      <c r="T394" s="2">
        <f t="shared" si="1"/>
        <v>56.71</v>
      </c>
    </row>
    <row r="395" spans="1:20">
      <c r="A395" t="s">
        <v>36</v>
      </c>
      <c r="B395" s="10" t="s">
        <v>37</v>
      </c>
      <c r="C395" s="1">
        <v>5520470.5800000001</v>
      </c>
      <c r="D395" s="14">
        <v>1.47</v>
      </c>
      <c r="E395" s="14">
        <v>0</v>
      </c>
      <c r="F395">
        <v>19</v>
      </c>
      <c r="G395">
        <v>5</v>
      </c>
      <c r="H395">
        <v>5</v>
      </c>
      <c r="I395">
        <v>28</v>
      </c>
      <c r="J395">
        <v>33</v>
      </c>
      <c r="K395" s="4">
        <v>0.84848484848484851</v>
      </c>
      <c r="L395" t="s">
        <v>26</v>
      </c>
      <c r="M395">
        <v>103.58</v>
      </c>
      <c r="N395" s="1" t="s">
        <v>26</v>
      </c>
      <c r="O395" s="1">
        <v>53296.684495076268</v>
      </c>
      <c r="P395" t="s">
        <v>289</v>
      </c>
      <c r="Q395" t="s">
        <v>334</v>
      </c>
      <c r="R395" s="5">
        <v>45413</v>
      </c>
      <c r="S395" s="1">
        <f t="shared" si="0"/>
        <v>53296.684495076268</v>
      </c>
      <c r="T395" s="2">
        <f t="shared" si="1"/>
        <v>103.58</v>
      </c>
    </row>
    <row r="396" spans="1:20">
      <c r="A396" t="s">
        <v>328</v>
      </c>
      <c r="B396" s="11" t="s">
        <v>26</v>
      </c>
      <c r="C396" s="1">
        <v>1125000</v>
      </c>
      <c r="D396" s="14">
        <v>4.76</v>
      </c>
      <c r="E396" s="14">
        <v>0.66</v>
      </c>
      <c r="F396">
        <v>13</v>
      </c>
      <c r="G396">
        <v>165</v>
      </c>
      <c r="H396">
        <v>163</v>
      </c>
      <c r="I396">
        <v>62</v>
      </c>
      <c r="J396">
        <v>225</v>
      </c>
      <c r="K396" s="9">
        <v>0.27555555555555555</v>
      </c>
      <c r="L396">
        <v>136</v>
      </c>
      <c r="M396" t="s">
        <v>26</v>
      </c>
      <c r="N396" s="1">
        <v>8272.0588235294126</v>
      </c>
      <c r="O396" s="1" t="s">
        <v>26</v>
      </c>
      <c r="P396" t="s">
        <v>294</v>
      </c>
      <c r="Q396" t="s">
        <v>304</v>
      </c>
      <c r="R396" s="5">
        <v>45413</v>
      </c>
      <c r="S396" s="1">
        <f t="shared" si="0"/>
        <v>8272.0588235294126</v>
      </c>
      <c r="T396" s="2">
        <f t="shared" si="1"/>
        <v>136</v>
      </c>
    </row>
    <row r="397" spans="1:20">
      <c r="A397" t="s">
        <v>189</v>
      </c>
      <c r="B397" s="10" t="s">
        <v>118</v>
      </c>
      <c r="C397" s="1">
        <v>2850000</v>
      </c>
      <c r="D397" s="14">
        <v>10.28</v>
      </c>
      <c r="E397" s="14">
        <v>18.66</v>
      </c>
      <c r="F397">
        <v>14</v>
      </c>
      <c r="G397">
        <v>232</v>
      </c>
      <c r="H397">
        <v>176</v>
      </c>
      <c r="I397">
        <v>144</v>
      </c>
      <c r="J397">
        <v>320</v>
      </c>
      <c r="K397" s="4">
        <v>0.45</v>
      </c>
      <c r="L397" t="s">
        <v>26</v>
      </c>
      <c r="M397">
        <v>86</v>
      </c>
      <c r="N397" s="1" t="s">
        <v>26</v>
      </c>
      <c r="O397" s="1">
        <v>33139.534883720931</v>
      </c>
      <c r="P397" t="s">
        <v>289</v>
      </c>
      <c r="Q397" t="s">
        <v>303</v>
      </c>
      <c r="R397" s="5">
        <v>45413</v>
      </c>
      <c r="S397" s="1">
        <f t="shared" si="0"/>
        <v>33139.534883720931</v>
      </c>
      <c r="T397" s="2">
        <f t="shared" si="1"/>
        <v>86</v>
      </c>
    </row>
    <row r="398" spans="1:20">
      <c r="A398" t="s">
        <v>38</v>
      </c>
      <c r="B398" s="10" t="s">
        <v>39</v>
      </c>
      <c r="C398" s="1">
        <v>2384000</v>
      </c>
      <c r="D398" s="14">
        <v>5.0599999999999996</v>
      </c>
      <c r="E398" s="14">
        <v>0</v>
      </c>
      <c r="F398">
        <v>16</v>
      </c>
      <c r="G398">
        <v>134</v>
      </c>
      <c r="H398">
        <v>146</v>
      </c>
      <c r="I398">
        <v>81</v>
      </c>
      <c r="J398">
        <v>227</v>
      </c>
      <c r="K398" s="4">
        <v>0.35682819383259912</v>
      </c>
      <c r="L398">
        <v>119</v>
      </c>
      <c r="M398">
        <v>95.92</v>
      </c>
      <c r="N398" s="1">
        <v>20033.613445378152</v>
      </c>
      <c r="O398" s="1">
        <v>24854.045037531276</v>
      </c>
      <c r="P398" t="s">
        <v>298</v>
      </c>
      <c r="Q398" t="s">
        <v>299</v>
      </c>
      <c r="R398" s="5">
        <v>45413</v>
      </c>
      <c r="S398" s="1">
        <f t="shared" si="0"/>
        <v>24854.045037531276</v>
      </c>
      <c r="T398" s="2">
        <f t="shared" si="1"/>
        <v>95.92</v>
      </c>
    </row>
    <row r="399" spans="1:20">
      <c r="A399" t="s">
        <v>40</v>
      </c>
      <c r="B399" s="10" t="s">
        <v>39</v>
      </c>
      <c r="C399" s="1">
        <v>1645000</v>
      </c>
      <c r="D399" s="14">
        <v>1.86</v>
      </c>
      <c r="E399" s="14">
        <v>0</v>
      </c>
      <c r="F399">
        <v>43</v>
      </c>
      <c r="G399">
        <v>3</v>
      </c>
      <c r="H399">
        <v>16</v>
      </c>
      <c r="I399">
        <v>80</v>
      </c>
      <c r="J399">
        <v>96</v>
      </c>
      <c r="K399" s="4">
        <v>0.83333333333333337</v>
      </c>
      <c r="L399" t="s">
        <v>26</v>
      </c>
      <c r="M399">
        <v>63</v>
      </c>
      <c r="N399" s="1" t="s">
        <v>26</v>
      </c>
      <c r="O399" s="1">
        <v>26111.111111111109</v>
      </c>
      <c r="P399" t="s">
        <v>289</v>
      </c>
      <c r="Q399" t="s">
        <v>299</v>
      </c>
      <c r="R399" s="5">
        <v>45413</v>
      </c>
      <c r="S399" s="1">
        <f t="shared" si="0"/>
        <v>26111.111111111109</v>
      </c>
      <c r="T399" s="2">
        <f t="shared" si="1"/>
        <v>63</v>
      </c>
    </row>
    <row r="400" spans="1:20">
      <c r="A400" t="s">
        <v>41</v>
      </c>
      <c r="B400" s="10" t="s">
        <v>42</v>
      </c>
      <c r="C400" s="1">
        <v>8791666</v>
      </c>
      <c r="D400" s="14">
        <v>3.79</v>
      </c>
      <c r="E400" s="14">
        <v>0.66</v>
      </c>
      <c r="F400">
        <v>29</v>
      </c>
      <c r="G400">
        <v>83</v>
      </c>
      <c r="H400">
        <v>81</v>
      </c>
      <c r="I400">
        <v>110</v>
      </c>
      <c r="J400">
        <v>191</v>
      </c>
      <c r="K400" s="4">
        <v>0.5759162303664922</v>
      </c>
      <c r="L400" t="s">
        <v>26</v>
      </c>
      <c r="M400">
        <v>137</v>
      </c>
      <c r="N400" s="1" t="s">
        <v>26</v>
      </c>
      <c r="O400" s="1">
        <v>64172.744525547445</v>
      </c>
      <c r="P400" t="s">
        <v>289</v>
      </c>
      <c r="Q400" t="s">
        <v>292</v>
      </c>
      <c r="R400" s="5">
        <v>45413</v>
      </c>
      <c r="S400" s="1">
        <f t="shared" si="0"/>
        <v>64172.744525547445</v>
      </c>
      <c r="T400" s="2">
        <f t="shared" si="1"/>
        <v>137</v>
      </c>
    </row>
    <row r="401" spans="1:20">
      <c r="A401" t="s">
        <v>43</v>
      </c>
      <c r="B401" s="10" t="s">
        <v>44</v>
      </c>
      <c r="C401" s="1">
        <v>5421446</v>
      </c>
      <c r="D401" s="14">
        <v>2.37</v>
      </c>
      <c r="E401" s="14">
        <v>0</v>
      </c>
      <c r="F401">
        <v>16</v>
      </c>
      <c r="G401">
        <v>68</v>
      </c>
      <c r="H401">
        <v>68</v>
      </c>
      <c r="I401">
        <v>38</v>
      </c>
      <c r="J401">
        <v>106</v>
      </c>
      <c r="K401" s="4">
        <v>0.35849056603773582</v>
      </c>
      <c r="L401" t="s">
        <v>26</v>
      </c>
      <c r="M401">
        <v>100</v>
      </c>
      <c r="N401" s="1" t="s">
        <v>26</v>
      </c>
      <c r="O401" s="1">
        <v>54214.46</v>
      </c>
      <c r="P401" t="s">
        <v>289</v>
      </c>
      <c r="Q401" t="s">
        <v>292</v>
      </c>
      <c r="R401" s="5">
        <v>45413</v>
      </c>
      <c r="S401" s="1">
        <f t="shared" si="0"/>
        <v>54214.46</v>
      </c>
      <c r="T401" s="2">
        <f t="shared" si="1"/>
        <v>100</v>
      </c>
    </row>
    <row r="402" spans="1:20">
      <c r="A402" t="s">
        <v>224</v>
      </c>
      <c r="B402" s="10" t="s">
        <v>225</v>
      </c>
      <c r="C402" s="1">
        <v>2655668</v>
      </c>
      <c r="D402" s="14">
        <v>0.42</v>
      </c>
      <c r="E402" s="14">
        <v>0</v>
      </c>
      <c r="F402">
        <v>7</v>
      </c>
      <c r="G402">
        <v>3</v>
      </c>
      <c r="H402">
        <v>3</v>
      </c>
      <c r="I402">
        <v>3</v>
      </c>
      <c r="J402">
        <v>6</v>
      </c>
      <c r="K402" s="4">
        <v>0.5</v>
      </c>
      <c r="L402" t="s">
        <v>26</v>
      </c>
      <c r="M402">
        <v>63.14</v>
      </c>
      <c r="N402" s="1" t="s">
        <v>26</v>
      </c>
      <c r="O402" s="1">
        <v>42059.993664871712</v>
      </c>
      <c r="P402" t="s">
        <v>289</v>
      </c>
      <c r="Q402" t="s">
        <v>309</v>
      </c>
      <c r="R402" s="5">
        <v>45413</v>
      </c>
      <c r="S402" s="1">
        <f t="shared" si="0"/>
        <v>42059.993664871712</v>
      </c>
      <c r="T402" s="2">
        <f t="shared" si="1"/>
        <v>63.14</v>
      </c>
    </row>
    <row r="403" spans="1:20">
      <c r="A403" t="s">
        <v>246</v>
      </c>
      <c r="B403" s="10" t="s">
        <v>28</v>
      </c>
      <c r="C403" s="1">
        <v>6465283.4500000002</v>
      </c>
      <c r="D403" s="14">
        <v>10.88</v>
      </c>
      <c r="E403" s="14">
        <v>3.33</v>
      </c>
      <c r="F403">
        <v>9</v>
      </c>
      <c r="G403">
        <v>204</v>
      </c>
      <c r="H403">
        <v>192</v>
      </c>
      <c r="I403">
        <v>98</v>
      </c>
      <c r="J403">
        <v>290</v>
      </c>
      <c r="K403" s="4">
        <v>0.33793103448275863</v>
      </c>
      <c r="L403" t="s">
        <v>26</v>
      </c>
      <c r="M403">
        <v>99.44</v>
      </c>
      <c r="N403" s="1" t="s">
        <v>26</v>
      </c>
      <c r="O403" s="1">
        <v>65016.929304102981</v>
      </c>
      <c r="P403" t="s">
        <v>289</v>
      </c>
      <c r="Q403" t="s">
        <v>290</v>
      </c>
      <c r="R403" s="5">
        <v>45413</v>
      </c>
      <c r="S403" s="1">
        <f t="shared" si="0"/>
        <v>65016.929304102981</v>
      </c>
      <c r="T403" s="2">
        <f t="shared" si="1"/>
        <v>99.44</v>
      </c>
    </row>
    <row r="404" spans="1:20">
      <c r="A404" t="s">
        <v>45</v>
      </c>
      <c r="B404" s="10" t="s">
        <v>46</v>
      </c>
      <c r="C404" s="1">
        <v>2481000</v>
      </c>
      <c r="D404" s="14">
        <v>1.1299999999999999</v>
      </c>
      <c r="E404" s="14">
        <v>0</v>
      </c>
      <c r="F404">
        <v>30</v>
      </c>
      <c r="G404">
        <v>2</v>
      </c>
      <c r="H404">
        <v>2</v>
      </c>
      <c r="I404">
        <v>34</v>
      </c>
      <c r="J404">
        <v>36</v>
      </c>
      <c r="K404" s="4">
        <v>0.94444444444444442</v>
      </c>
      <c r="L404" t="s">
        <v>26</v>
      </c>
      <c r="M404">
        <v>62</v>
      </c>
      <c r="N404" s="1" t="s">
        <v>26</v>
      </c>
      <c r="O404" s="1">
        <v>40016.129032258068</v>
      </c>
      <c r="P404" t="s">
        <v>289</v>
      </c>
      <c r="Q404" t="s">
        <v>296</v>
      </c>
      <c r="R404" s="5">
        <v>45413</v>
      </c>
      <c r="S404" s="1">
        <f t="shared" si="0"/>
        <v>40016.129032258068</v>
      </c>
      <c r="T404" s="2">
        <f t="shared" si="1"/>
        <v>62</v>
      </c>
    </row>
    <row r="405" spans="1:20">
      <c r="A405" t="s">
        <v>258</v>
      </c>
      <c r="B405" s="11" t="s">
        <v>26</v>
      </c>
      <c r="C405" s="1">
        <v>525000</v>
      </c>
      <c r="D405" s="14">
        <v>19.329999999999998</v>
      </c>
      <c r="E405" s="14">
        <v>19.329999999999998</v>
      </c>
      <c r="F405">
        <v>3</v>
      </c>
      <c r="G405" t="s">
        <v>26</v>
      </c>
      <c r="H405">
        <v>320</v>
      </c>
      <c r="I405">
        <v>58</v>
      </c>
      <c r="J405">
        <v>378</v>
      </c>
      <c r="K405" s="9">
        <v>0.15343915343915343</v>
      </c>
      <c r="L405">
        <v>119</v>
      </c>
      <c r="M405" t="s">
        <v>26</v>
      </c>
      <c r="N405" s="1">
        <v>4411.7647058823532</v>
      </c>
      <c r="O405" s="1" t="s">
        <v>26</v>
      </c>
      <c r="P405" t="s">
        <v>294</v>
      </c>
      <c r="Q405" t="s">
        <v>304</v>
      </c>
      <c r="R405" s="5">
        <v>45413</v>
      </c>
      <c r="S405" s="1">
        <f t="shared" si="0"/>
        <v>4411.7647058823532</v>
      </c>
      <c r="T405" s="2">
        <f t="shared" si="1"/>
        <v>119</v>
      </c>
    </row>
    <row r="406" spans="1:20">
      <c r="A406" t="s">
        <v>47</v>
      </c>
      <c r="B406" s="10" t="s">
        <v>48</v>
      </c>
      <c r="C406" s="1">
        <v>2050000</v>
      </c>
      <c r="D406" s="14">
        <v>2.63</v>
      </c>
      <c r="E406" s="14">
        <v>0.33</v>
      </c>
      <c r="F406">
        <v>47</v>
      </c>
      <c r="G406">
        <v>5</v>
      </c>
      <c r="H406">
        <v>4</v>
      </c>
      <c r="I406">
        <v>124</v>
      </c>
      <c r="J406">
        <v>128</v>
      </c>
      <c r="K406" s="4">
        <v>0.96875</v>
      </c>
      <c r="L406">
        <v>102</v>
      </c>
      <c r="M406">
        <v>97.5</v>
      </c>
      <c r="N406" s="1">
        <v>20098.039215686276</v>
      </c>
      <c r="O406" s="1">
        <v>21025.641025641027</v>
      </c>
      <c r="P406" t="s">
        <v>298</v>
      </c>
      <c r="Q406" t="s">
        <v>299</v>
      </c>
      <c r="R406" s="5">
        <v>45413</v>
      </c>
      <c r="S406" s="1">
        <f t="shared" si="0"/>
        <v>21025.641025641027</v>
      </c>
      <c r="T406" s="2">
        <f t="shared" si="1"/>
        <v>97.5</v>
      </c>
    </row>
    <row r="407" spans="1:20">
      <c r="A407" t="s">
        <v>49</v>
      </c>
      <c r="B407" s="10" t="s">
        <v>50</v>
      </c>
      <c r="C407" s="1">
        <v>3063705.5</v>
      </c>
      <c r="D407" s="14">
        <v>0.73</v>
      </c>
      <c r="E407" s="14">
        <v>0</v>
      </c>
      <c r="F407">
        <v>23</v>
      </c>
      <c r="G407">
        <v>10</v>
      </c>
      <c r="H407">
        <v>11</v>
      </c>
      <c r="I407">
        <v>17</v>
      </c>
      <c r="J407">
        <v>28</v>
      </c>
      <c r="K407" s="4">
        <v>0.6071428571428571</v>
      </c>
      <c r="L407" t="s">
        <v>26</v>
      </c>
      <c r="M407">
        <v>72</v>
      </c>
      <c r="N407" s="1" t="s">
        <v>26</v>
      </c>
      <c r="O407" s="1">
        <v>42551.465277777781</v>
      </c>
      <c r="P407" t="s">
        <v>289</v>
      </c>
      <c r="Q407" t="s">
        <v>295</v>
      </c>
      <c r="R407" s="5">
        <v>45413</v>
      </c>
      <c r="S407" s="1">
        <f t="shared" si="0"/>
        <v>42551.465277777781</v>
      </c>
      <c r="T407" s="2">
        <f t="shared" si="1"/>
        <v>72</v>
      </c>
    </row>
    <row r="408" spans="1:20">
      <c r="A408" t="s">
        <v>51</v>
      </c>
      <c r="B408" s="10" t="s">
        <v>1049</v>
      </c>
      <c r="C408" s="1">
        <v>826200</v>
      </c>
      <c r="D408" s="14">
        <v>6.18</v>
      </c>
      <c r="E408" s="14">
        <v>1.33</v>
      </c>
      <c r="F408">
        <v>32</v>
      </c>
      <c r="G408">
        <v>23</v>
      </c>
      <c r="H408">
        <v>19</v>
      </c>
      <c r="I408">
        <v>198</v>
      </c>
      <c r="J408">
        <v>217</v>
      </c>
      <c r="K408" s="9">
        <v>0.9124423963133641</v>
      </c>
      <c r="L408">
        <v>127.5</v>
      </c>
      <c r="M408" t="s">
        <v>26</v>
      </c>
      <c r="N408" s="1">
        <v>6480</v>
      </c>
      <c r="O408" s="1" t="s">
        <v>26</v>
      </c>
      <c r="P408" t="s">
        <v>294</v>
      </c>
      <c r="Q408" t="s">
        <v>297</v>
      </c>
      <c r="R408" s="5">
        <v>45413</v>
      </c>
      <c r="S408" s="1">
        <f t="shared" si="0"/>
        <v>6480</v>
      </c>
      <c r="T408" s="2">
        <f t="shared" si="1"/>
        <v>127.5</v>
      </c>
    </row>
    <row r="409" spans="1:20">
      <c r="A409" t="s">
        <v>52</v>
      </c>
      <c r="B409" s="11" t="s">
        <v>26</v>
      </c>
      <c r="C409" s="1">
        <v>3660000</v>
      </c>
      <c r="D409" s="14">
        <v>0.27</v>
      </c>
      <c r="E409" s="14">
        <v>0</v>
      </c>
      <c r="F409">
        <v>18</v>
      </c>
      <c r="G409">
        <v>5</v>
      </c>
      <c r="H409">
        <v>5</v>
      </c>
      <c r="I409">
        <v>5</v>
      </c>
      <c r="J409">
        <v>10</v>
      </c>
      <c r="K409" s="4">
        <v>0.5</v>
      </c>
      <c r="L409" t="s">
        <v>26</v>
      </c>
      <c r="M409">
        <v>75</v>
      </c>
      <c r="N409" s="1" t="s">
        <v>26</v>
      </c>
      <c r="O409" s="1">
        <v>48800</v>
      </c>
      <c r="P409" t="s">
        <v>289</v>
      </c>
      <c r="Q409" t="s">
        <v>295</v>
      </c>
      <c r="R409" s="5">
        <v>45413</v>
      </c>
      <c r="S409" s="1">
        <f t="shared" si="0"/>
        <v>48800</v>
      </c>
      <c r="T409" s="2">
        <f t="shared" si="1"/>
        <v>75</v>
      </c>
    </row>
    <row r="410" spans="1:20">
      <c r="A410" t="s">
        <v>238</v>
      </c>
      <c r="B410" s="10" t="s">
        <v>239</v>
      </c>
      <c r="C410" s="1">
        <v>1980000</v>
      </c>
      <c r="D410" s="14">
        <v>3.83</v>
      </c>
      <c r="E410" s="14">
        <v>0.66</v>
      </c>
      <c r="F410">
        <v>6</v>
      </c>
      <c r="G410">
        <v>15</v>
      </c>
      <c r="H410">
        <v>13</v>
      </c>
      <c r="I410">
        <v>23</v>
      </c>
      <c r="J410">
        <v>36</v>
      </c>
      <c r="K410" s="4">
        <v>0.63888888888888884</v>
      </c>
      <c r="L410" t="s">
        <v>26</v>
      </c>
      <c r="M410">
        <v>88</v>
      </c>
      <c r="N410" s="1" t="s">
        <v>26</v>
      </c>
      <c r="O410" s="1">
        <v>22500</v>
      </c>
      <c r="P410" t="s">
        <v>289</v>
      </c>
      <c r="Q410" t="s">
        <v>303</v>
      </c>
      <c r="R410" s="5">
        <v>45413</v>
      </c>
      <c r="S410" s="1">
        <f t="shared" si="0"/>
        <v>22500</v>
      </c>
      <c r="T410" s="2">
        <f t="shared" si="1"/>
        <v>88</v>
      </c>
    </row>
    <row r="411" spans="1:20">
      <c r="A411" t="s">
        <v>55</v>
      </c>
      <c r="B411" s="11" t="s">
        <v>26</v>
      </c>
      <c r="C411" s="1">
        <v>3325920</v>
      </c>
      <c r="D411" s="14">
        <v>0.33</v>
      </c>
      <c r="E411" s="14">
        <v>0</v>
      </c>
      <c r="F411">
        <v>39</v>
      </c>
      <c r="G411">
        <v>6</v>
      </c>
      <c r="H411">
        <v>7</v>
      </c>
      <c r="I411">
        <v>13</v>
      </c>
      <c r="J411">
        <v>20</v>
      </c>
      <c r="K411" s="4">
        <v>0.65</v>
      </c>
      <c r="L411" t="s">
        <v>26</v>
      </c>
      <c r="M411">
        <v>57.48</v>
      </c>
      <c r="N411" s="1" t="s">
        <v>26</v>
      </c>
      <c r="O411" s="1">
        <v>57862.21294363257</v>
      </c>
      <c r="P411" t="s">
        <v>289</v>
      </c>
      <c r="Q411" t="s">
        <v>301</v>
      </c>
      <c r="R411" s="5">
        <v>45413</v>
      </c>
      <c r="S411" s="1">
        <f t="shared" si="0"/>
        <v>57862.21294363257</v>
      </c>
      <c r="T411" s="2">
        <f t="shared" si="1"/>
        <v>57.48</v>
      </c>
    </row>
    <row r="412" spans="1:20">
      <c r="A412" t="s">
        <v>53</v>
      </c>
      <c r="B412" s="10" t="s">
        <v>54</v>
      </c>
      <c r="C412" s="1">
        <v>4177677</v>
      </c>
      <c r="D412" s="14">
        <v>2.94</v>
      </c>
      <c r="E412" s="14">
        <v>0.66</v>
      </c>
      <c r="F412">
        <v>72</v>
      </c>
      <c r="G412">
        <v>75</v>
      </c>
      <c r="H412">
        <v>73</v>
      </c>
      <c r="I412">
        <v>212</v>
      </c>
      <c r="J412">
        <v>285</v>
      </c>
      <c r="K412" s="4">
        <v>0.743859649122807</v>
      </c>
      <c r="L412" t="s">
        <v>26</v>
      </c>
      <c r="M412">
        <v>73.05</v>
      </c>
      <c r="N412" s="1" t="s">
        <v>26</v>
      </c>
      <c r="O412" s="1">
        <v>57189.28131416838</v>
      </c>
      <c r="P412" t="s">
        <v>289</v>
      </c>
      <c r="Q412" t="s">
        <v>300</v>
      </c>
      <c r="R412" s="5">
        <v>45413</v>
      </c>
      <c r="S412" s="1">
        <f t="shared" si="0"/>
        <v>57189.28131416838</v>
      </c>
      <c r="T412" s="2">
        <f t="shared" si="1"/>
        <v>73.05</v>
      </c>
    </row>
    <row r="413" spans="1:20">
      <c r="A413" t="s">
        <v>56</v>
      </c>
      <c r="B413" s="10" t="s">
        <v>1050</v>
      </c>
      <c r="C413" s="1">
        <v>7200000</v>
      </c>
      <c r="D413" s="14">
        <v>1</v>
      </c>
      <c r="E413" s="14">
        <v>0.66</v>
      </c>
      <c r="F413">
        <v>42</v>
      </c>
      <c r="G413">
        <v>15</v>
      </c>
      <c r="H413">
        <v>13</v>
      </c>
      <c r="I413">
        <v>42</v>
      </c>
      <c r="J413">
        <v>55</v>
      </c>
      <c r="K413" s="4">
        <v>0.76363636363636367</v>
      </c>
      <c r="L413" t="s">
        <v>26</v>
      </c>
      <c r="M413">
        <v>98</v>
      </c>
      <c r="N413" s="1" t="s">
        <v>26</v>
      </c>
      <c r="O413" s="1">
        <v>73469.387755102041</v>
      </c>
      <c r="P413" t="s">
        <v>289</v>
      </c>
      <c r="Q413" t="s">
        <v>290</v>
      </c>
      <c r="R413" s="5">
        <v>45413</v>
      </c>
      <c r="S413" s="1">
        <f t="shared" si="0"/>
        <v>73469.387755102041</v>
      </c>
      <c r="T413" s="2">
        <f t="shared" si="1"/>
        <v>98</v>
      </c>
    </row>
    <row r="414" spans="1:20">
      <c r="A414" t="s">
        <v>208</v>
      </c>
      <c r="B414" s="10" t="s">
        <v>46</v>
      </c>
      <c r="C414" s="1">
        <v>2474000</v>
      </c>
      <c r="D414" s="14">
        <v>2.58</v>
      </c>
      <c r="E414" s="14">
        <v>1.66</v>
      </c>
      <c r="F414">
        <v>12</v>
      </c>
      <c r="G414">
        <v>68</v>
      </c>
      <c r="H414">
        <v>63</v>
      </c>
      <c r="I414">
        <v>31</v>
      </c>
      <c r="J414">
        <v>94</v>
      </c>
      <c r="K414" s="4">
        <v>0.32978723404255317</v>
      </c>
      <c r="L414">
        <v>102</v>
      </c>
      <c r="M414">
        <v>136</v>
      </c>
      <c r="N414" s="1">
        <v>24254.901960784315</v>
      </c>
      <c r="O414" s="1">
        <v>18191.176470588234</v>
      </c>
      <c r="P414" t="s">
        <v>298</v>
      </c>
      <c r="Q414" t="s">
        <v>297</v>
      </c>
      <c r="R414" s="5">
        <v>45413</v>
      </c>
      <c r="S414" s="1">
        <f t="shared" si="0"/>
        <v>18191.176470588234</v>
      </c>
      <c r="T414" s="2">
        <f t="shared" si="1"/>
        <v>136</v>
      </c>
    </row>
    <row r="415" spans="1:20">
      <c r="A415" t="s">
        <v>194</v>
      </c>
      <c r="B415" s="11" t="s">
        <v>26</v>
      </c>
      <c r="C415" s="1">
        <v>3150000</v>
      </c>
      <c r="D415" s="14">
        <v>5.33</v>
      </c>
      <c r="E415" s="14">
        <v>6.66</v>
      </c>
      <c r="F415">
        <v>6</v>
      </c>
      <c r="G415">
        <v>27</v>
      </c>
      <c r="H415">
        <v>46</v>
      </c>
      <c r="I415">
        <v>32</v>
      </c>
      <c r="J415">
        <v>78</v>
      </c>
      <c r="K415" s="4">
        <v>0.41025641025641024</v>
      </c>
      <c r="L415" t="s">
        <v>26</v>
      </c>
      <c r="M415">
        <v>97.5</v>
      </c>
      <c r="N415" s="1" t="s">
        <v>26</v>
      </c>
      <c r="O415" s="1">
        <v>32307.692307692309</v>
      </c>
      <c r="P415" t="s">
        <v>289</v>
      </c>
      <c r="Q415" t="s">
        <v>312</v>
      </c>
      <c r="R415" s="5">
        <v>45413</v>
      </c>
      <c r="S415" s="1">
        <f t="shared" si="0"/>
        <v>32307.692307692309</v>
      </c>
      <c r="T415" s="2">
        <f t="shared" si="1"/>
        <v>97.5</v>
      </c>
    </row>
    <row r="416" spans="1:20">
      <c r="A416" t="s">
        <v>454</v>
      </c>
      <c r="B416" s="10" t="s">
        <v>455</v>
      </c>
      <c r="C416" s="1">
        <v>2083000</v>
      </c>
      <c r="D416" s="14">
        <v>2.63</v>
      </c>
      <c r="E416" s="14">
        <v>4.33</v>
      </c>
      <c r="F416">
        <v>46</v>
      </c>
      <c r="G416">
        <v>20</v>
      </c>
      <c r="H416">
        <v>7</v>
      </c>
      <c r="I416">
        <v>121</v>
      </c>
      <c r="J416">
        <v>128</v>
      </c>
      <c r="K416" s="4">
        <v>0.9453125</v>
      </c>
      <c r="L416" t="s">
        <v>26</v>
      </c>
      <c r="M416">
        <v>62.62</v>
      </c>
      <c r="N416" s="1" t="s">
        <v>26</v>
      </c>
      <c r="O416" s="1">
        <v>33264.132864899395</v>
      </c>
      <c r="P416" t="s">
        <v>289</v>
      </c>
      <c r="Q416" t="s">
        <v>303</v>
      </c>
      <c r="R416" s="5">
        <v>45413</v>
      </c>
      <c r="S416" s="1">
        <f t="shared" si="0"/>
        <v>33264.132864899395</v>
      </c>
      <c r="T416" s="2">
        <f t="shared" si="1"/>
        <v>62.62</v>
      </c>
    </row>
    <row r="417" spans="1:20">
      <c r="A417" t="s">
        <v>58</v>
      </c>
      <c r="B417" s="11" t="s">
        <v>26</v>
      </c>
      <c r="C417" s="1">
        <v>3312798</v>
      </c>
      <c r="D417" s="14">
        <v>0.21</v>
      </c>
      <c r="E417" s="14">
        <v>0</v>
      </c>
      <c r="F417">
        <v>28</v>
      </c>
      <c r="G417">
        <v>8</v>
      </c>
      <c r="H417">
        <v>8</v>
      </c>
      <c r="I417">
        <v>6</v>
      </c>
      <c r="J417">
        <v>14</v>
      </c>
      <c r="K417" s="4">
        <v>0.42857142857142855</v>
      </c>
      <c r="L417" t="s">
        <v>26</v>
      </c>
      <c r="M417">
        <v>100</v>
      </c>
      <c r="N417" s="1" t="s">
        <v>26</v>
      </c>
      <c r="O417" s="1">
        <v>33127.980000000003</v>
      </c>
      <c r="P417" t="s">
        <v>289</v>
      </c>
      <c r="Q417" t="s">
        <v>302</v>
      </c>
      <c r="R417" s="5">
        <v>45413</v>
      </c>
      <c r="S417" s="1">
        <f t="shared" si="0"/>
        <v>33127.980000000003</v>
      </c>
      <c r="T417" s="2">
        <f t="shared" si="1"/>
        <v>100</v>
      </c>
    </row>
    <row r="418" spans="1:20">
      <c r="A418" t="s">
        <v>220</v>
      </c>
      <c r="B418" s="10" t="s">
        <v>118</v>
      </c>
      <c r="C418" s="1">
        <v>3023333.33</v>
      </c>
      <c r="D418" s="14">
        <v>24</v>
      </c>
      <c r="E418" s="14">
        <v>11.33</v>
      </c>
      <c r="F418">
        <v>8</v>
      </c>
      <c r="G418">
        <v>133</v>
      </c>
      <c r="H418">
        <v>99</v>
      </c>
      <c r="I418">
        <v>192</v>
      </c>
      <c r="J418">
        <v>291</v>
      </c>
      <c r="K418" s="4">
        <v>0.65979381443298968</v>
      </c>
      <c r="L418" t="s">
        <v>26</v>
      </c>
      <c r="M418">
        <v>46</v>
      </c>
      <c r="N418" s="1" t="s">
        <v>26</v>
      </c>
      <c r="O418" s="1">
        <v>65724.637608695659</v>
      </c>
      <c r="P418" t="s">
        <v>289</v>
      </c>
      <c r="Q418" t="s">
        <v>296</v>
      </c>
      <c r="R418" s="5">
        <v>45413</v>
      </c>
      <c r="S418" s="1">
        <f t="shared" si="0"/>
        <v>65724.637608695659</v>
      </c>
      <c r="T418" s="2">
        <f t="shared" si="1"/>
        <v>46</v>
      </c>
    </row>
    <row r="419" spans="1:20">
      <c r="A419" t="s">
        <v>59</v>
      </c>
      <c r="B419" s="10" t="s">
        <v>23</v>
      </c>
      <c r="C419" s="1">
        <v>3640000</v>
      </c>
      <c r="D419" s="14">
        <v>2.87</v>
      </c>
      <c r="E419" s="14">
        <v>0</v>
      </c>
      <c r="F419">
        <v>41</v>
      </c>
      <c r="G419">
        <v>177</v>
      </c>
      <c r="H419">
        <v>177</v>
      </c>
      <c r="I419">
        <v>118</v>
      </c>
      <c r="J419">
        <v>295</v>
      </c>
      <c r="K419" s="4">
        <v>0.4</v>
      </c>
      <c r="L419">
        <v>119</v>
      </c>
      <c r="M419">
        <v>123.76</v>
      </c>
      <c r="N419" s="1">
        <v>30588.235294117647</v>
      </c>
      <c r="O419" s="1">
        <v>29411.764705882353</v>
      </c>
      <c r="P419" t="s">
        <v>298</v>
      </c>
      <c r="Q419" t="s">
        <v>303</v>
      </c>
      <c r="R419" s="5">
        <v>45413</v>
      </c>
      <c r="S419" s="1">
        <f t="shared" si="0"/>
        <v>29411.764705882353</v>
      </c>
      <c r="T419" s="2">
        <f t="shared" si="1"/>
        <v>123.76</v>
      </c>
    </row>
    <row r="420" spans="1:20">
      <c r="A420" t="s">
        <v>60</v>
      </c>
      <c r="B420" s="10" t="s">
        <v>50</v>
      </c>
      <c r="C420" s="1">
        <v>802400</v>
      </c>
      <c r="D420" s="14">
        <v>3.17</v>
      </c>
      <c r="E420" s="14">
        <v>0</v>
      </c>
      <c r="F420">
        <v>29</v>
      </c>
      <c r="G420">
        <v>167</v>
      </c>
      <c r="H420">
        <v>167</v>
      </c>
      <c r="I420">
        <v>92</v>
      </c>
      <c r="J420">
        <v>259</v>
      </c>
      <c r="K420" s="9">
        <v>0.35521235521235522</v>
      </c>
      <c r="L420">
        <v>136</v>
      </c>
      <c r="M420" t="s">
        <v>26</v>
      </c>
      <c r="N420" s="1">
        <v>5900</v>
      </c>
      <c r="O420" s="1" t="s">
        <v>26</v>
      </c>
      <c r="P420" t="s">
        <v>294</v>
      </c>
      <c r="Q420" t="s">
        <v>304</v>
      </c>
      <c r="R420" s="5">
        <v>45413</v>
      </c>
      <c r="S420" s="1">
        <f t="shared" si="0"/>
        <v>5900</v>
      </c>
      <c r="T420" s="2">
        <f t="shared" si="1"/>
        <v>136</v>
      </c>
    </row>
    <row r="421" spans="1:20">
      <c r="A421" t="s">
        <v>473</v>
      </c>
      <c r="B421" s="10" t="s">
        <v>1051</v>
      </c>
      <c r="C421" s="1">
        <v>3248012.5</v>
      </c>
      <c r="D421" s="14">
        <v>1</v>
      </c>
      <c r="E421" s="14">
        <v>0.33</v>
      </c>
      <c r="F421">
        <v>21</v>
      </c>
      <c r="G421">
        <v>4</v>
      </c>
      <c r="H421">
        <v>3</v>
      </c>
      <c r="I421">
        <v>21</v>
      </c>
      <c r="J421">
        <v>24</v>
      </c>
      <c r="K421" s="4">
        <v>0.875</v>
      </c>
      <c r="L421" t="s">
        <v>26</v>
      </c>
      <c r="M421">
        <v>81.400000000000006</v>
      </c>
      <c r="N421" s="1" t="s">
        <v>26</v>
      </c>
      <c r="O421" s="1">
        <v>39901.873464373464</v>
      </c>
      <c r="P421" t="s">
        <v>289</v>
      </c>
      <c r="Q421" t="s">
        <v>309</v>
      </c>
      <c r="R421" s="5">
        <v>45413</v>
      </c>
      <c r="S421" s="1">
        <f t="shared" si="0"/>
        <v>39901.873464373464</v>
      </c>
      <c r="T421" s="2">
        <f t="shared" si="1"/>
        <v>81.400000000000006</v>
      </c>
    </row>
    <row r="422" spans="1:20">
      <c r="A422" t="s">
        <v>61</v>
      </c>
      <c r="B422" s="10" t="s">
        <v>50</v>
      </c>
      <c r="C422" s="1">
        <v>2271500</v>
      </c>
      <c r="D422" s="14">
        <v>3.15</v>
      </c>
      <c r="E422" s="14">
        <v>2</v>
      </c>
      <c r="F422">
        <v>13</v>
      </c>
      <c r="G422">
        <v>35</v>
      </c>
      <c r="H422">
        <v>29</v>
      </c>
      <c r="I422">
        <v>41</v>
      </c>
      <c r="J422">
        <v>70</v>
      </c>
      <c r="K422" s="4">
        <v>0.58571428571428574</v>
      </c>
      <c r="L422">
        <v>107</v>
      </c>
      <c r="M422">
        <v>93.55</v>
      </c>
      <c r="N422" s="1">
        <v>21228.971962616823</v>
      </c>
      <c r="O422" s="1">
        <v>24281.133083912348</v>
      </c>
      <c r="P422" t="s">
        <v>298</v>
      </c>
      <c r="Q422" t="s">
        <v>299</v>
      </c>
      <c r="R422" s="5">
        <v>45413</v>
      </c>
      <c r="S422" s="1">
        <f t="shared" si="0"/>
        <v>24281.133083912348</v>
      </c>
      <c r="T422" s="2">
        <f t="shared" si="1"/>
        <v>93.55</v>
      </c>
    </row>
    <row r="423" spans="1:20">
      <c r="A423" t="s">
        <v>221</v>
      </c>
      <c r="B423" s="10" t="s">
        <v>222</v>
      </c>
      <c r="C423" s="1">
        <v>1480000</v>
      </c>
      <c r="D423" s="14">
        <v>5.0999999999999996</v>
      </c>
      <c r="E423" s="14">
        <v>1.33</v>
      </c>
      <c r="F423">
        <v>28</v>
      </c>
      <c r="G423">
        <v>119</v>
      </c>
      <c r="H423">
        <v>115</v>
      </c>
      <c r="I423">
        <v>143</v>
      </c>
      <c r="J423">
        <v>258</v>
      </c>
      <c r="K423" s="4">
        <v>0.55426356589147285</v>
      </c>
      <c r="L423">
        <v>99</v>
      </c>
      <c r="M423">
        <v>47.36</v>
      </c>
      <c r="N423" s="1">
        <v>14949.494949494949</v>
      </c>
      <c r="O423" s="1">
        <v>31250</v>
      </c>
      <c r="P423" t="s">
        <v>298</v>
      </c>
      <c r="Q423" t="s">
        <v>311</v>
      </c>
      <c r="R423" s="5">
        <v>45413</v>
      </c>
      <c r="S423" s="1">
        <f t="shared" si="0"/>
        <v>31250</v>
      </c>
      <c r="T423" s="2">
        <f t="shared" si="1"/>
        <v>47.36</v>
      </c>
    </row>
    <row r="424" spans="1:20">
      <c r="A424" t="s">
        <v>211</v>
      </c>
      <c r="B424" s="10" t="s">
        <v>212</v>
      </c>
      <c r="C424" s="1">
        <v>3181860</v>
      </c>
      <c r="D424" s="14">
        <v>0.27</v>
      </c>
      <c r="E424" s="14">
        <v>0.33</v>
      </c>
      <c r="F424">
        <v>11</v>
      </c>
      <c r="G424">
        <v>38</v>
      </c>
      <c r="H424">
        <v>37</v>
      </c>
      <c r="I424">
        <v>3</v>
      </c>
      <c r="J424">
        <v>40</v>
      </c>
      <c r="K424" s="4">
        <v>7.4999999999999997E-2</v>
      </c>
      <c r="L424" t="s">
        <v>26</v>
      </c>
      <c r="M424">
        <v>90.34</v>
      </c>
      <c r="N424" s="1" t="s">
        <v>26</v>
      </c>
      <c r="O424" s="1">
        <v>35220.943103829974</v>
      </c>
      <c r="P424" t="s">
        <v>289</v>
      </c>
      <c r="Q424" t="s">
        <v>309</v>
      </c>
      <c r="R424" s="5">
        <v>45413</v>
      </c>
      <c r="S424" s="1">
        <f t="shared" si="0"/>
        <v>35220.943103829974</v>
      </c>
      <c r="T424" s="2">
        <f t="shared" si="1"/>
        <v>90.34</v>
      </c>
    </row>
    <row r="425" spans="1:20">
      <c r="A425" t="s">
        <v>62</v>
      </c>
      <c r="B425" s="11" t="s">
        <v>26</v>
      </c>
      <c r="C425" s="1">
        <v>151200</v>
      </c>
      <c r="D425" s="14">
        <v>45.74</v>
      </c>
      <c r="E425" s="14">
        <v>0</v>
      </c>
      <c r="F425">
        <v>35</v>
      </c>
      <c r="G425">
        <v>182</v>
      </c>
      <c r="H425">
        <v>237</v>
      </c>
      <c r="I425">
        <v>1601</v>
      </c>
      <c r="J425">
        <v>1838</v>
      </c>
      <c r="K425" s="9">
        <v>0.87105549510337321</v>
      </c>
      <c r="L425">
        <v>140</v>
      </c>
      <c r="M425" t="s">
        <v>26</v>
      </c>
      <c r="N425" s="1">
        <v>1080</v>
      </c>
      <c r="O425" s="1" t="s">
        <v>26</v>
      </c>
      <c r="P425" t="s">
        <v>294</v>
      </c>
      <c r="Q425" t="s">
        <v>299</v>
      </c>
      <c r="R425" s="5">
        <v>45413</v>
      </c>
      <c r="S425" s="1">
        <f t="shared" si="0"/>
        <v>1080</v>
      </c>
      <c r="T425" s="2">
        <f t="shared" si="1"/>
        <v>140</v>
      </c>
    </row>
    <row r="426" spans="1:20">
      <c r="A426" t="s">
        <v>63</v>
      </c>
      <c r="B426" s="10" t="s">
        <v>64</v>
      </c>
      <c r="C426" s="1">
        <v>3402000</v>
      </c>
      <c r="D426" s="14">
        <v>2.69</v>
      </c>
      <c r="E426" s="14">
        <v>0</v>
      </c>
      <c r="F426">
        <v>43</v>
      </c>
      <c r="G426">
        <v>25</v>
      </c>
      <c r="H426">
        <v>25</v>
      </c>
      <c r="I426">
        <v>116</v>
      </c>
      <c r="J426">
        <v>141</v>
      </c>
      <c r="K426" s="9">
        <v>0.82269503546099287</v>
      </c>
      <c r="L426">
        <v>252</v>
      </c>
      <c r="M426" t="s">
        <v>26</v>
      </c>
      <c r="N426" s="1">
        <v>13500</v>
      </c>
      <c r="O426" s="1" t="s">
        <v>26</v>
      </c>
      <c r="P426" t="s">
        <v>294</v>
      </c>
      <c r="Q426" t="s">
        <v>296</v>
      </c>
      <c r="R426" s="5">
        <v>45413</v>
      </c>
      <c r="S426" s="1">
        <f t="shared" si="0"/>
        <v>13500</v>
      </c>
      <c r="T426" s="2">
        <f t="shared" si="1"/>
        <v>252</v>
      </c>
    </row>
    <row r="427" spans="1:20">
      <c r="A427" t="s">
        <v>65</v>
      </c>
      <c r="B427" s="10" t="s">
        <v>66</v>
      </c>
      <c r="C427" s="1">
        <v>1880557.56</v>
      </c>
      <c r="D427" s="14">
        <v>1.19</v>
      </c>
      <c r="E427" s="14">
        <v>1.33</v>
      </c>
      <c r="F427">
        <v>26</v>
      </c>
      <c r="G427">
        <v>8</v>
      </c>
      <c r="H427">
        <v>4</v>
      </c>
      <c r="I427">
        <v>31</v>
      </c>
      <c r="J427">
        <v>35</v>
      </c>
      <c r="K427" s="9">
        <v>0.88571428571428568</v>
      </c>
      <c r="L427">
        <v>245.68</v>
      </c>
      <c r="M427" t="s">
        <v>26</v>
      </c>
      <c r="N427" s="1">
        <v>7654.5</v>
      </c>
      <c r="O427" s="1" t="s">
        <v>26</v>
      </c>
      <c r="P427" t="s">
        <v>294</v>
      </c>
      <c r="Q427" t="s">
        <v>292</v>
      </c>
      <c r="R427" s="5">
        <v>45413</v>
      </c>
      <c r="S427" s="1">
        <f t="shared" si="0"/>
        <v>7654.5</v>
      </c>
      <c r="T427" s="2">
        <f t="shared" si="1"/>
        <v>245.68</v>
      </c>
    </row>
    <row r="428" spans="1:20">
      <c r="A428" t="s">
        <v>67</v>
      </c>
      <c r="B428" s="10" t="s">
        <v>68</v>
      </c>
      <c r="C428" s="1">
        <v>1850000</v>
      </c>
      <c r="D428" s="14">
        <v>1.65</v>
      </c>
      <c r="E428" s="14">
        <v>0</v>
      </c>
      <c r="F428">
        <v>29</v>
      </c>
      <c r="G428">
        <v>17</v>
      </c>
      <c r="H428">
        <v>17</v>
      </c>
      <c r="I428">
        <v>48</v>
      </c>
      <c r="J428">
        <v>65</v>
      </c>
      <c r="K428" s="9">
        <v>0.7384615384615385</v>
      </c>
      <c r="L428">
        <v>1000</v>
      </c>
      <c r="M428" t="s">
        <v>26</v>
      </c>
      <c r="N428" s="1">
        <v>1850</v>
      </c>
      <c r="O428" s="1" t="s">
        <v>26</v>
      </c>
      <c r="P428" t="s">
        <v>294</v>
      </c>
      <c r="Q428" t="s">
        <v>304</v>
      </c>
      <c r="R428" s="5">
        <v>45413</v>
      </c>
      <c r="S428" s="1">
        <f t="shared" si="0"/>
        <v>1850</v>
      </c>
      <c r="T428" s="2">
        <f t="shared" si="1"/>
        <v>1000</v>
      </c>
    </row>
    <row r="429" spans="1:20">
      <c r="A429" t="s">
        <v>643</v>
      </c>
      <c r="B429" s="10" t="s">
        <v>68</v>
      </c>
      <c r="C429" s="1">
        <v>3361800</v>
      </c>
      <c r="D429" s="14">
        <v>4.75</v>
      </c>
      <c r="E429" s="14">
        <v>6.33</v>
      </c>
      <c r="F429">
        <v>4</v>
      </c>
      <c r="G429">
        <v>26</v>
      </c>
      <c r="H429">
        <v>7</v>
      </c>
      <c r="I429">
        <v>19</v>
      </c>
      <c r="J429">
        <v>26</v>
      </c>
      <c r="K429" s="4">
        <v>0.73076923076923073</v>
      </c>
      <c r="L429" t="s">
        <v>26</v>
      </c>
      <c r="M429">
        <v>74.23</v>
      </c>
      <c r="N429" s="1" t="s">
        <v>26</v>
      </c>
      <c r="O429" s="1">
        <v>45288.966725043778</v>
      </c>
      <c r="P429" t="s">
        <v>289</v>
      </c>
      <c r="Q429" t="s">
        <v>290</v>
      </c>
      <c r="R429" s="5">
        <v>45413</v>
      </c>
      <c r="S429" s="1">
        <f t="shared" si="0"/>
        <v>45288.966725043778</v>
      </c>
      <c r="T429" s="2">
        <f t="shared" si="1"/>
        <v>74.23</v>
      </c>
    </row>
    <row r="430" spans="1:20">
      <c r="A430" t="s">
        <v>218</v>
      </c>
      <c r="B430" s="10" t="s">
        <v>644</v>
      </c>
      <c r="C430" s="1">
        <v>2400000</v>
      </c>
      <c r="D430" s="14">
        <v>7.71</v>
      </c>
      <c r="E430" s="14">
        <v>1</v>
      </c>
      <c r="F430">
        <v>7</v>
      </c>
      <c r="G430">
        <v>54</v>
      </c>
      <c r="H430">
        <v>51</v>
      </c>
      <c r="I430">
        <v>54</v>
      </c>
      <c r="J430">
        <v>105</v>
      </c>
      <c r="K430" s="4">
        <v>0.51428571428571423</v>
      </c>
      <c r="L430" t="s">
        <v>26</v>
      </c>
      <c r="M430">
        <v>47</v>
      </c>
      <c r="N430" s="1" t="s">
        <v>26</v>
      </c>
      <c r="O430" s="1">
        <v>51063.829787234041</v>
      </c>
      <c r="P430" t="s">
        <v>289</v>
      </c>
      <c r="Q430" t="s">
        <v>296</v>
      </c>
      <c r="R430" s="5">
        <v>45413</v>
      </c>
      <c r="S430" s="1">
        <f t="shared" si="0"/>
        <v>51063.829787234041</v>
      </c>
      <c r="T430" s="2">
        <f t="shared" si="1"/>
        <v>47</v>
      </c>
    </row>
    <row r="431" spans="1:20">
      <c r="A431" t="s">
        <v>262</v>
      </c>
      <c r="B431" s="10" t="s">
        <v>1047</v>
      </c>
      <c r="C431" s="1">
        <v>2800000</v>
      </c>
      <c r="D431" s="14">
        <v>23.5</v>
      </c>
      <c r="E431" s="14">
        <v>23.5</v>
      </c>
      <c r="F431">
        <v>2</v>
      </c>
      <c r="G431" t="s">
        <v>26</v>
      </c>
      <c r="H431">
        <v>8</v>
      </c>
      <c r="I431">
        <v>47</v>
      </c>
      <c r="J431">
        <v>55</v>
      </c>
      <c r="K431" s="4">
        <v>0.8545454545454545</v>
      </c>
      <c r="L431" t="s">
        <v>26</v>
      </c>
      <c r="M431">
        <v>62.36</v>
      </c>
      <c r="N431" s="1" t="s">
        <v>26</v>
      </c>
      <c r="O431" s="1">
        <v>44900.57729313663</v>
      </c>
      <c r="P431" t="s">
        <v>289</v>
      </c>
      <c r="Q431" t="s">
        <v>290</v>
      </c>
      <c r="R431" s="5">
        <v>45413</v>
      </c>
      <c r="S431" s="1">
        <f t="shared" si="0"/>
        <v>44900.57729313663</v>
      </c>
      <c r="T431" s="2">
        <f t="shared" si="1"/>
        <v>62.36</v>
      </c>
    </row>
    <row r="432" spans="1:20">
      <c r="A432" t="s">
        <v>229</v>
      </c>
      <c r="B432" s="10" t="s">
        <v>230</v>
      </c>
      <c r="C432" s="1">
        <v>6434864.7599999998</v>
      </c>
      <c r="D432" s="14">
        <v>3.2</v>
      </c>
      <c r="E432" s="14">
        <v>0</v>
      </c>
      <c r="F432">
        <v>10</v>
      </c>
      <c r="G432">
        <v>46</v>
      </c>
      <c r="H432">
        <v>58</v>
      </c>
      <c r="I432">
        <v>32</v>
      </c>
      <c r="J432">
        <v>90</v>
      </c>
      <c r="K432" s="4">
        <v>0.35555555555555557</v>
      </c>
      <c r="L432" t="s">
        <v>26</v>
      </c>
      <c r="M432">
        <v>113</v>
      </c>
      <c r="N432" s="1" t="s">
        <v>26</v>
      </c>
      <c r="O432" s="1">
        <v>56945.70584070796</v>
      </c>
      <c r="P432" t="s">
        <v>289</v>
      </c>
      <c r="Q432" t="s">
        <v>290</v>
      </c>
      <c r="R432" s="5">
        <v>45413</v>
      </c>
      <c r="S432" s="1">
        <f t="shared" si="0"/>
        <v>56945.70584070796</v>
      </c>
      <c r="T432" s="2">
        <f t="shared" si="1"/>
        <v>113</v>
      </c>
    </row>
    <row r="433" spans="1:20">
      <c r="A433" t="s">
        <v>490</v>
      </c>
      <c r="B433" s="11" t="s">
        <v>26</v>
      </c>
      <c r="C433" s="1">
        <v>9387110</v>
      </c>
      <c r="D433" s="14">
        <v>0.35</v>
      </c>
      <c r="E433" s="14">
        <v>0</v>
      </c>
      <c r="F433">
        <v>178</v>
      </c>
      <c r="G433">
        <v>6</v>
      </c>
      <c r="H433">
        <v>6</v>
      </c>
      <c r="I433">
        <v>63</v>
      </c>
      <c r="J433">
        <v>69</v>
      </c>
      <c r="K433" s="4">
        <v>0.91304347826086951</v>
      </c>
      <c r="L433" t="s">
        <v>26</v>
      </c>
      <c r="M433">
        <v>172</v>
      </c>
      <c r="N433" s="1" t="s">
        <v>26</v>
      </c>
      <c r="O433" s="1">
        <v>54576.220930232557</v>
      </c>
      <c r="P433" t="s">
        <v>289</v>
      </c>
      <c r="Q433" t="s">
        <v>306</v>
      </c>
      <c r="R433" s="5">
        <v>45413</v>
      </c>
      <c r="S433" s="1">
        <f t="shared" si="0"/>
        <v>54576.220930232557</v>
      </c>
      <c r="T433" s="2">
        <f t="shared" si="1"/>
        <v>172</v>
      </c>
    </row>
    <row r="434" spans="1:20">
      <c r="A434" t="s">
        <v>69</v>
      </c>
      <c r="B434" s="10" t="s">
        <v>70</v>
      </c>
      <c r="C434" s="1">
        <v>4025000</v>
      </c>
      <c r="D434" s="14">
        <v>1.25</v>
      </c>
      <c r="E434" s="14">
        <v>1</v>
      </c>
      <c r="F434">
        <v>44</v>
      </c>
      <c r="G434">
        <v>11</v>
      </c>
      <c r="H434">
        <v>8</v>
      </c>
      <c r="I434">
        <v>55</v>
      </c>
      <c r="J434">
        <v>63</v>
      </c>
      <c r="K434" s="4">
        <v>0.87301587301587302</v>
      </c>
      <c r="L434" t="s">
        <v>26</v>
      </c>
      <c r="M434">
        <v>70</v>
      </c>
      <c r="N434" s="1" t="s">
        <v>26</v>
      </c>
      <c r="O434" s="1">
        <v>57500</v>
      </c>
      <c r="P434" t="s">
        <v>289</v>
      </c>
      <c r="Q434" t="s">
        <v>292</v>
      </c>
      <c r="R434" s="5">
        <v>45413</v>
      </c>
      <c r="S434" s="1">
        <f t="shared" si="0"/>
        <v>57500</v>
      </c>
      <c r="T434" s="2">
        <f t="shared" si="1"/>
        <v>70</v>
      </c>
    </row>
    <row r="435" spans="1:20">
      <c r="A435" t="s">
        <v>245</v>
      </c>
      <c r="B435" s="10" t="s">
        <v>70</v>
      </c>
      <c r="C435" s="1">
        <v>5455000</v>
      </c>
      <c r="D435" s="14">
        <v>2.5</v>
      </c>
      <c r="E435" s="14">
        <v>2</v>
      </c>
      <c r="F435">
        <v>4</v>
      </c>
      <c r="G435">
        <v>63</v>
      </c>
      <c r="H435">
        <v>57</v>
      </c>
      <c r="I435">
        <v>10</v>
      </c>
      <c r="J435">
        <v>67</v>
      </c>
      <c r="K435" s="4">
        <v>0.14925373134328357</v>
      </c>
      <c r="L435" t="s">
        <v>26</v>
      </c>
      <c r="M435">
        <v>105</v>
      </c>
      <c r="N435" s="1" t="s">
        <v>26</v>
      </c>
      <c r="O435" s="1">
        <v>51952.380952380954</v>
      </c>
      <c r="P435" t="s">
        <v>289</v>
      </c>
      <c r="Q435" t="s">
        <v>292</v>
      </c>
      <c r="R435" s="5">
        <v>45413</v>
      </c>
      <c r="S435" s="1">
        <f t="shared" si="0"/>
        <v>51952.380952380954</v>
      </c>
      <c r="T435" s="2">
        <f t="shared" si="1"/>
        <v>105</v>
      </c>
    </row>
    <row r="436" spans="1:20">
      <c r="A436" t="s">
        <v>204</v>
      </c>
      <c r="B436" s="10" t="s">
        <v>162</v>
      </c>
      <c r="C436" s="1">
        <v>3420000</v>
      </c>
      <c r="D436" s="14">
        <v>1.2</v>
      </c>
      <c r="E436" s="14">
        <v>1</v>
      </c>
      <c r="F436">
        <v>10</v>
      </c>
      <c r="G436">
        <v>21</v>
      </c>
      <c r="H436">
        <v>18</v>
      </c>
      <c r="I436">
        <v>12</v>
      </c>
      <c r="J436">
        <v>30</v>
      </c>
      <c r="K436" s="4">
        <v>0.4</v>
      </c>
      <c r="L436" t="s">
        <v>26</v>
      </c>
      <c r="M436">
        <v>83.88</v>
      </c>
      <c r="N436" s="1" t="s">
        <v>26</v>
      </c>
      <c r="O436" s="1">
        <v>40772.532188841207</v>
      </c>
      <c r="P436" t="s">
        <v>289</v>
      </c>
      <c r="Q436" t="s">
        <v>309</v>
      </c>
      <c r="R436" s="5">
        <v>45413</v>
      </c>
      <c r="S436" s="1">
        <f t="shared" si="0"/>
        <v>40772.532188841207</v>
      </c>
      <c r="T436" s="2">
        <f t="shared" si="1"/>
        <v>83.88</v>
      </c>
    </row>
    <row r="437" spans="1:20">
      <c r="A437" t="s">
        <v>71</v>
      </c>
      <c r="B437" s="11" t="s">
        <v>26</v>
      </c>
      <c r="C437" s="1">
        <v>999999.84</v>
      </c>
      <c r="D437" s="14">
        <v>8.94</v>
      </c>
      <c r="E437" s="14">
        <v>1.33</v>
      </c>
      <c r="F437">
        <v>35</v>
      </c>
      <c r="G437">
        <v>101</v>
      </c>
      <c r="H437">
        <v>97</v>
      </c>
      <c r="I437">
        <v>313</v>
      </c>
      <c r="J437">
        <v>410</v>
      </c>
      <c r="K437" s="9">
        <v>0.76341463414634148</v>
      </c>
      <c r="L437">
        <v>136</v>
      </c>
      <c r="M437" t="s">
        <v>26</v>
      </c>
      <c r="N437" s="1">
        <v>7352.94</v>
      </c>
      <c r="O437" s="1" t="s">
        <v>26</v>
      </c>
      <c r="P437" t="s">
        <v>294</v>
      </c>
      <c r="Q437" t="s">
        <v>303</v>
      </c>
      <c r="R437" s="5">
        <v>45413</v>
      </c>
      <c r="S437" s="1">
        <f t="shared" si="0"/>
        <v>7352.94</v>
      </c>
      <c r="T437" s="2">
        <f t="shared" si="1"/>
        <v>136</v>
      </c>
    </row>
    <row r="438" spans="1:20">
      <c r="A438" t="s">
        <v>72</v>
      </c>
      <c r="B438" s="10" t="s">
        <v>73</v>
      </c>
      <c r="C438" s="1">
        <v>7626080</v>
      </c>
      <c r="D438" s="14">
        <v>1.6</v>
      </c>
      <c r="E438" s="14">
        <v>1.33</v>
      </c>
      <c r="F438">
        <v>40</v>
      </c>
      <c r="G438">
        <v>30</v>
      </c>
      <c r="H438">
        <v>26</v>
      </c>
      <c r="I438">
        <v>64</v>
      </c>
      <c r="J438">
        <v>90</v>
      </c>
      <c r="K438" s="4">
        <v>0.71111111111111114</v>
      </c>
      <c r="L438" t="s">
        <v>26</v>
      </c>
      <c r="M438">
        <v>124.78</v>
      </c>
      <c r="N438" s="1" t="s">
        <v>26</v>
      </c>
      <c r="O438" s="1">
        <v>61116.204519955121</v>
      </c>
      <c r="P438" t="s">
        <v>289</v>
      </c>
      <c r="Q438" t="s">
        <v>305</v>
      </c>
      <c r="R438" s="5">
        <v>45413</v>
      </c>
      <c r="S438" s="1">
        <f t="shared" si="0"/>
        <v>61116.204519955121</v>
      </c>
      <c r="T438" s="2">
        <f t="shared" si="1"/>
        <v>124.78</v>
      </c>
    </row>
    <row r="439" spans="1:20">
      <c r="A439" t="s">
        <v>74</v>
      </c>
      <c r="B439" s="11" t="s">
        <v>26</v>
      </c>
      <c r="C439" s="1">
        <v>4700000</v>
      </c>
      <c r="D439" s="14">
        <v>1.1599999999999999</v>
      </c>
      <c r="E439" s="14">
        <v>0.33</v>
      </c>
      <c r="F439">
        <v>25</v>
      </c>
      <c r="G439">
        <v>2</v>
      </c>
      <c r="H439">
        <v>1</v>
      </c>
      <c r="I439">
        <v>29</v>
      </c>
      <c r="J439">
        <v>30</v>
      </c>
      <c r="K439" s="4">
        <v>0.96666666666666667</v>
      </c>
      <c r="L439" t="s">
        <v>26</v>
      </c>
      <c r="M439">
        <v>83</v>
      </c>
      <c r="N439" s="1" t="s">
        <v>26</v>
      </c>
      <c r="O439" s="1">
        <v>56626.506024096387</v>
      </c>
      <c r="P439" t="s">
        <v>289</v>
      </c>
      <c r="Q439" t="s">
        <v>292</v>
      </c>
      <c r="R439" s="5">
        <v>45413</v>
      </c>
      <c r="S439" s="1">
        <f t="shared" si="0"/>
        <v>56626.506024096387</v>
      </c>
      <c r="T439" s="2">
        <f t="shared" si="1"/>
        <v>83</v>
      </c>
    </row>
    <row r="440" spans="1:20">
      <c r="A440" t="s">
        <v>206</v>
      </c>
      <c r="B440" s="11" t="s">
        <v>26</v>
      </c>
      <c r="C440" s="1">
        <v>3290000</v>
      </c>
      <c r="D440" s="14">
        <v>0.78</v>
      </c>
      <c r="E440" s="14">
        <v>0.66</v>
      </c>
      <c r="F440">
        <v>19</v>
      </c>
      <c r="G440">
        <v>5</v>
      </c>
      <c r="H440">
        <v>3</v>
      </c>
      <c r="I440">
        <v>15</v>
      </c>
      <c r="J440">
        <v>18</v>
      </c>
      <c r="K440" s="4">
        <v>0.83333333333333337</v>
      </c>
      <c r="L440" t="s">
        <v>26</v>
      </c>
      <c r="M440">
        <v>67</v>
      </c>
      <c r="N440" s="1" t="s">
        <v>26</v>
      </c>
      <c r="O440" s="1">
        <v>49104.477611940296</v>
      </c>
      <c r="P440" t="s">
        <v>289</v>
      </c>
      <c r="Q440" t="s">
        <v>309</v>
      </c>
      <c r="R440" s="5">
        <v>45413</v>
      </c>
      <c r="S440" s="1">
        <f t="shared" si="0"/>
        <v>49104.477611940296</v>
      </c>
      <c r="T440" s="2">
        <f t="shared" si="1"/>
        <v>67</v>
      </c>
    </row>
    <row r="441" spans="1:20">
      <c r="A441" t="s">
        <v>75</v>
      </c>
      <c r="B441" s="11" t="s">
        <v>26</v>
      </c>
      <c r="C441" s="1">
        <v>676800</v>
      </c>
      <c r="D441" s="14">
        <v>10.64</v>
      </c>
      <c r="E441" s="14">
        <v>19</v>
      </c>
      <c r="F441">
        <v>34</v>
      </c>
      <c r="G441">
        <v>134</v>
      </c>
      <c r="H441">
        <v>77</v>
      </c>
      <c r="I441">
        <v>362</v>
      </c>
      <c r="J441">
        <v>439</v>
      </c>
      <c r="K441" s="9">
        <v>0.82460136674259676</v>
      </c>
      <c r="L441">
        <v>144</v>
      </c>
      <c r="M441" t="s">
        <v>26</v>
      </c>
      <c r="N441" s="1">
        <v>4700</v>
      </c>
      <c r="O441" s="1" t="s">
        <v>26</v>
      </c>
      <c r="P441" t="s">
        <v>294</v>
      </c>
      <c r="Q441" t="s">
        <v>299</v>
      </c>
      <c r="R441" s="5">
        <v>45413</v>
      </c>
      <c r="S441" s="1">
        <f t="shared" si="0"/>
        <v>4700</v>
      </c>
      <c r="T441" s="2">
        <f t="shared" si="1"/>
        <v>144</v>
      </c>
    </row>
    <row r="442" spans="1:20">
      <c r="A442" t="s">
        <v>76</v>
      </c>
      <c r="B442" s="10" t="s">
        <v>39</v>
      </c>
      <c r="C442" s="1">
        <v>2890000</v>
      </c>
      <c r="D442" s="14">
        <v>4.57</v>
      </c>
      <c r="E442" s="14">
        <v>0</v>
      </c>
      <c r="F442">
        <v>28</v>
      </c>
      <c r="G442">
        <v>3</v>
      </c>
      <c r="H442">
        <v>14</v>
      </c>
      <c r="I442">
        <v>128</v>
      </c>
      <c r="J442">
        <v>142</v>
      </c>
      <c r="K442" s="4">
        <v>0.90140845070422537</v>
      </c>
      <c r="L442">
        <v>119</v>
      </c>
      <c r="M442">
        <v>122.2</v>
      </c>
      <c r="N442" s="1">
        <v>24285.714285714286</v>
      </c>
      <c r="O442" s="1">
        <v>23649.75450081833</v>
      </c>
      <c r="P442" t="s">
        <v>298</v>
      </c>
      <c r="Q442" t="s">
        <v>303</v>
      </c>
      <c r="R442" s="5">
        <v>45413</v>
      </c>
      <c r="S442" s="1">
        <f t="shared" si="0"/>
        <v>23649.75450081833</v>
      </c>
      <c r="T442" s="2">
        <f t="shared" si="1"/>
        <v>122.2</v>
      </c>
    </row>
    <row r="443" spans="1:20">
      <c r="A443" t="s">
        <v>77</v>
      </c>
      <c r="B443" s="10" t="s">
        <v>39</v>
      </c>
      <c r="C443" s="1">
        <v>3600000</v>
      </c>
      <c r="D443" s="14">
        <v>3</v>
      </c>
      <c r="E443" s="14">
        <v>0</v>
      </c>
      <c r="F443">
        <v>34</v>
      </c>
      <c r="G443">
        <v>2</v>
      </c>
      <c r="H443">
        <v>11</v>
      </c>
      <c r="I443">
        <v>102</v>
      </c>
      <c r="J443">
        <v>113</v>
      </c>
      <c r="K443" s="4">
        <v>0.90265486725663713</v>
      </c>
      <c r="L443">
        <v>133</v>
      </c>
      <c r="M443">
        <v>175</v>
      </c>
      <c r="N443" s="1">
        <v>27067.669172932332</v>
      </c>
      <c r="O443" s="1">
        <v>20571.428571428572</v>
      </c>
      <c r="P443" t="s">
        <v>298</v>
      </c>
      <c r="Q443" t="s">
        <v>303</v>
      </c>
      <c r="R443" s="5">
        <v>45413</v>
      </c>
      <c r="S443" s="1">
        <f t="shared" si="0"/>
        <v>20571.428571428572</v>
      </c>
      <c r="T443" s="2">
        <f t="shared" si="1"/>
        <v>175</v>
      </c>
    </row>
    <row r="444" spans="1:20">
      <c r="A444" t="s">
        <v>78</v>
      </c>
      <c r="B444" s="10" t="s">
        <v>39</v>
      </c>
      <c r="C444" s="1">
        <v>2132000</v>
      </c>
      <c r="D444" s="14">
        <v>2.5</v>
      </c>
      <c r="E444" s="14">
        <v>0</v>
      </c>
      <c r="F444">
        <v>44</v>
      </c>
      <c r="G444">
        <v>30</v>
      </c>
      <c r="H444">
        <v>34</v>
      </c>
      <c r="I444">
        <v>110</v>
      </c>
      <c r="J444">
        <v>144</v>
      </c>
      <c r="K444" s="4">
        <v>0.76388888888888884</v>
      </c>
      <c r="L444" t="s">
        <v>26</v>
      </c>
      <c r="M444">
        <v>79.75</v>
      </c>
      <c r="N444" s="1" t="s">
        <v>26</v>
      </c>
      <c r="O444" s="1">
        <v>26733.542319749216</v>
      </c>
      <c r="P444" t="s">
        <v>289</v>
      </c>
      <c r="Q444" t="s">
        <v>303</v>
      </c>
      <c r="R444" s="5">
        <v>45413</v>
      </c>
      <c r="S444" s="1">
        <f t="shared" si="0"/>
        <v>26733.542319749216</v>
      </c>
      <c r="T444" s="2">
        <f t="shared" si="1"/>
        <v>79.75</v>
      </c>
    </row>
    <row r="445" spans="1:20">
      <c r="A445" t="s">
        <v>234</v>
      </c>
      <c r="B445" s="10" t="s">
        <v>30</v>
      </c>
      <c r="C445" s="1">
        <v>4392883.33</v>
      </c>
      <c r="D445" s="14">
        <v>5</v>
      </c>
      <c r="E445" s="14">
        <v>3.66</v>
      </c>
      <c r="F445">
        <v>4</v>
      </c>
      <c r="G445">
        <v>18</v>
      </c>
      <c r="H445">
        <v>7</v>
      </c>
      <c r="I445">
        <v>20</v>
      </c>
      <c r="J445">
        <v>27</v>
      </c>
      <c r="K445" s="4">
        <v>0.7407407407407407</v>
      </c>
      <c r="L445" t="s">
        <v>26</v>
      </c>
      <c r="M445">
        <v>69</v>
      </c>
      <c r="N445" s="1" t="s">
        <v>26</v>
      </c>
      <c r="O445" s="1">
        <v>63664.975797101448</v>
      </c>
      <c r="P445" t="s">
        <v>289</v>
      </c>
      <c r="Q445" t="s">
        <v>302</v>
      </c>
      <c r="R445" s="5">
        <v>45413</v>
      </c>
      <c r="S445" s="1">
        <f t="shared" si="0"/>
        <v>63664.975797101448</v>
      </c>
      <c r="T445" s="2">
        <f t="shared" si="1"/>
        <v>69</v>
      </c>
    </row>
    <row r="446" spans="1:20">
      <c r="A446" t="s">
        <v>79</v>
      </c>
      <c r="B446" s="10" t="s">
        <v>80</v>
      </c>
      <c r="C446" s="1">
        <v>5110800</v>
      </c>
      <c r="D446" s="14">
        <v>2.82</v>
      </c>
      <c r="E446" s="14">
        <v>0.33</v>
      </c>
      <c r="F446">
        <v>50</v>
      </c>
      <c r="G446">
        <v>38</v>
      </c>
      <c r="H446">
        <v>37</v>
      </c>
      <c r="I446">
        <v>141</v>
      </c>
      <c r="J446">
        <v>178</v>
      </c>
      <c r="K446" s="4">
        <v>0.7921348314606742</v>
      </c>
      <c r="L446" t="s">
        <v>26</v>
      </c>
      <c r="M446">
        <v>80</v>
      </c>
      <c r="N446" s="1" t="s">
        <v>26</v>
      </c>
      <c r="O446" s="1">
        <v>63885</v>
      </c>
      <c r="P446" t="s">
        <v>289</v>
      </c>
      <c r="Q446" t="s">
        <v>290</v>
      </c>
      <c r="R446" s="5">
        <v>45413</v>
      </c>
      <c r="S446" s="1">
        <f t="shared" si="0"/>
        <v>63885</v>
      </c>
      <c r="T446" s="2">
        <f t="shared" si="1"/>
        <v>80</v>
      </c>
    </row>
    <row r="447" spans="1:20">
      <c r="A447" t="s">
        <v>81</v>
      </c>
      <c r="B447" s="10" t="s">
        <v>1052</v>
      </c>
      <c r="C447" s="1">
        <v>5475000</v>
      </c>
      <c r="D447" s="14">
        <v>1.42</v>
      </c>
      <c r="E447" s="14">
        <v>0.33</v>
      </c>
      <c r="F447">
        <v>42</v>
      </c>
      <c r="G447">
        <v>9</v>
      </c>
      <c r="H447">
        <v>8</v>
      </c>
      <c r="I447">
        <v>60</v>
      </c>
      <c r="J447">
        <v>68</v>
      </c>
      <c r="K447" s="4">
        <v>0.88235294117647056</v>
      </c>
      <c r="L447" t="s">
        <v>26</v>
      </c>
      <c r="M447">
        <v>104.83</v>
      </c>
      <c r="N447" s="1" t="s">
        <v>26</v>
      </c>
      <c r="O447" s="1">
        <v>52227.415816083187</v>
      </c>
      <c r="P447" t="s">
        <v>289</v>
      </c>
      <c r="Q447" t="s">
        <v>290</v>
      </c>
      <c r="R447" s="5">
        <v>45413</v>
      </c>
      <c r="S447" s="1">
        <f t="shared" ref="S447:S510" si="2">IF(P447="Lote",N447,O447)</f>
        <v>52227.415816083187</v>
      </c>
      <c r="T447" s="2">
        <f t="shared" ref="T447:T510" si="3">IF(P447="Lote",L447,M447)</f>
        <v>104.83</v>
      </c>
    </row>
    <row r="448" spans="1:20">
      <c r="A448" t="s">
        <v>83</v>
      </c>
      <c r="B448" s="10" t="s">
        <v>84</v>
      </c>
      <c r="C448" s="1">
        <v>5550000</v>
      </c>
      <c r="D448" s="14">
        <v>1.5</v>
      </c>
      <c r="E448" s="14">
        <v>0</v>
      </c>
      <c r="F448">
        <v>28</v>
      </c>
      <c r="G448">
        <v>6</v>
      </c>
      <c r="H448">
        <v>8</v>
      </c>
      <c r="I448">
        <v>42</v>
      </c>
      <c r="J448">
        <v>50</v>
      </c>
      <c r="K448" s="4">
        <v>0.84</v>
      </c>
      <c r="L448" t="s">
        <v>26</v>
      </c>
      <c r="M448">
        <v>103</v>
      </c>
      <c r="N448" s="1" t="s">
        <v>26</v>
      </c>
      <c r="O448" s="1">
        <v>53883.495145631066</v>
      </c>
      <c r="P448" t="s">
        <v>289</v>
      </c>
      <c r="Q448" t="s">
        <v>292</v>
      </c>
      <c r="R448" s="5">
        <v>45413</v>
      </c>
      <c r="S448" s="1">
        <f t="shared" si="2"/>
        <v>53883.495145631066</v>
      </c>
      <c r="T448" s="2">
        <f t="shared" si="3"/>
        <v>103</v>
      </c>
    </row>
    <row r="449" spans="1:20">
      <c r="A449" t="s">
        <v>85</v>
      </c>
      <c r="B449" s="10" t="s">
        <v>86</v>
      </c>
      <c r="C449" s="1">
        <v>14488413</v>
      </c>
      <c r="D449" s="14">
        <v>0.94</v>
      </c>
      <c r="E449" s="14">
        <v>1</v>
      </c>
      <c r="F449">
        <v>18</v>
      </c>
      <c r="G449">
        <v>10</v>
      </c>
      <c r="H449">
        <v>7</v>
      </c>
      <c r="I449">
        <v>17</v>
      </c>
      <c r="J449">
        <v>24</v>
      </c>
      <c r="K449" s="4">
        <v>0.70833333333333337</v>
      </c>
      <c r="L449">
        <v>217.68</v>
      </c>
      <c r="M449">
        <v>212</v>
      </c>
      <c r="N449" s="1">
        <v>66558.310363836819</v>
      </c>
      <c r="O449" s="1">
        <v>68341.570754716988</v>
      </c>
      <c r="P449" t="s">
        <v>298</v>
      </c>
      <c r="Q449" t="s">
        <v>292</v>
      </c>
      <c r="R449" s="5">
        <v>45413</v>
      </c>
      <c r="S449" s="1">
        <f t="shared" si="2"/>
        <v>68341.570754716988</v>
      </c>
      <c r="T449" s="2">
        <f t="shared" si="3"/>
        <v>212</v>
      </c>
    </row>
    <row r="450" spans="1:20">
      <c r="A450" t="s">
        <v>87</v>
      </c>
      <c r="B450" s="10" t="s">
        <v>86</v>
      </c>
      <c r="C450" s="1">
        <v>6690850</v>
      </c>
      <c r="D450" s="14">
        <v>2.33</v>
      </c>
      <c r="E450" s="14">
        <v>0.66</v>
      </c>
      <c r="F450">
        <v>18</v>
      </c>
      <c r="G450">
        <v>28</v>
      </c>
      <c r="H450">
        <v>26</v>
      </c>
      <c r="I450">
        <v>42</v>
      </c>
      <c r="J450">
        <v>68</v>
      </c>
      <c r="K450" s="4">
        <v>0.61764705882352944</v>
      </c>
      <c r="L450" t="s">
        <v>26</v>
      </c>
      <c r="M450">
        <v>85</v>
      </c>
      <c r="N450" s="1" t="s">
        <v>26</v>
      </c>
      <c r="O450" s="1">
        <v>78715.882352941175</v>
      </c>
      <c r="P450" t="s">
        <v>289</v>
      </c>
      <c r="Q450" t="s">
        <v>292</v>
      </c>
      <c r="R450" s="5">
        <v>45413</v>
      </c>
      <c r="S450" s="1">
        <f t="shared" si="2"/>
        <v>78715.882352941175</v>
      </c>
      <c r="T450" s="2">
        <f t="shared" si="3"/>
        <v>85</v>
      </c>
    </row>
    <row r="451" spans="1:20">
      <c r="A451" t="s">
        <v>88</v>
      </c>
      <c r="B451" s="10" t="s">
        <v>89</v>
      </c>
      <c r="C451" s="1">
        <v>4228602</v>
      </c>
      <c r="D451" s="14">
        <v>0.56999999999999995</v>
      </c>
      <c r="E451" s="14">
        <v>0.66</v>
      </c>
      <c r="F451">
        <v>28</v>
      </c>
      <c r="G451">
        <v>9</v>
      </c>
      <c r="H451">
        <v>7</v>
      </c>
      <c r="I451">
        <v>16</v>
      </c>
      <c r="J451">
        <v>23</v>
      </c>
      <c r="K451" s="4">
        <v>0.69565217391304346</v>
      </c>
      <c r="L451" t="s">
        <v>26</v>
      </c>
      <c r="M451">
        <v>80</v>
      </c>
      <c r="N451" s="1" t="s">
        <v>26</v>
      </c>
      <c r="O451" s="1">
        <v>52857.525000000001</v>
      </c>
      <c r="P451" t="s">
        <v>289</v>
      </c>
      <c r="Q451" t="s">
        <v>293</v>
      </c>
      <c r="R451" s="5">
        <v>45413</v>
      </c>
      <c r="S451" s="1">
        <f t="shared" si="2"/>
        <v>52857.525000000001</v>
      </c>
      <c r="T451" s="2">
        <f t="shared" si="3"/>
        <v>80</v>
      </c>
    </row>
    <row r="452" spans="1:20">
      <c r="A452" t="s">
        <v>90</v>
      </c>
      <c r="B452" s="10" t="s">
        <v>91</v>
      </c>
      <c r="C452" s="1">
        <v>2031800</v>
      </c>
      <c r="D452" s="14">
        <v>0.35</v>
      </c>
      <c r="E452" s="14">
        <v>0.66</v>
      </c>
      <c r="F452">
        <v>17</v>
      </c>
      <c r="G452">
        <v>5</v>
      </c>
      <c r="H452">
        <v>3</v>
      </c>
      <c r="I452">
        <v>6</v>
      </c>
      <c r="J452">
        <v>9</v>
      </c>
      <c r="K452" s="4">
        <v>0.66666666666666663</v>
      </c>
      <c r="L452" t="s">
        <v>26</v>
      </c>
      <c r="M452">
        <v>67</v>
      </c>
      <c r="N452" s="1" t="s">
        <v>26</v>
      </c>
      <c r="O452" s="1">
        <v>30325.373134328358</v>
      </c>
      <c r="P452" t="s">
        <v>289</v>
      </c>
      <c r="Q452" t="s">
        <v>303</v>
      </c>
      <c r="R452" s="5">
        <v>45413</v>
      </c>
      <c r="S452" s="1">
        <f t="shared" si="2"/>
        <v>30325.373134328358</v>
      </c>
      <c r="T452" s="2">
        <f t="shared" si="3"/>
        <v>67</v>
      </c>
    </row>
    <row r="453" spans="1:20">
      <c r="A453" t="s">
        <v>188</v>
      </c>
      <c r="B453" s="10" t="s">
        <v>649</v>
      </c>
      <c r="C453" s="1">
        <v>7100000</v>
      </c>
      <c r="D453" s="14">
        <v>7.0000000000000007E-2</v>
      </c>
      <c r="E453" s="14">
        <v>0</v>
      </c>
      <c r="F453">
        <v>14</v>
      </c>
      <c r="G453">
        <v>70</v>
      </c>
      <c r="H453">
        <v>70</v>
      </c>
      <c r="I453">
        <v>1</v>
      </c>
      <c r="J453">
        <v>71</v>
      </c>
      <c r="K453" s="4">
        <v>1.4084507042253521E-2</v>
      </c>
      <c r="L453">
        <v>180</v>
      </c>
      <c r="M453">
        <v>200</v>
      </c>
      <c r="N453" s="1">
        <v>39444.444444444445</v>
      </c>
      <c r="O453" s="1">
        <v>35500</v>
      </c>
      <c r="P453" t="s">
        <v>298</v>
      </c>
      <c r="Q453" t="s">
        <v>292</v>
      </c>
      <c r="R453" s="5">
        <v>45413</v>
      </c>
      <c r="S453" s="1">
        <f t="shared" si="2"/>
        <v>35500</v>
      </c>
      <c r="T453" s="2">
        <f t="shared" si="3"/>
        <v>200</v>
      </c>
    </row>
    <row r="454" spans="1:20">
      <c r="A454" t="s">
        <v>92</v>
      </c>
      <c r="B454" s="10" t="s">
        <v>1053</v>
      </c>
      <c r="C454" s="1">
        <v>7340000</v>
      </c>
      <c r="D454" s="14">
        <v>0.51</v>
      </c>
      <c r="E454" s="14">
        <v>0.66</v>
      </c>
      <c r="F454">
        <v>31</v>
      </c>
      <c r="G454">
        <v>18</v>
      </c>
      <c r="H454">
        <v>16</v>
      </c>
      <c r="I454">
        <v>16</v>
      </c>
      <c r="J454">
        <v>32</v>
      </c>
      <c r="K454" s="4">
        <v>0.5</v>
      </c>
      <c r="L454">
        <v>178</v>
      </c>
      <c r="M454">
        <v>318</v>
      </c>
      <c r="N454" s="1">
        <v>41235.955056179773</v>
      </c>
      <c r="O454" s="1">
        <v>23081.761006289307</v>
      </c>
      <c r="P454" t="s">
        <v>298</v>
      </c>
      <c r="Q454" t="s">
        <v>303</v>
      </c>
      <c r="R454" s="5">
        <v>45413</v>
      </c>
      <c r="S454" s="1">
        <f t="shared" si="2"/>
        <v>23081.761006289307</v>
      </c>
      <c r="T454" s="2">
        <f t="shared" si="3"/>
        <v>318</v>
      </c>
    </row>
    <row r="455" spans="1:20">
      <c r="A455" t="s">
        <v>205</v>
      </c>
      <c r="B455" s="10" t="s">
        <v>1053</v>
      </c>
      <c r="C455" s="1">
        <v>4038000</v>
      </c>
      <c r="D455" s="14">
        <v>1</v>
      </c>
      <c r="E455" s="14">
        <v>1</v>
      </c>
      <c r="F455">
        <v>11</v>
      </c>
      <c r="G455">
        <v>43</v>
      </c>
      <c r="H455">
        <v>40</v>
      </c>
      <c r="I455">
        <v>11</v>
      </c>
      <c r="J455">
        <v>51</v>
      </c>
      <c r="K455" s="4">
        <v>0.21568627450980393</v>
      </c>
      <c r="L455">
        <v>140</v>
      </c>
      <c r="M455">
        <v>173</v>
      </c>
      <c r="N455" s="1">
        <v>28842.857142857141</v>
      </c>
      <c r="O455" s="1">
        <v>23341.040462427747</v>
      </c>
      <c r="P455" t="s">
        <v>298</v>
      </c>
      <c r="Q455" t="s">
        <v>303</v>
      </c>
      <c r="R455" s="5">
        <v>45413</v>
      </c>
      <c r="S455" s="1">
        <f t="shared" si="2"/>
        <v>23341.040462427747</v>
      </c>
      <c r="T455" s="2">
        <f t="shared" si="3"/>
        <v>173</v>
      </c>
    </row>
    <row r="456" spans="1:20">
      <c r="A456" t="s">
        <v>94</v>
      </c>
      <c r="B456" s="10" t="s">
        <v>1053</v>
      </c>
      <c r="C456" s="1">
        <v>1300000</v>
      </c>
      <c r="D456" s="14">
        <v>1.94</v>
      </c>
      <c r="E456" s="14">
        <v>0.33</v>
      </c>
      <c r="F456">
        <v>19</v>
      </c>
      <c r="G456">
        <v>14</v>
      </c>
      <c r="H456">
        <v>13</v>
      </c>
      <c r="I456">
        <v>37</v>
      </c>
      <c r="J456">
        <v>50</v>
      </c>
      <c r="K456" s="9">
        <v>0.74</v>
      </c>
      <c r="L456">
        <v>160</v>
      </c>
      <c r="M456" t="s">
        <v>26</v>
      </c>
      <c r="N456" s="1">
        <v>8125</v>
      </c>
      <c r="O456" s="1" t="s">
        <v>26</v>
      </c>
      <c r="P456" t="s">
        <v>294</v>
      </c>
      <c r="Q456" t="s">
        <v>303</v>
      </c>
      <c r="R456" s="5">
        <v>45413</v>
      </c>
      <c r="S456" s="1">
        <f t="shared" si="2"/>
        <v>8125</v>
      </c>
      <c r="T456" s="2">
        <f t="shared" si="3"/>
        <v>160</v>
      </c>
    </row>
    <row r="457" spans="1:20">
      <c r="A457" t="s">
        <v>622</v>
      </c>
      <c r="B457" s="10" t="s">
        <v>623</v>
      </c>
      <c r="C457" s="1">
        <v>1990000</v>
      </c>
      <c r="D457" s="14">
        <v>0.69</v>
      </c>
      <c r="E457" s="14">
        <v>0.33</v>
      </c>
      <c r="F457">
        <v>13</v>
      </c>
      <c r="G457">
        <v>2</v>
      </c>
      <c r="H457">
        <v>3</v>
      </c>
      <c r="I457">
        <v>9</v>
      </c>
      <c r="J457">
        <v>12</v>
      </c>
      <c r="K457" s="4">
        <v>0.75</v>
      </c>
      <c r="L457" t="s">
        <v>26</v>
      </c>
      <c r="M457">
        <v>45</v>
      </c>
      <c r="N457" s="1" t="s">
        <v>26</v>
      </c>
      <c r="O457" s="1">
        <v>44222.222222222219</v>
      </c>
      <c r="P457" t="s">
        <v>289</v>
      </c>
      <c r="Q457" t="s">
        <v>295</v>
      </c>
      <c r="R457" s="5">
        <v>45413</v>
      </c>
      <c r="S457" s="1">
        <f t="shared" si="2"/>
        <v>44222.222222222219</v>
      </c>
      <c r="T457" s="2">
        <f t="shared" si="3"/>
        <v>45</v>
      </c>
    </row>
    <row r="458" spans="1:20">
      <c r="A458" t="s">
        <v>96</v>
      </c>
      <c r="B458" s="10" t="s">
        <v>97</v>
      </c>
      <c r="C458" s="1">
        <v>1780215.96</v>
      </c>
      <c r="D458" s="14">
        <v>0.53</v>
      </c>
      <c r="E458" s="14">
        <v>0</v>
      </c>
      <c r="F458">
        <v>30</v>
      </c>
      <c r="G458">
        <v>5</v>
      </c>
      <c r="H458">
        <v>5</v>
      </c>
      <c r="I458">
        <v>16</v>
      </c>
      <c r="J458">
        <v>21</v>
      </c>
      <c r="K458" s="4">
        <v>0.76190476190476186</v>
      </c>
      <c r="L458">
        <v>82.5</v>
      </c>
      <c r="M458">
        <v>89</v>
      </c>
      <c r="N458" s="1">
        <v>21578.375272727273</v>
      </c>
      <c r="O458" s="1">
        <v>20002.426516853931</v>
      </c>
      <c r="P458" t="s">
        <v>298</v>
      </c>
      <c r="Q458" t="s">
        <v>299</v>
      </c>
      <c r="R458" s="5">
        <v>45413</v>
      </c>
      <c r="S458" s="1">
        <f t="shared" si="2"/>
        <v>20002.426516853931</v>
      </c>
      <c r="T458" s="2">
        <f t="shared" si="3"/>
        <v>89</v>
      </c>
    </row>
    <row r="459" spans="1:20">
      <c r="A459" t="s">
        <v>253</v>
      </c>
      <c r="B459" s="11" t="s">
        <v>26</v>
      </c>
      <c r="C459" s="1">
        <v>848640</v>
      </c>
      <c r="D459" s="14">
        <v>42.2</v>
      </c>
      <c r="E459" s="14">
        <v>42.2</v>
      </c>
      <c r="F459">
        <v>5</v>
      </c>
      <c r="G459" t="s">
        <v>26</v>
      </c>
      <c r="H459">
        <v>152</v>
      </c>
      <c r="I459">
        <v>211</v>
      </c>
      <c r="J459">
        <v>363</v>
      </c>
      <c r="K459" s="9">
        <v>0.58126721763085398</v>
      </c>
      <c r="L459">
        <v>136</v>
      </c>
      <c r="M459" t="s">
        <v>26</v>
      </c>
      <c r="N459" s="1">
        <v>6240</v>
      </c>
      <c r="O459" s="1" t="s">
        <v>26</v>
      </c>
      <c r="P459" t="s">
        <v>294</v>
      </c>
      <c r="Q459" t="s">
        <v>300</v>
      </c>
      <c r="R459" s="5">
        <v>45413</v>
      </c>
      <c r="S459" s="1">
        <f t="shared" si="2"/>
        <v>6240</v>
      </c>
      <c r="T459" s="2">
        <f t="shared" si="3"/>
        <v>136</v>
      </c>
    </row>
    <row r="460" spans="1:20">
      <c r="A460" t="s">
        <v>98</v>
      </c>
      <c r="B460" s="11" t="s">
        <v>26</v>
      </c>
      <c r="C460" s="1">
        <v>862400</v>
      </c>
      <c r="D460" s="14">
        <v>2.1</v>
      </c>
      <c r="E460" s="14">
        <v>3</v>
      </c>
      <c r="F460">
        <v>28</v>
      </c>
      <c r="G460">
        <v>19</v>
      </c>
      <c r="H460">
        <v>10</v>
      </c>
      <c r="I460">
        <v>59</v>
      </c>
      <c r="J460">
        <v>69</v>
      </c>
      <c r="K460" s="9">
        <v>0.85507246376811596</v>
      </c>
      <c r="L460">
        <v>178</v>
      </c>
      <c r="M460" t="s">
        <v>26</v>
      </c>
      <c r="N460" s="1">
        <v>4844.9438202247193</v>
      </c>
      <c r="O460" s="1" t="s">
        <v>26</v>
      </c>
      <c r="P460" t="s">
        <v>294</v>
      </c>
      <c r="Q460" t="s">
        <v>296</v>
      </c>
      <c r="R460" s="5">
        <v>45413</v>
      </c>
      <c r="S460" s="1">
        <f t="shared" si="2"/>
        <v>4844.9438202247193</v>
      </c>
      <c r="T460" s="2">
        <f t="shared" si="3"/>
        <v>178</v>
      </c>
    </row>
    <row r="461" spans="1:20">
      <c r="A461" t="s">
        <v>99</v>
      </c>
      <c r="B461" s="10" t="s">
        <v>100</v>
      </c>
      <c r="C461" s="1">
        <v>9568274.2200000007</v>
      </c>
      <c r="D461" s="14">
        <v>1.51</v>
      </c>
      <c r="E461" s="14">
        <v>0</v>
      </c>
      <c r="F461">
        <v>89</v>
      </c>
      <c r="G461">
        <v>3</v>
      </c>
      <c r="H461">
        <v>3</v>
      </c>
      <c r="I461">
        <v>135</v>
      </c>
      <c r="J461">
        <v>138</v>
      </c>
      <c r="K461" s="4">
        <v>0.97826086956521741</v>
      </c>
      <c r="L461" t="s">
        <v>26</v>
      </c>
      <c r="M461">
        <v>176.71</v>
      </c>
      <c r="N461" s="1" t="s">
        <v>26</v>
      </c>
      <c r="O461" s="1">
        <v>54146.761473600818</v>
      </c>
      <c r="P461" t="s">
        <v>289</v>
      </c>
      <c r="Q461" t="s">
        <v>306</v>
      </c>
      <c r="R461" s="5">
        <v>45413</v>
      </c>
      <c r="S461" s="1">
        <f t="shared" si="2"/>
        <v>54146.761473600818</v>
      </c>
      <c r="T461" s="2">
        <f t="shared" si="3"/>
        <v>176.71</v>
      </c>
    </row>
    <row r="462" spans="1:20">
      <c r="A462" t="s">
        <v>101</v>
      </c>
      <c r="B462" s="11" t="s">
        <v>26</v>
      </c>
      <c r="C462" s="1">
        <v>1014600</v>
      </c>
      <c r="D462" s="14">
        <v>12.18</v>
      </c>
      <c r="E462" s="14">
        <v>1.33</v>
      </c>
      <c r="F462">
        <v>148</v>
      </c>
      <c r="G462">
        <v>700</v>
      </c>
      <c r="H462">
        <v>696</v>
      </c>
      <c r="I462">
        <v>1804</v>
      </c>
      <c r="J462">
        <v>2500</v>
      </c>
      <c r="K462" s="9">
        <v>0.72160000000000002</v>
      </c>
      <c r="L462">
        <v>160</v>
      </c>
      <c r="M462" t="s">
        <v>26</v>
      </c>
      <c r="N462" s="1">
        <v>6341.25</v>
      </c>
      <c r="O462" s="1" t="s">
        <v>26</v>
      </c>
      <c r="P462" t="s">
        <v>294</v>
      </c>
      <c r="Q462" t="s">
        <v>307</v>
      </c>
      <c r="R462" s="5">
        <v>45413</v>
      </c>
      <c r="S462" s="1">
        <f t="shared" si="2"/>
        <v>6341.25</v>
      </c>
      <c r="T462" s="2">
        <f t="shared" si="3"/>
        <v>160</v>
      </c>
    </row>
    <row r="463" spans="1:20">
      <c r="A463" t="s">
        <v>102</v>
      </c>
      <c r="B463" s="10" t="s">
        <v>335</v>
      </c>
      <c r="C463" s="1">
        <v>7868166</v>
      </c>
      <c r="D463" s="14">
        <v>0.54</v>
      </c>
      <c r="E463" s="14">
        <v>1</v>
      </c>
      <c r="F463">
        <v>31</v>
      </c>
      <c r="G463">
        <v>18</v>
      </c>
      <c r="H463">
        <v>15</v>
      </c>
      <c r="I463">
        <v>17</v>
      </c>
      <c r="J463">
        <v>32</v>
      </c>
      <c r="K463" s="4">
        <v>0.53125</v>
      </c>
      <c r="L463" t="s">
        <v>26</v>
      </c>
      <c r="M463">
        <v>122.5</v>
      </c>
      <c r="N463" s="1" t="s">
        <v>26</v>
      </c>
      <c r="O463" s="1">
        <v>64229.926530612247</v>
      </c>
      <c r="P463" t="s">
        <v>289</v>
      </c>
      <c r="Q463" t="s">
        <v>290</v>
      </c>
      <c r="R463" s="5">
        <v>45413</v>
      </c>
      <c r="S463" s="1">
        <f t="shared" si="2"/>
        <v>64229.926530612247</v>
      </c>
      <c r="T463" s="2">
        <f t="shared" si="3"/>
        <v>122.5</v>
      </c>
    </row>
    <row r="464" spans="1:20">
      <c r="A464" t="s">
        <v>198</v>
      </c>
      <c r="B464" s="10" t="s">
        <v>199</v>
      </c>
      <c r="C464" s="1">
        <v>523600</v>
      </c>
      <c r="D464" s="14">
        <v>4.6900000000000004</v>
      </c>
      <c r="E464" s="14">
        <v>1</v>
      </c>
      <c r="F464">
        <v>13</v>
      </c>
      <c r="G464">
        <v>147</v>
      </c>
      <c r="H464">
        <v>144</v>
      </c>
      <c r="I464">
        <v>61</v>
      </c>
      <c r="J464">
        <v>205</v>
      </c>
      <c r="K464" s="9">
        <v>0.29756097560975608</v>
      </c>
      <c r="L464">
        <v>119</v>
      </c>
      <c r="M464" t="s">
        <v>26</v>
      </c>
      <c r="N464" s="1">
        <v>4400</v>
      </c>
      <c r="O464" s="1" t="s">
        <v>26</v>
      </c>
      <c r="P464" t="s">
        <v>294</v>
      </c>
      <c r="Q464" t="s">
        <v>297</v>
      </c>
      <c r="R464" s="5">
        <v>45413</v>
      </c>
      <c r="S464" s="1">
        <f t="shared" si="2"/>
        <v>4400</v>
      </c>
      <c r="T464" s="2">
        <f t="shared" si="3"/>
        <v>119</v>
      </c>
    </row>
    <row r="465" spans="1:20">
      <c r="A465" t="s">
        <v>192</v>
      </c>
      <c r="B465" s="10" t="s">
        <v>193</v>
      </c>
      <c r="C465" s="1">
        <v>5376000</v>
      </c>
      <c r="D465" s="14">
        <v>0.42</v>
      </c>
      <c r="E465" s="14">
        <v>0</v>
      </c>
      <c r="F465">
        <v>14</v>
      </c>
      <c r="G465">
        <v>6</v>
      </c>
      <c r="H465">
        <v>6</v>
      </c>
      <c r="I465">
        <v>6</v>
      </c>
      <c r="J465">
        <v>12</v>
      </c>
      <c r="K465" s="4">
        <v>0.5</v>
      </c>
      <c r="L465" t="s">
        <v>26</v>
      </c>
      <c r="M465">
        <v>112</v>
      </c>
      <c r="N465" s="1" t="s">
        <v>26</v>
      </c>
      <c r="O465" s="1">
        <v>48000</v>
      </c>
      <c r="P465" t="s">
        <v>289</v>
      </c>
      <c r="Q465" t="s">
        <v>293</v>
      </c>
      <c r="R465" s="5">
        <v>45413</v>
      </c>
      <c r="S465" s="1">
        <f t="shared" si="2"/>
        <v>48000</v>
      </c>
      <c r="T465" s="2">
        <f t="shared" si="3"/>
        <v>112</v>
      </c>
    </row>
    <row r="466" spans="1:20">
      <c r="A466" t="s">
        <v>261</v>
      </c>
      <c r="B466" s="10" t="s">
        <v>162</v>
      </c>
      <c r="C466" s="1">
        <v>5477777.7800000003</v>
      </c>
      <c r="D466" s="14">
        <v>7</v>
      </c>
      <c r="E466" s="14">
        <v>7</v>
      </c>
      <c r="F466">
        <v>1</v>
      </c>
      <c r="G466" t="s">
        <v>26</v>
      </c>
      <c r="H466">
        <v>88</v>
      </c>
      <c r="I466">
        <v>7</v>
      </c>
      <c r="J466">
        <v>95</v>
      </c>
      <c r="K466" s="4">
        <v>7.3684210526315783E-2</v>
      </c>
      <c r="L466" t="s">
        <v>26</v>
      </c>
      <c r="M466">
        <v>87.93</v>
      </c>
      <c r="N466" s="1" t="s">
        <v>26</v>
      </c>
      <c r="O466" s="1">
        <v>62297.029227794832</v>
      </c>
      <c r="P466" t="s">
        <v>289</v>
      </c>
      <c r="Q466" t="s">
        <v>312</v>
      </c>
      <c r="R466" s="5">
        <v>45413</v>
      </c>
      <c r="S466" s="1">
        <f t="shared" si="2"/>
        <v>62297.029227794832</v>
      </c>
      <c r="T466" s="2">
        <f t="shared" si="3"/>
        <v>87.93</v>
      </c>
    </row>
    <row r="467" spans="1:20">
      <c r="A467" t="s">
        <v>242</v>
      </c>
      <c r="B467" s="11" t="s">
        <v>26</v>
      </c>
      <c r="C467" s="1">
        <v>4359431.92</v>
      </c>
      <c r="D467" s="14">
        <v>2.83</v>
      </c>
      <c r="E467" s="14">
        <v>0.33</v>
      </c>
      <c r="F467">
        <v>6</v>
      </c>
      <c r="G467">
        <v>30</v>
      </c>
      <c r="H467">
        <v>29</v>
      </c>
      <c r="I467">
        <v>17</v>
      </c>
      <c r="J467">
        <v>46</v>
      </c>
      <c r="K467" s="4">
        <v>0.36956521739130432</v>
      </c>
      <c r="L467" t="s">
        <v>26</v>
      </c>
      <c r="M467">
        <v>89</v>
      </c>
      <c r="N467" s="1" t="s">
        <v>26</v>
      </c>
      <c r="O467" s="1">
        <v>48982.381123595507</v>
      </c>
      <c r="P467" t="s">
        <v>289</v>
      </c>
      <c r="Q467" t="s">
        <v>309</v>
      </c>
      <c r="R467" s="5">
        <v>45413</v>
      </c>
      <c r="S467" s="1">
        <f t="shared" si="2"/>
        <v>48982.381123595507</v>
      </c>
      <c r="T467" s="2">
        <f t="shared" si="3"/>
        <v>89</v>
      </c>
    </row>
    <row r="468" spans="1:20">
      <c r="A468" t="s">
        <v>180</v>
      </c>
      <c r="B468" s="11" t="s">
        <v>26</v>
      </c>
      <c r="C468" s="1">
        <v>2050000</v>
      </c>
      <c r="D468" s="14">
        <v>1.78</v>
      </c>
      <c r="E468" s="14">
        <v>0.33</v>
      </c>
      <c r="F468">
        <v>23</v>
      </c>
      <c r="G468">
        <v>2</v>
      </c>
      <c r="H468">
        <v>1</v>
      </c>
      <c r="I468">
        <v>41</v>
      </c>
      <c r="J468">
        <v>42</v>
      </c>
      <c r="K468" s="4">
        <v>0.97619047619047616</v>
      </c>
      <c r="L468" t="s">
        <v>26</v>
      </c>
      <c r="M468">
        <v>48</v>
      </c>
      <c r="N468" s="1" t="s">
        <v>26</v>
      </c>
      <c r="O468" s="1">
        <v>42708.333333333336</v>
      </c>
      <c r="P468" t="s">
        <v>289</v>
      </c>
      <c r="Q468" t="s">
        <v>309</v>
      </c>
      <c r="R468" s="5">
        <v>45413</v>
      </c>
      <c r="S468" s="1">
        <f t="shared" si="2"/>
        <v>42708.333333333336</v>
      </c>
      <c r="T468" s="2">
        <f t="shared" si="3"/>
        <v>48</v>
      </c>
    </row>
    <row r="469" spans="1:20">
      <c r="A469" t="s">
        <v>184</v>
      </c>
      <c r="B469" s="11" t="s">
        <v>26</v>
      </c>
      <c r="C469" s="1">
        <v>5964612</v>
      </c>
      <c r="D469" s="14">
        <v>1.07</v>
      </c>
      <c r="E469" s="14">
        <v>1</v>
      </c>
      <c r="F469">
        <v>14</v>
      </c>
      <c r="G469">
        <v>38</v>
      </c>
      <c r="H469">
        <v>35</v>
      </c>
      <c r="I469">
        <v>15</v>
      </c>
      <c r="J469">
        <v>50</v>
      </c>
      <c r="K469" s="4">
        <v>0.3</v>
      </c>
      <c r="L469" t="s">
        <v>26</v>
      </c>
      <c r="M469">
        <v>105</v>
      </c>
      <c r="N469" s="1" t="s">
        <v>26</v>
      </c>
      <c r="O469" s="1">
        <v>56805.828571428574</v>
      </c>
      <c r="P469" t="s">
        <v>289</v>
      </c>
      <c r="Q469" t="s">
        <v>292</v>
      </c>
      <c r="R469" s="5">
        <v>45413</v>
      </c>
      <c r="S469" s="1">
        <f t="shared" si="2"/>
        <v>56805.828571428574</v>
      </c>
      <c r="T469" s="2">
        <f t="shared" si="3"/>
        <v>105</v>
      </c>
    </row>
    <row r="470" spans="1:20">
      <c r="A470" t="s">
        <v>104</v>
      </c>
      <c r="B470" s="10" t="s">
        <v>105</v>
      </c>
      <c r="C470" s="1">
        <v>3475000</v>
      </c>
      <c r="D470" s="14">
        <v>0.9</v>
      </c>
      <c r="E470" s="14">
        <v>0</v>
      </c>
      <c r="F470">
        <v>43</v>
      </c>
      <c r="G470">
        <v>7</v>
      </c>
      <c r="H470">
        <v>9</v>
      </c>
      <c r="I470">
        <v>39</v>
      </c>
      <c r="J470">
        <v>48</v>
      </c>
      <c r="K470" s="4">
        <v>0.8125</v>
      </c>
      <c r="L470" t="s">
        <v>26</v>
      </c>
      <c r="M470">
        <v>81.650000000000006</v>
      </c>
      <c r="N470" s="1" t="s">
        <v>26</v>
      </c>
      <c r="O470" s="1">
        <v>42559.706062461722</v>
      </c>
      <c r="P470" t="s">
        <v>289</v>
      </c>
      <c r="Q470" t="s">
        <v>295</v>
      </c>
      <c r="R470" s="5">
        <v>45413</v>
      </c>
      <c r="S470" s="1">
        <f t="shared" si="2"/>
        <v>42559.706062461722</v>
      </c>
      <c r="T470" s="2">
        <f t="shared" si="3"/>
        <v>81.650000000000006</v>
      </c>
    </row>
    <row r="471" spans="1:20">
      <c r="A471" t="s">
        <v>252</v>
      </c>
      <c r="B471" s="11" t="s">
        <v>26</v>
      </c>
      <c r="C471" s="1">
        <v>975072.5</v>
      </c>
      <c r="D471" s="14">
        <v>9.1999999999999993</v>
      </c>
      <c r="E471" s="14">
        <v>9.1999999999999993</v>
      </c>
      <c r="F471">
        <v>5</v>
      </c>
      <c r="G471" t="s">
        <v>26</v>
      </c>
      <c r="H471">
        <v>59</v>
      </c>
      <c r="I471">
        <v>46</v>
      </c>
      <c r="J471">
        <v>105</v>
      </c>
      <c r="K471" s="9">
        <v>0.43809523809523809</v>
      </c>
      <c r="L471">
        <v>131.5</v>
      </c>
      <c r="M471" t="s">
        <v>26</v>
      </c>
      <c r="N471" s="1">
        <v>7415</v>
      </c>
      <c r="O471" s="1" t="s">
        <v>26</v>
      </c>
      <c r="P471" t="s">
        <v>294</v>
      </c>
      <c r="Q471" t="s">
        <v>300</v>
      </c>
      <c r="R471" s="5">
        <v>45413</v>
      </c>
      <c r="S471" s="1">
        <f t="shared" si="2"/>
        <v>7415</v>
      </c>
      <c r="T471" s="2">
        <f t="shared" si="3"/>
        <v>131.5</v>
      </c>
    </row>
    <row r="472" spans="1:20">
      <c r="A472" t="s">
        <v>181</v>
      </c>
      <c r="B472" s="10" t="s">
        <v>30</v>
      </c>
      <c r="C472" s="1">
        <v>5113000</v>
      </c>
      <c r="D472" s="14">
        <v>0.85</v>
      </c>
      <c r="E472" s="14">
        <v>0.33</v>
      </c>
      <c r="F472">
        <v>14</v>
      </c>
      <c r="G472">
        <v>17</v>
      </c>
      <c r="H472">
        <v>16</v>
      </c>
      <c r="I472">
        <v>12</v>
      </c>
      <c r="J472">
        <v>28</v>
      </c>
      <c r="K472" s="4">
        <v>0.42857142857142855</v>
      </c>
      <c r="L472" t="s">
        <v>26</v>
      </c>
      <c r="M472">
        <v>112</v>
      </c>
      <c r="N472" s="1" t="s">
        <v>26</v>
      </c>
      <c r="O472" s="1">
        <v>45651.785714285717</v>
      </c>
      <c r="P472" t="s">
        <v>289</v>
      </c>
      <c r="Q472" t="s">
        <v>292</v>
      </c>
      <c r="R472" s="5">
        <v>45413</v>
      </c>
      <c r="S472" s="1">
        <f t="shared" si="2"/>
        <v>45651.785714285717</v>
      </c>
      <c r="T472" s="2">
        <f t="shared" si="3"/>
        <v>112</v>
      </c>
    </row>
    <row r="473" spans="1:20">
      <c r="A473" t="s">
        <v>183</v>
      </c>
      <c r="B473" s="10" t="s">
        <v>30</v>
      </c>
      <c r="C473" s="1">
        <v>12564150</v>
      </c>
      <c r="D473" s="14">
        <v>0</v>
      </c>
      <c r="E473" s="14">
        <v>0</v>
      </c>
      <c r="F473">
        <v>11</v>
      </c>
      <c r="G473">
        <v>4</v>
      </c>
      <c r="H473">
        <v>4</v>
      </c>
      <c r="I473">
        <v>0</v>
      </c>
      <c r="J473">
        <v>4</v>
      </c>
      <c r="K473" s="4">
        <v>0</v>
      </c>
      <c r="L473">
        <v>200</v>
      </c>
      <c r="M473">
        <v>332.75</v>
      </c>
      <c r="N473" s="1">
        <v>62820.75</v>
      </c>
      <c r="O473" s="1">
        <v>37758.527422990235</v>
      </c>
      <c r="P473" t="s">
        <v>298</v>
      </c>
      <c r="Q473" t="s">
        <v>292</v>
      </c>
      <c r="R473" s="5">
        <v>45413</v>
      </c>
      <c r="S473" s="1">
        <f t="shared" si="2"/>
        <v>37758.527422990235</v>
      </c>
      <c r="T473" s="2">
        <f t="shared" si="3"/>
        <v>332.75</v>
      </c>
    </row>
    <row r="474" spans="1:20">
      <c r="A474" t="s">
        <v>106</v>
      </c>
      <c r="B474" s="10" t="s">
        <v>107</v>
      </c>
      <c r="C474" s="1">
        <v>2943333</v>
      </c>
      <c r="D474" s="14">
        <v>0.16</v>
      </c>
      <c r="E474" s="14">
        <v>0</v>
      </c>
      <c r="F474">
        <v>18</v>
      </c>
      <c r="G474">
        <v>17</v>
      </c>
      <c r="H474">
        <v>29</v>
      </c>
      <c r="I474">
        <v>3</v>
      </c>
      <c r="J474">
        <v>32</v>
      </c>
      <c r="K474" s="4">
        <v>9.375E-2</v>
      </c>
      <c r="L474" t="s">
        <v>26</v>
      </c>
      <c r="M474">
        <v>44.4</v>
      </c>
      <c r="N474" s="1" t="s">
        <v>26</v>
      </c>
      <c r="O474" s="1">
        <v>66291.283783783787</v>
      </c>
      <c r="P474" t="s">
        <v>289</v>
      </c>
      <c r="Q474" t="s">
        <v>292</v>
      </c>
      <c r="R474" s="5">
        <v>45413</v>
      </c>
      <c r="S474" s="1">
        <f t="shared" si="2"/>
        <v>66291.283783783787</v>
      </c>
      <c r="T474" s="2">
        <f t="shared" si="3"/>
        <v>44.4</v>
      </c>
    </row>
    <row r="475" spans="1:20">
      <c r="A475" t="s">
        <v>108</v>
      </c>
      <c r="B475" s="10" t="s">
        <v>107</v>
      </c>
      <c r="C475" s="1">
        <v>6990000</v>
      </c>
      <c r="D475" s="14">
        <v>0.72</v>
      </c>
      <c r="E475" s="14">
        <v>0</v>
      </c>
      <c r="F475">
        <v>18</v>
      </c>
      <c r="G475">
        <v>7</v>
      </c>
      <c r="H475">
        <v>7</v>
      </c>
      <c r="I475">
        <v>13</v>
      </c>
      <c r="J475">
        <v>20</v>
      </c>
      <c r="K475" s="4">
        <v>0.65</v>
      </c>
      <c r="L475">
        <v>110.55</v>
      </c>
      <c r="M475">
        <v>221.21</v>
      </c>
      <c r="N475" s="1">
        <v>63229.308005427411</v>
      </c>
      <c r="O475" s="1">
        <v>31598.93314045477</v>
      </c>
      <c r="P475" t="s">
        <v>298</v>
      </c>
      <c r="Q475" t="s">
        <v>292</v>
      </c>
      <c r="R475" s="5">
        <v>45413</v>
      </c>
      <c r="S475" s="1">
        <f t="shared" si="2"/>
        <v>31598.93314045477</v>
      </c>
      <c r="T475" s="2">
        <f t="shared" si="3"/>
        <v>221.21</v>
      </c>
    </row>
    <row r="476" spans="1:20">
      <c r="A476" t="s">
        <v>109</v>
      </c>
      <c r="B476" s="10" t="s">
        <v>110</v>
      </c>
      <c r="C476" s="1">
        <v>3876139</v>
      </c>
      <c r="D476" s="14">
        <v>0</v>
      </c>
      <c r="E476" s="14">
        <v>0</v>
      </c>
      <c r="F476">
        <v>19</v>
      </c>
      <c r="G476">
        <v>21</v>
      </c>
      <c r="H476">
        <v>21</v>
      </c>
      <c r="I476">
        <v>0</v>
      </c>
      <c r="J476">
        <v>21</v>
      </c>
      <c r="K476" s="4">
        <v>0</v>
      </c>
      <c r="L476" t="s">
        <v>26</v>
      </c>
      <c r="M476">
        <v>80.400000000000006</v>
      </c>
      <c r="N476" s="1" t="s">
        <v>26</v>
      </c>
      <c r="O476" s="1">
        <v>48210.68407960199</v>
      </c>
      <c r="P476" t="s">
        <v>289</v>
      </c>
      <c r="Q476" t="s">
        <v>296</v>
      </c>
      <c r="R476" s="5">
        <v>45413</v>
      </c>
      <c r="S476" s="1">
        <f t="shared" si="2"/>
        <v>48210.68407960199</v>
      </c>
      <c r="T476" s="2">
        <f t="shared" si="3"/>
        <v>80.400000000000006</v>
      </c>
    </row>
    <row r="477" spans="1:20">
      <c r="A477" t="s">
        <v>111</v>
      </c>
      <c r="B477" s="10" t="s">
        <v>110</v>
      </c>
      <c r="C477" s="1">
        <v>3750000</v>
      </c>
      <c r="D477" s="14">
        <v>0.32</v>
      </c>
      <c r="E477" s="14">
        <v>0</v>
      </c>
      <c r="F477">
        <v>61</v>
      </c>
      <c r="G477">
        <v>3</v>
      </c>
      <c r="H477">
        <v>3</v>
      </c>
      <c r="I477">
        <v>20</v>
      </c>
      <c r="J477">
        <v>23</v>
      </c>
      <c r="K477" s="4">
        <v>0.86956521739130432</v>
      </c>
      <c r="L477" t="s">
        <v>26</v>
      </c>
      <c r="M477">
        <v>78.8</v>
      </c>
      <c r="N477" s="1" t="s">
        <v>26</v>
      </c>
      <c r="O477" s="1">
        <v>47588.83248730965</v>
      </c>
      <c r="P477" t="s">
        <v>289</v>
      </c>
      <c r="Q477" t="s">
        <v>296</v>
      </c>
      <c r="R477" s="5">
        <v>45413</v>
      </c>
      <c r="S477" s="1">
        <f t="shared" si="2"/>
        <v>47588.83248730965</v>
      </c>
      <c r="T477" s="2">
        <f t="shared" si="3"/>
        <v>78.8</v>
      </c>
    </row>
    <row r="478" spans="1:20">
      <c r="A478" t="s">
        <v>112</v>
      </c>
      <c r="B478" s="10" t="s">
        <v>113</v>
      </c>
      <c r="C478" s="1">
        <v>2518268.87</v>
      </c>
      <c r="D478" s="14">
        <v>0.87</v>
      </c>
      <c r="E478" s="14">
        <v>0</v>
      </c>
      <c r="F478">
        <v>24</v>
      </c>
      <c r="G478">
        <v>10</v>
      </c>
      <c r="H478">
        <v>21</v>
      </c>
      <c r="I478">
        <v>21</v>
      </c>
      <c r="J478">
        <v>42</v>
      </c>
      <c r="K478" s="4">
        <v>0.5</v>
      </c>
      <c r="L478" t="s">
        <v>26</v>
      </c>
      <c r="M478">
        <v>35.57</v>
      </c>
      <c r="N478" s="1" t="s">
        <v>26</v>
      </c>
      <c r="O478" s="1">
        <v>70797.550463874053</v>
      </c>
      <c r="P478" t="s">
        <v>289</v>
      </c>
      <c r="Q478" t="s">
        <v>295</v>
      </c>
      <c r="R478" s="5">
        <v>45413</v>
      </c>
      <c r="S478" s="1">
        <f t="shared" si="2"/>
        <v>70797.550463874053</v>
      </c>
      <c r="T478" s="2">
        <f t="shared" si="3"/>
        <v>35.57</v>
      </c>
    </row>
    <row r="479" spans="1:20">
      <c r="A479" t="s">
        <v>114</v>
      </c>
      <c r="B479" s="10" t="s">
        <v>115</v>
      </c>
      <c r="C479" s="1">
        <v>4163000</v>
      </c>
      <c r="D479" s="14">
        <v>0.18</v>
      </c>
      <c r="E479" s="14">
        <v>0</v>
      </c>
      <c r="F479">
        <v>75</v>
      </c>
      <c r="G479">
        <v>17</v>
      </c>
      <c r="H479">
        <v>17</v>
      </c>
      <c r="I479">
        <v>14</v>
      </c>
      <c r="J479">
        <v>31</v>
      </c>
      <c r="K479" s="4">
        <v>0.45161290322580644</v>
      </c>
      <c r="L479">
        <v>160</v>
      </c>
      <c r="M479">
        <v>232</v>
      </c>
      <c r="N479" s="1">
        <v>26018.75</v>
      </c>
      <c r="O479" s="1">
        <v>17943.96551724138</v>
      </c>
      <c r="P479" t="s">
        <v>298</v>
      </c>
      <c r="Q479" t="s">
        <v>297</v>
      </c>
      <c r="R479" s="5">
        <v>45413</v>
      </c>
      <c r="S479" s="1">
        <f t="shared" si="2"/>
        <v>17943.96551724138</v>
      </c>
      <c r="T479" s="2">
        <f t="shared" si="3"/>
        <v>232</v>
      </c>
    </row>
    <row r="480" spans="1:20">
      <c r="A480" t="s">
        <v>116</v>
      </c>
      <c r="B480" s="10" t="s">
        <v>115</v>
      </c>
      <c r="C480" s="1">
        <v>2860000</v>
      </c>
      <c r="D480" s="14">
        <v>0.19</v>
      </c>
      <c r="E480" s="14">
        <v>0</v>
      </c>
      <c r="F480">
        <v>72</v>
      </c>
      <c r="G480">
        <v>28</v>
      </c>
      <c r="H480">
        <v>28</v>
      </c>
      <c r="I480">
        <v>14</v>
      </c>
      <c r="J480">
        <v>42</v>
      </c>
      <c r="K480" s="4">
        <v>0.33333333333333331</v>
      </c>
      <c r="L480" t="s">
        <v>26</v>
      </c>
      <c r="M480">
        <v>130.84</v>
      </c>
      <c r="N480" s="1" t="s">
        <v>26</v>
      </c>
      <c r="O480" s="1">
        <v>21858.758789361051</v>
      </c>
      <c r="P480" t="s">
        <v>289</v>
      </c>
      <c r="Q480" t="s">
        <v>297</v>
      </c>
      <c r="R480" s="5">
        <v>45413</v>
      </c>
      <c r="S480" s="1">
        <f t="shared" si="2"/>
        <v>21858.758789361051</v>
      </c>
      <c r="T480" s="2">
        <f t="shared" si="3"/>
        <v>130.84</v>
      </c>
    </row>
    <row r="481" spans="1:20">
      <c r="A481" t="s">
        <v>251</v>
      </c>
      <c r="B481" s="11" t="s">
        <v>26</v>
      </c>
      <c r="C481" s="1">
        <v>2723604</v>
      </c>
      <c r="D481" s="14">
        <v>4</v>
      </c>
      <c r="E481" s="14">
        <v>4</v>
      </c>
      <c r="F481">
        <v>1</v>
      </c>
      <c r="G481" t="s">
        <v>26</v>
      </c>
      <c r="H481">
        <v>51</v>
      </c>
      <c r="I481">
        <v>4</v>
      </c>
      <c r="J481">
        <v>55</v>
      </c>
      <c r="K481" s="4">
        <v>7.2727272727272724E-2</v>
      </c>
      <c r="L481" t="s">
        <v>26</v>
      </c>
      <c r="M481">
        <v>41.41</v>
      </c>
      <c r="N481" s="1" t="s">
        <v>26</v>
      </c>
      <c r="O481" s="1">
        <v>65771.649360057956</v>
      </c>
      <c r="P481" t="s">
        <v>289</v>
      </c>
      <c r="Q481" t="s">
        <v>309</v>
      </c>
      <c r="R481" s="5">
        <v>45413</v>
      </c>
      <c r="S481" s="1">
        <f t="shared" si="2"/>
        <v>65771.649360057956</v>
      </c>
      <c r="T481" s="2">
        <f t="shared" si="3"/>
        <v>41.41</v>
      </c>
    </row>
    <row r="482" spans="1:20">
      <c r="A482" t="s">
        <v>117</v>
      </c>
      <c r="B482" s="10" t="s">
        <v>118</v>
      </c>
      <c r="C482" s="1">
        <v>2690000</v>
      </c>
      <c r="D482" s="14">
        <v>9.8800000000000008</v>
      </c>
      <c r="E482" s="14">
        <v>5.66</v>
      </c>
      <c r="F482">
        <v>35</v>
      </c>
      <c r="G482">
        <v>71</v>
      </c>
      <c r="H482">
        <v>54</v>
      </c>
      <c r="I482">
        <v>346</v>
      </c>
      <c r="J482">
        <v>400</v>
      </c>
      <c r="K482" s="4">
        <v>0.86499999999999999</v>
      </c>
      <c r="L482" t="s">
        <v>26</v>
      </c>
      <c r="M482">
        <v>45</v>
      </c>
      <c r="N482" s="1" t="s">
        <v>26</v>
      </c>
      <c r="O482" s="1">
        <v>59777.777777777781</v>
      </c>
      <c r="P482" t="s">
        <v>289</v>
      </c>
      <c r="Q482" t="s">
        <v>296</v>
      </c>
      <c r="R482" s="5">
        <v>45413</v>
      </c>
      <c r="S482" s="1">
        <f t="shared" si="2"/>
        <v>59777.777777777781</v>
      </c>
      <c r="T482" s="2">
        <f t="shared" si="3"/>
        <v>45</v>
      </c>
    </row>
    <row r="483" spans="1:20">
      <c r="A483" t="s">
        <v>232</v>
      </c>
      <c r="B483" s="10" t="s">
        <v>233</v>
      </c>
      <c r="C483" s="1">
        <v>4739985.8499999996</v>
      </c>
      <c r="D483" s="14">
        <v>15.16</v>
      </c>
      <c r="E483" s="14">
        <v>23</v>
      </c>
      <c r="F483">
        <v>6</v>
      </c>
      <c r="G483">
        <v>125</v>
      </c>
      <c r="H483">
        <v>56</v>
      </c>
      <c r="I483">
        <v>91</v>
      </c>
      <c r="J483">
        <v>147</v>
      </c>
      <c r="K483" s="4">
        <v>0.61904761904761907</v>
      </c>
      <c r="L483" t="s">
        <v>26</v>
      </c>
      <c r="M483">
        <v>93.49</v>
      </c>
      <c r="N483" s="1" t="s">
        <v>26</v>
      </c>
      <c r="O483" s="1">
        <v>50700.458337790136</v>
      </c>
      <c r="P483" t="s">
        <v>289</v>
      </c>
      <c r="Q483" t="s">
        <v>292</v>
      </c>
      <c r="R483" s="5">
        <v>45413</v>
      </c>
      <c r="S483" s="1">
        <f t="shared" si="2"/>
        <v>50700.458337790136</v>
      </c>
      <c r="T483" s="2">
        <f t="shared" si="3"/>
        <v>93.49</v>
      </c>
    </row>
    <row r="484" spans="1:20">
      <c r="A484" t="s">
        <v>119</v>
      </c>
      <c r="B484" s="10" t="s">
        <v>66</v>
      </c>
      <c r="C484" s="1">
        <v>4613520.24</v>
      </c>
      <c r="D484" s="14">
        <v>2</v>
      </c>
      <c r="E484" s="14">
        <v>6.33</v>
      </c>
      <c r="F484">
        <v>196</v>
      </c>
      <c r="G484">
        <v>186</v>
      </c>
      <c r="H484">
        <v>167</v>
      </c>
      <c r="I484">
        <v>392</v>
      </c>
      <c r="J484">
        <v>559</v>
      </c>
      <c r="K484" s="9">
        <v>0.70125223613595711</v>
      </c>
      <c r="L484">
        <v>678.06</v>
      </c>
      <c r="M484" t="s">
        <v>26</v>
      </c>
      <c r="N484" s="1">
        <v>6804.0000000000009</v>
      </c>
      <c r="O484" s="1" t="s">
        <v>26</v>
      </c>
      <c r="P484" t="s">
        <v>294</v>
      </c>
      <c r="Q484" t="s">
        <v>292</v>
      </c>
      <c r="R484" s="5">
        <v>45413</v>
      </c>
      <c r="S484" s="1">
        <f t="shared" si="2"/>
        <v>6804.0000000000009</v>
      </c>
      <c r="T484" s="2">
        <f t="shared" si="3"/>
        <v>678.06</v>
      </c>
    </row>
    <row r="485" spans="1:20">
      <c r="A485" t="s">
        <v>244</v>
      </c>
      <c r="B485" s="11" t="s">
        <v>26</v>
      </c>
      <c r="C485" s="1">
        <v>4411738.0999999996</v>
      </c>
      <c r="D485" s="14">
        <v>0.2</v>
      </c>
      <c r="E485" s="14">
        <v>0</v>
      </c>
      <c r="F485">
        <v>5</v>
      </c>
      <c r="G485">
        <v>7</v>
      </c>
      <c r="H485">
        <v>7</v>
      </c>
      <c r="I485">
        <v>1</v>
      </c>
      <c r="J485">
        <v>8</v>
      </c>
      <c r="K485" s="9">
        <v>0.125</v>
      </c>
      <c r="L485">
        <v>494.74</v>
      </c>
      <c r="M485" t="s">
        <v>26</v>
      </c>
      <c r="N485" s="1">
        <v>8917.2860492379823</v>
      </c>
      <c r="O485" s="1" t="s">
        <v>26</v>
      </c>
      <c r="P485" t="s">
        <v>294</v>
      </c>
      <c r="Q485" t="s">
        <v>295</v>
      </c>
      <c r="R485" s="5">
        <v>45413</v>
      </c>
      <c r="S485" s="1">
        <f t="shared" si="2"/>
        <v>8917.2860492379823</v>
      </c>
      <c r="T485" s="2">
        <f t="shared" si="3"/>
        <v>494.74</v>
      </c>
    </row>
    <row r="486" spans="1:20">
      <c r="A486" t="s">
        <v>248</v>
      </c>
      <c r="B486" s="11" t="s">
        <v>26</v>
      </c>
      <c r="C486" s="1">
        <v>4294910.33</v>
      </c>
      <c r="D486" s="14">
        <v>10</v>
      </c>
      <c r="E486" s="14">
        <v>10</v>
      </c>
      <c r="F486">
        <v>1</v>
      </c>
      <c r="G486" t="s">
        <v>26</v>
      </c>
      <c r="H486">
        <v>65</v>
      </c>
      <c r="I486">
        <v>10</v>
      </c>
      <c r="J486">
        <v>75</v>
      </c>
      <c r="K486" s="4">
        <v>0.13333333333333333</v>
      </c>
      <c r="L486" t="s">
        <v>26</v>
      </c>
      <c r="M486">
        <v>70.31</v>
      </c>
      <c r="N486" s="1" t="s">
        <v>26</v>
      </c>
      <c r="O486" s="1">
        <v>61085.341061015504</v>
      </c>
      <c r="P486" t="s">
        <v>289</v>
      </c>
      <c r="Q486" t="s">
        <v>293</v>
      </c>
      <c r="R486" s="5">
        <v>45413</v>
      </c>
      <c r="S486" s="1">
        <f t="shared" si="2"/>
        <v>61085.341061015504</v>
      </c>
      <c r="T486" s="2">
        <f t="shared" si="3"/>
        <v>70.31</v>
      </c>
    </row>
    <row r="487" spans="1:20">
      <c r="A487" t="s">
        <v>120</v>
      </c>
      <c r="B487" s="11" t="s">
        <v>26</v>
      </c>
      <c r="C487" s="1">
        <v>3730000</v>
      </c>
      <c r="D487" s="14">
        <v>1.47</v>
      </c>
      <c r="E487" s="14">
        <v>0</v>
      </c>
      <c r="F487">
        <v>19</v>
      </c>
      <c r="G487">
        <v>68</v>
      </c>
      <c r="H487">
        <v>68</v>
      </c>
      <c r="I487">
        <v>28</v>
      </c>
      <c r="J487">
        <v>96</v>
      </c>
      <c r="K487" s="4">
        <v>0.29166666666666669</v>
      </c>
      <c r="L487" t="s">
        <v>26</v>
      </c>
      <c r="M487">
        <v>45.69</v>
      </c>
      <c r="N487" s="1" t="s">
        <v>26</v>
      </c>
      <c r="O487" s="1">
        <v>81637.11971985118</v>
      </c>
      <c r="P487" t="s">
        <v>289</v>
      </c>
      <c r="Q487" t="s">
        <v>295</v>
      </c>
      <c r="R487" s="5">
        <v>45413</v>
      </c>
      <c r="S487" s="1">
        <f t="shared" si="2"/>
        <v>81637.11971985118</v>
      </c>
      <c r="T487" s="2">
        <f t="shared" si="3"/>
        <v>45.69</v>
      </c>
    </row>
    <row r="488" spans="1:20">
      <c r="A488" t="s">
        <v>254</v>
      </c>
      <c r="B488" s="11" t="s">
        <v>26</v>
      </c>
      <c r="C488" s="1">
        <v>2968767.25</v>
      </c>
      <c r="D488" s="14">
        <v>7.5</v>
      </c>
      <c r="E488" s="14">
        <v>7.5</v>
      </c>
      <c r="F488">
        <v>2</v>
      </c>
      <c r="G488" t="s">
        <v>26</v>
      </c>
      <c r="H488">
        <v>49</v>
      </c>
      <c r="I488">
        <v>15</v>
      </c>
      <c r="J488">
        <v>64</v>
      </c>
      <c r="K488" s="4">
        <v>0.234375</v>
      </c>
      <c r="L488" t="s">
        <v>26</v>
      </c>
      <c r="M488">
        <v>68.59</v>
      </c>
      <c r="N488" s="1" t="s">
        <v>26</v>
      </c>
      <c r="O488" s="1">
        <v>43282.799970841232</v>
      </c>
      <c r="P488" t="s">
        <v>289</v>
      </c>
      <c r="Q488" t="s">
        <v>300</v>
      </c>
      <c r="R488" s="5">
        <v>45413</v>
      </c>
      <c r="S488" s="1">
        <f t="shared" si="2"/>
        <v>43282.799970841232</v>
      </c>
      <c r="T488" s="2">
        <f t="shared" si="3"/>
        <v>68.59</v>
      </c>
    </row>
    <row r="489" spans="1:20">
      <c r="A489" t="s">
        <v>533</v>
      </c>
      <c r="B489" s="11" t="s">
        <v>26</v>
      </c>
      <c r="C489" s="1">
        <v>545000</v>
      </c>
      <c r="D489" s="14">
        <v>2.62</v>
      </c>
      <c r="E489" s="14">
        <v>4.33</v>
      </c>
      <c r="F489">
        <v>8</v>
      </c>
      <c r="G489">
        <v>484</v>
      </c>
      <c r="H489">
        <v>471</v>
      </c>
      <c r="I489">
        <v>21</v>
      </c>
      <c r="J489">
        <v>492</v>
      </c>
      <c r="K489" s="9">
        <v>0.99389499389499392</v>
      </c>
      <c r="L489">
        <v>115.5</v>
      </c>
      <c r="M489" t="s">
        <v>26</v>
      </c>
      <c r="N489" s="1">
        <v>4718.6147186147182</v>
      </c>
      <c r="O489" s="1" t="s">
        <v>26</v>
      </c>
      <c r="P489" t="s">
        <v>294</v>
      </c>
      <c r="Q489" t="s">
        <v>304</v>
      </c>
      <c r="R489" s="5">
        <v>45413</v>
      </c>
      <c r="S489" s="1">
        <f t="shared" si="2"/>
        <v>4718.6147186147182</v>
      </c>
      <c r="T489" s="2">
        <f t="shared" si="3"/>
        <v>115.5</v>
      </c>
    </row>
    <row r="490" spans="1:20">
      <c r="A490" t="s">
        <v>217</v>
      </c>
      <c r="B490" s="11" t="s">
        <v>26</v>
      </c>
      <c r="C490" s="1">
        <v>545000</v>
      </c>
      <c r="D490" s="14">
        <v>23.25</v>
      </c>
      <c r="E490" s="14">
        <v>4.66</v>
      </c>
      <c r="F490">
        <v>35</v>
      </c>
      <c r="G490">
        <v>19</v>
      </c>
      <c r="H490">
        <v>5</v>
      </c>
      <c r="I490">
        <v>814</v>
      </c>
      <c r="J490">
        <v>819</v>
      </c>
      <c r="K490" s="9">
        <v>4.2682926829268296E-2</v>
      </c>
      <c r="L490">
        <v>115.5</v>
      </c>
      <c r="M490" t="s">
        <v>26</v>
      </c>
      <c r="N490" s="1">
        <v>4718.6147186147182</v>
      </c>
      <c r="O490" s="1" t="s">
        <v>26</v>
      </c>
      <c r="P490" t="s">
        <v>294</v>
      </c>
      <c r="Q490" t="s">
        <v>304</v>
      </c>
      <c r="R490" s="5">
        <v>45413</v>
      </c>
      <c r="S490" s="1">
        <f t="shared" si="2"/>
        <v>4718.6147186147182</v>
      </c>
      <c r="T490" s="2">
        <f t="shared" si="3"/>
        <v>115.5</v>
      </c>
    </row>
    <row r="491" spans="1:20">
      <c r="A491" t="s">
        <v>201</v>
      </c>
      <c r="B491" s="10" t="s">
        <v>202</v>
      </c>
      <c r="C491" s="1">
        <v>7224800</v>
      </c>
      <c r="D491" s="14">
        <v>0.69</v>
      </c>
      <c r="E491" s="14">
        <v>0</v>
      </c>
      <c r="F491">
        <v>13</v>
      </c>
      <c r="G491">
        <v>25</v>
      </c>
      <c r="H491">
        <v>25</v>
      </c>
      <c r="I491">
        <v>9</v>
      </c>
      <c r="J491">
        <v>34</v>
      </c>
      <c r="K491" s="4">
        <v>0.26470588235294118</v>
      </c>
      <c r="L491" t="s">
        <v>26</v>
      </c>
      <c r="M491">
        <v>164.2</v>
      </c>
      <c r="N491" s="1" t="s">
        <v>26</v>
      </c>
      <c r="O491" s="1">
        <v>44000</v>
      </c>
      <c r="P491" t="s">
        <v>289</v>
      </c>
      <c r="Q491" t="s">
        <v>295</v>
      </c>
      <c r="R491" s="5">
        <v>45413</v>
      </c>
      <c r="S491" s="1">
        <f t="shared" si="2"/>
        <v>44000</v>
      </c>
      <c r="T491" s="2">
        <f t="shared" si="3"/>
        <v>164.2</v>
      </c>
    </row>
    <row r="492" spans="1:20">
      <c r="A492" t="s">
        <v>260</v>
      </c>
      <c r="B492" s="10" t="s">
        <v>162</v>
      </c>
      <c r="C492" s="1">
        <v>4950000</v>
      </c>
      <c r="D492" s="14">
        <v>4</v>
      </c>
      <c r="E492" s="14">
        <v>4</v>
      </c>
      <c r="F492">
        <v>1</v>
      </c>
      <c r="G492" t="s">
        <v>26</v>
      </c>
      <c r="H492">
        <v>24</v>
      </c>
      <c r="I492">
        <v>4</v>
      </c>
      <c r="J492">
        <v>28</v>
      </c>
      <c r="K492" s="4">
        <v>0.14285714285714285</v>
      </c>
      <c r="L492" t="s">
        <v>26</v>
      </c>
      <c r="M492">
        <v>86.77</v>
      </c>
      <c r="N492" s="1" t="s">
        <v>26</v>
      </c>
      <c r="O492" s="1">
        <v>57047.366601359921</v>
      </c>
      <c r="P492" t="s">
        <v>289</v>
      </c>
      <c r="Q492" t="s">
        <v>301</v>
      </c>
      <c r="R492" s="5">
        <v>45413</v>
      </c>
      <c r="S492" s="1">
        <f t="shared" si="2"/>
        <v>57047.366601359921</v>
      </c>
      <c r="T492" s="2">
        <f t="shared" si="3"/>
        <v>86.77</v>
      </c>
    </row>
    <row r="493" spans="1:20">
      <c r="A493" t="s">
        <v>121</v>
      </c>
      <c r="B493" s="10" t="s">
        <v>122</v>
      </c>
      <c r="C493" s="1">
        <v>2606429</v>
      </c>
      <c r="D493" s="14">
        <v>0.12</v>
      </c>
      <c r="E493" s="14">
        <v>0</v>
      </c>
      <c r="F493">
        <v>49</v>
      </c>
      <c r="G493">
        <v>1</v>
      </c>
      <c r="H493">
        <v>1</v>
      </c>
      <c r="I493">
        <v>6</v>
      </c>
      <c r="J493">
        <v>7</v>
      </c>
      <c r="K493" s="4">
        <v>0.8571428571428571</v>
      </c>
      <c r="L493" t="s">
        <v>26</v>
      </c>
      <c r="M493">
        <v>77.400000000000006</v>
      </c>
      <c r="N493" s="1" t="s">
        <v>26</v>
      </c>
      <c r="O493" s="1">
        <v>33674.793281653743</v>
      </c>
      <c r="P493" t="s">
        <v>289</v>
      </c>
      <c r="Q493" t="s">
        <v>308</v>
      </c>
      <c r="R493" s="5">
        <v>45413</v>
      </c>
      <c r="S493" s="1">
        <f t="shared" si="2"/>
        <v>33674.793281653743</v>
      </c>
      <c r="T493" s="2">
        <f t="shared" si="3"/>
        <v>77.400000000000006</v>
      </c>
    </row>
    <row r="494" spans="1:20">
      <c r="A494" t="s">
        <v>123</v>
      </c>
      <c r="B494" s="10" t="s">
        <v>124</v>
      </c>
      <c r="C494" s="1">
        <v>5660000</v>
      </c>
      <c r="D494" s="14">
        <v>3</v>
      </c>
      <c r="E494" s="14">
        <v>1</v>
      </c>
      <c r="F494">
        <v>51</v>
      </c>
      <c r="G494">
        <v>26</v>
      </c>
      <c r="H494">
        <v>23</v>
      </c>
      <c r="I494">
        <v>153</v>
      </c>
      <c r="J494">
        <v>176</v>
      </c>
      <c r="K494" s="4">
        <v>0.86931818181818177</v>
      </c>
      <c r="L494" t="s">
        <v>26</v>
      </c>
      <c r="M494">
        <v>100</v>
      </c>
      <c r="N494" s="1" t="s">
        <v>26</v>
      </c>
      <c r="O494" s="1">
        <v>56600</v>
      </c>
      <c r="P494" t="s">
        <v>289</v>
      </c>
      <c r="Q494" t="s">
        <v>292</v>
      </c>
      <c r="R494" s="5">
        <v>45413</v>
      </c>
      <c r="S494" s="1">
        <f t="shared" si="2"/>
        <v>56600</v>
      </c>
      <c r="T494" s="2">
        <f t="shared" si="3"/>
        <v>100</v>
      </c>
    </row>
    <row r="495" spans="1:20">
      <c r="A495" t="s">
        <v>125</v>
      </c>
      <c r="B495" s="10" t="s">
        <v>126</v>
      </c>
      <c r="C495" s="1">
        <v>3242100</v>
      </c>
      <c r="D495" s="14">
        <v>2.64</v>
      </c>
      <c r="E495" s="14">
        <v>0</v>
      </c>
      <c r="F495">
        <v>31</v>
      </c>
      <c r="G495">
        <v>204</v>
      </c>
      <c r="H495">
        <v>206</v>
      </c>
      <c r="I495">
        <v>82</v>
      </c>
      <c r="J495">
        <v>288</v>
      </c>
      <c r="K495" s="4">
        <v>0.28472222222222221</v>
      </c>
      <c r="L495" t="s">
        <v>26</v>
      </c>
      <c r="M495">
        <v>50</v>
      </c>
      <c r="N495" s="1" t="s">
        <v>26</v>
      </c>
      <c r="O495" s="1">
        <v>64842</v>
      </c>
      <c r="P495" t="s">
        <v>289</v>
      </c>
      <c r="Q495" t="s">
        <v>290</v>
      </c>
      <c r="R495" s="5">
        <v>45413</v>
      </c>
      <c r="S495" s="1">
        <f t="shared" si="2"/>
        <v>64842</v>
      </c>
      <c r="T495" s="2">
        <f t="shared" si="3"/>
        <v>50</v>
      </c>
    </row>
    <row r="496" spans="1:20">
      <c r="A496" t="s">
        <v>249</v>
      </c>
      <c r="B496" s="10" t="s">
        <v>30</v>
      </c>
      <c r="C496" s="1">
        <v>3502365</v>
      </c>
      <c r="D496" s="14">
        <v>13</v>
      </c>
      <c r="E496" s="14">
        <v>13</v>
      </c>
      <c r="F496">
        <v>4</v>
      </c>
      <c r="G496" t="s">
        <v>26</v>
      </c>
      <c r="H496">
        <v>68</v>
      </c>
      <c r="I496">
        <v>52</v>
      </c>
      <c r="J496">
        <v>120</v>
      </c>
      <c r="K496" s="4">
        <v>0.43333333333333335</v>
      </c>
      <c r="L496" t="s">
        <v>26</v>
      </c>
      <c r="M496">
        <v>49.3</v>
      </c>
      <c r="N496" s="1" t="s">
        <v>26</v>
      </c>
      <c r="O496" s="1">
        <v>71041.886409736311</v>
      </c>
      <c r="P496" t="s">
        <v>289</v>
      </c>
      <c r="Q496" t="s">
        <v>293</v>
      </c>
      <c r="R496" s="5">
        <v>45413</v>
      </c>
      <c r="S496" s="1">
        <f t="shared" si="2"/>
        <v>71041.886409736311</v>
      </c>
      <c r="T496" s="2">
        <f t="shared" si="3"/>
        <v>49.3</v>
      </c>
    </row>
    <row r="497" spans="1:20">
      <c r="A497" t="s">
        <v>195</v>
      </c>
      <c r="B497" s="10" t="s">
        <v>34</v>
      </c>
      <c r="C497" s="1">
        <v>3809000</v>
      </c>
      <c r="D497" s="14">
        <v>8.69</v>
      </c>
      <c r="E497" s="14">
        <v>3</v>
      </c>
      <c r="F497">
        <v>14</v>
      </c>
      <c r="G497">
        <v>46</v>
      </c>
      <c r="H497">
        <v>37</v>
      </c>
      <c r="I497">
        <v>113</v>
      </c>
      <c r="J497">
        <v>150</v>
      </c>
      <c r="K497" s="4">
        <v>0.7533333333333333</v>
      </c>
      <c r="L497" t="s">
        <v>26</v>
      </c>
      <c r="M497">
        <v>61.5</v>
      </c>
      <c r="N497" s="1" t="s">
        <v>26</v>
      </c>
      <c r="O497" s="1">
        <v>61934.959349593497</v>
      </c>
      <c r="P497" t="s">
        <v>289</v>
      </c>
      <c r="Q497" t="s">
        <v>296</v>
      </c>
      <c r="R497" s="5">
        <v>45413</v>
      </c>
      <c r="S497" s="1">
        <f t="shared" si="2"/>
        <v>61934.959349593497</v>
      </c>
      <c r="T497" s="2">
        <f t="shared" si="3"/>
        <v>61.5</v>
      </c>
    </row>
    <row r="498" spans="1:20">
      <c r="A498" t="s">
        <v>127</v>
      </c>
      <c r="B498" s="10" t="s">
        <v>128</v>
      </c>
      <c r="C498" s="1">
        <v>5810230</v>
      </c>
      <c r="D498" s="14">
        <v>5.75</v>
      </c>
      <c r="E498" s="14">
        <v>3</v>
      </c>
      <c r="F498">
        <v>16</v>
      </c>
      <c r="G498">
        <v>20</v>
      </c>
      <c r="H498">
        <v>11</v>
      </c>
      <c r="I498">
        <v>92</v>
      </c>
      <c r="J498">
        <v>103</v>
      </c>
      <c r="K498" s="4">
        <v>0.89320388349514568</v>
      </c>
      <c r="L498">
        <v>144</v>
      </c>
      <c r="M498">
        <v>194</v>
      </c>
      <c r="N498" s="1">
        <v>40348.819444444445</v>
      </c>
      <c r="O498" s="1">
        <v>29949.639175257733</v>
      </c>
      <c r="P498" t="s">
        <v>298</v>
      </c>
      <c r="Q498" t="s">
        <v>297</v>
      </c>
      <c r="R498" s="5">
        <v>45413</v>
      </c>
      <c r="S498" s="1">
        <f t="shared" si="2"/>
        <v>29949.639175257733</v>
      </c>
      <c r="T498" s="2">
        <f t="shared" si="3"/>
        <v>194</v>
      </c>
    </row>
    <row r="499" spans="1:20">
      <c r="A499" t="s">
        <v>200</v>
      </c>
      <c r="B499" s="11" t="s">
        <v>26</v>
      </c>
      <c r="C499" s="1">
        <v>549998.96</v>
      </c>
      <c r="D499" s="14">
        <v>3.83</v>
      </c>
      <c r="E499" s="14">
        <v>6.33</v>
      </c>
      <c r="F499">
        <v>18</v>
      </c>
      <c r="G499">
        <v>55</v>
      </c>
      <c r="H499">
        <v>36</v>
      </c>
      <c r="I499">
        <v>69</v>
      </c>
      <c r="J499">
        <v>105</v>
      </c>
      <c r="K499" s="9">
        <v>0.65714285714285714</v>
      </c>
      <c r="L499">
        <v>119</v>
      </c>
      <c r="M499" t="s">
        <v>26</v>
      </c>
      <c r="N499" s="1">
        <v>4621.8399999999992</v>
      </c>
      <c r="O499" s="1" t="s">
        <v>26</v>
      </c>
      <c r="P499" t="s">
        <v>294</v>
      </c>
      <c r="Q499" t="s">
        <v>299</v>
      </c>
      <c r="R499" s="5">
        <v>45413</v>
      </c>
      <c r="S499" s="1">
        <f t="shared" si="2"/>
        <v>4621.8399999999992</v>
      </c>
      <c r="T499" s="2">
        <f t="shared" si="3"/>
        <v>119</v>
      </c>
    </row>
    <row r="500" spans="1:20">
      <c r="A500" t="s">
        <v>129</v>
      </c>
      <c r="B500" s="10" t="s">
        <v>348</v>
      </c>
      <c r="C500" s="1">
        <v>6268331.5</v>
      </c>
      <c r="D500" s="14">
        <v>1.02</v>
      </c>
      <c r="E500" s="14">
        <v>0</v>
      </c>
      <c r="F500">
        <v>49</v>
      </c>
      <c r="G500">
        <v>10</v>
      </c>
      <c r="H500">
        <v>10</v>
      </c>
      <c r="I500">
        <v>50</v>
      </c>
      <c r="J500">
        <v>60</v>
      </c>
      <c r="K500" s="4">
        <v>0.83333333333333337</v>
      </c>
      <c r="L500" t="s">
        <v>26</v>
      </c>
      <c r="M500">
        <v>79.5</v>
      </c>
      <c r="N500" s="1" t="s">
        <v>26</v>
      </c>
      <c r="O500" s="1">
        <v>78846.937106918238</v>
      </c>
      <c r="P500" t="s">
        <v>289</v>
      </c>
      <c r="Q500" t="s">
        <v>290</v>
      </c>
      <c r="R500" s="5">
        <v>45413</v>
      </c>
      <c r="S500" s="1">
        <f t="shared" si="2"/>
        <v>78846.937106918238</v>
      </c>
      <c r="T500" s="2">
        <f t="shared" si="3"/>
        <v>79.5</v>
      </c>
    </row>
    <row r="501" spans="1:20">
      <c r="A501" t="s">
        <v>131</v>
      </c>
      <c r="B501" s="10" t="s">
        <v>66</v>
      </c>
      <c r="C501" s="1">
        <v>4908150.45</v>
      </c>
      <c r="D501" s="14">
        <v>0.79</v>
      </c>
      <c r="E501" s="14">
        <v>0.66</v>
      </c>
      <c r="F501">
        <v>29</v>
      </c>
      <c r="G501">
        <v>11</v>
      </c>
      <c r="H501">
        <v>9</v>
      </c>
      <c r="I501">
        <v>23</v>
      </c>
      <c r="J501">
        <v>32</v>
      </c>
      <c r="K501" s="9">
        <v>0.71875</v>
      </c>
      <c r="L501">
        <v>577.09</v>
      </c>
      <c r="M501" t="s">
        <v>26</v>
      </c>
      <c r="N501" s="1">
        <v>8505</v>
      </c>
      <c r="O501" s="1" t="s">
        <v>26</v>
      </c>
      <c r="P501" t="s">
        <v>294</v>
      </c>
      <c r="Q501" t="s">
        <v>292</v>
      </c>
      <c r="R501" s="5">
        <v>45413</v>
      </c>
      <c r="S501" s="1">
        <f t="shared" si="2"/>
        <v>8505</v>
      </c>
      <c r="T501" s="2">
        <f t="shared" si="3"/>
        <v>577.09</v>
      </c>
    </row>
    <row r="502" spans="1:20">
      <c r="A502" t="s">
        <v>132</v>
      </c>
      <c r="B502" s="10" t="s">
        <v>133</v>
      </c>
      <c r="C502" s="1">
        <v>1820000</v>
      </c>
      <c r="D502" s="14">
        <v>0.33</v>
      </c>
      <c r="E502" s="14">
        <v>0.33</v>
      </c>
      <c r="F502">
        <v>18</v>
      </c>
      <c r="G502">
        <v>23</v>
      </c>
      <c r="H502">
        <v>22</v>
      </c>
      <c r="I502">
        <v>6</v>
      </c>
      <c r="J502">
        <v>28</v>
      </c>
      <c r="K502" s="4">
        <v>0.21428571428571427</v>
      </c>
      <c r="L502" t="s">
        <v>26</v>
      </c>
      <c r="M502">
        <v>77.150000000000006</v>
      </c>
      <c r="N502" s="1" t="s">
        <v>26</v>
      </c>
      <c r="O502" s="1">
        <v>23590.408295528188</v>
      </c>
      <c r="P502" t="s">
        <v>289</v>
      </c>
      <c r="Q502" t="s">
        <v>303</v>
      </c>
      <c r="R502" s="5">
        <v>45413</v>
      </c>
      <c r="S502" s="1">
        <f t="shared" si="2"/>
        <v>23590.408295528188</v>
      </c>
      <c r="T502" s="2">
        <f t="shared" si="3"/>
        <v>77.150000000000006</v>
      </c>
    </row>
    <row r="503" spans="1:20">
      <c r="A503" t="s">
        <v>134</v>
      </c>
      <c r="B503" s="10" t="s">
        <v>135</v>
      </c>
      <c r="C503" s="1">
        <v>14452491.67</v>
      </c>
      <c r="D503" s="14">
        <v>5.1100000000000003</v>
      </c>
      <c r="E503" s="14">
        <v>1</v>
      </c>
      <c r="F503">
        <v>26</v>
      </c>
      <c r="G503">
        <v>113</v>
      </c>
      <c r="H503">
        <v>110</v>
      </c>
      <c r="I503">
        <v>133</v>
      </c>
      <c r="J503">
        <v>243</v>
      </c>
      <c r="K503" s="4">
        <v>0.54732510288065839</v>
      </c>
      <c r="L503" t="s">
        <v>26</v>
      </c>
      <c r="M503">
        <v>145.72</v>
      </c>
      <c r="N503" s="1" t="s">
        <v>26</v>
      </c>
      <c r="O503" s="1">
        <v>99179.876955805652</v>
      </c>
      <c r="P503" t="s">
        <v>289</v>
      </c>
      <c r="Q503" t="s">
        <v>306</v>
      </c>
      <c r="R503" s="5">
        <v>45413</v>
      </c>
      <c r="S503" s="1">
        <f t="shared" si="2"/>
        <v>99179.876955805652</v>
      </c>
      <c r="T503" s="2">
        <f t="shared" si="3"/>
        <v>145.72</v>
      </c>
    </row>
    <row r="504" spans="1:20">
      <c r="A504" t="s">
        <v>136</v>
      </c>
      <c r="B504" s="10" t="s">
        <v>1052</v>
      </c>
      <c r="C504" s="1">
        <v>5225000</v>
      </c>
      <c r="D504" s="14">
        <v>1.75</v>
      </c>
      <c r="E504" s="14">
        <v>0.66</v>
      </c>
      <c r="F504">
        <v>20</v>
      </c>
      <c r="G504">
        <v>11</v>
      </c>
      <c r="H504">
        <v>9</v>
      </c>
      <c r="I504">
        <v>35</v>
      </c>
      <c r="J504">
        <v>44</v>
      </c>
      <c r="K504" s="4">
        <v>0.79545454545454541</v>
      </c>
      <c r="L504" t="s">
        <v>26</v>
      </c>
      <c r="M504">
        <v>97</v>
      </c>
      <c r="N504" s="1" t="s">
        <v>26</v>
      </c>
      <c r="O504" s="1">
        <v>53865.9793814433</v>
      </c>
      <c r="P504" t="s">
        <v>289</v>
      </c>
      <c r="Q504" t="s">
        <v>290</v>
      </c>
      <c r="R504" s="5">
        <v>45413</v>
      </c>
      <c r="S504" s="1">
        <f t="shared" si="2"/>
        <v>53865.9793814433</v>
      </c>
      <c r="T504" s="2">
        <f t="shared" si="3"/>
        <v>97</v>
      </c>
    </row>
    <row r="505" spans="1:20">
      <c r="A505" t="s">
        <v>137</v>
      </c>
      <c r="B505" s="10" t="s">
        <v>46</v>
      </c>
      <c r="C505" s="1">
        <v>1700000</v>
      </c>
      <c r="D505" s="14">
        <v>0.5</v>
      </c>
      <c r="E505" s="14">
        <v>0.33</v>
      </c>
      <c r="F505">
        <v>28</v>
      </c>
      <c r="G505">
        <v>3</v>
      </c>
      <c r="H505">
        <v>2</v>
      </c>
      <c r="I505">
        <v>14</v>
      </c>
      <c r="J505">
        <v>16</v>
      </c>
      <c r="K505" s="4">
        <v>0.875</v>
      </c>
      <c r="L505" t="s">
        <v>26</v>
      </c>
      <c r="M505">
        <v>64.87</v>
      </c>
      <c r="N505" s="1" t="s">
        <v>26</v>
      </c>
      <c r="O505" s="1">
        <v>26206.258671188531</v>
      </c>
      <c r="P505" t="s">
        <v>289</v>
      </c>
      <c r="Q505" t="s">
        <v>299</v>
      </c>
      <c r="R505" s="5">
        <v>45413</v>
      </c>
      <c r="S505" s="1">
        <f t="shared" si="2"/>
        <v>26206.258671188531</v>
      </c>
      <c r="T505" s="2">
        <f t="shared" si="3"/>
        <v>64.87</v>
      </c>
    </row>
    <row r="506" spans="1:20">
      <c r="A506" t="s">
        <v>138</v>
      </c>
      <c r="B506" s="11" t="s">
        <v>26</v>
      </c>
      <c r="C506" s="1">
        <v>5458110.5499999998</v>
      </c>
      <c r="D506" s="14">
        <v>1.87</v>
      </c>
      <c r="E506" s="14">
        <v>1</v>
      </c>
      <c r="F506">
        <v>8</v>
      </c>
      <c r="G506">
        <v>99</v>
      </c>
      <c r="H506">
        <v>96</v>
      </c>
      <c r="I506">
        <v>15</v>
      </c>
      <c r="J506">
        <v>111</v>
      </c>
      <c r="K506" s="4">
        <v>0.13513513513513514</v>
      </c>
      <c r="L506" t="s">
        <v>26</v>
      </c>
      <c r="M506">
        <v>64.239999999999995</v>
      </c>
      <c r="N506" s="1" t="s">
        <v>26</v>
      </c>
      <c r="O506" s="1">
        <v>84964.36099003737</v>
      </c>
      <c r="P506" t="s">
        <v>289</v>
      </c>
      <c r="Q506" t="s">
        <v>290</v>
      </c>
      <c r="R506" s="5">
        <v>45413</v>
      </c>
      <c r="S506" s="1">
        <f t="shared" si="2"/>
        <v>84964.36099003737</v>
      </c>
      <c r="T506" s="2">
        <f t="shared" si="3"/>
        <v>64.239999999999995</v>
      </c>
    </row>
    <row r="507" spans="1:20">
      <c r="A507" t="s">
        <v>140</v>
      </c>
      <c r="B507" s="10" t="s">
        <v>50</v>
      </c>
      <c r="C507" s="1">
        <v>7042912</v>
      </c>
      <c r="D507" s="14">
        <v>1.38</v>
      </c>
      <c r="E507" s="14">
        <v>0</v>
      </c>
      <c r="F507">
        <v>13</v>
      </c>
      <c r="G507" t="s">
        <v>26</v>
      </c>
      <c r="H507">
        <v>3</v>
      </c>
      <c r="I507">
        <v>18</v>
      </c>
      <c r="J507">
        <v>21</v>
      </c>
      <c r="K507" s="9">
        <v>0.8571428571428571</v>
      </c>
      <c r="L507">
        <v>554.55999999999995</v>
      </c>
      <c r="M507" t="s">
        <v>26</v>
      </c>
      <c r="N507" s="1">
        <v>12700.000000000002</v>
      </c>
      <c r="O507" s="1" t="s">
        <v>26</v>
      </c>
      <c r="P507" t="s">
        <v>294</v>
      </c>
      <c r="Q507" t="s">
        <v>295</v>
      </c>
      <c r="R507" s="5">
        <v>45413</v>
      </c>
      <c r="S507" s="1">
        <f t="shared" si="2"/>
        <v>12700.000000000002</v>
      </c>
      <c r="T507" s="2">
        <f t="shared" si="3"/>
        <v>554.55999999999995</v>
      </c>
    </row>
    <row r="508" spans="1:20">
      <c r="A508" t="s">
        <v>226</v>
      </c>
      <c r="B508" s="10" t="s">
        <v>32</v>
      </c>
      <c r="C508" s="1">
        <v>7500000</v>
      </c>
      <c r="D508" s="14">
        <v>0.14000000000000001</v>
      </c>
      <c r="E508" s="14">
        <v>0</v>
      </c>
      <c r="F508">
        <v>7</v>
      </c>
      <c r="G508">
        <v>7</v>
      </c>
      <c r="H508">
        <v>7</v>
      </c>
      <c r="I508">
        <v>1</v>
      </c>
      <c r="J508">
        <v>8</v>
      </c>
      <c r="K508" s="4">
        <v>0.125</v>
      </c>
      <c r="L508" t="s">
        <v>26</v>
      </c>
      <c r="M508">
        <v>132.79</v>
      </c>
      <c r="N508" s="1" t="s">
        <v>26</v>
      </c>
      <c r="O508" s="1">
        <v>56480.15663830108</v>
      </c>
      <c r="P508" t="s">
        <v>289</v>
      </c>
      <c r="Q508" t="s">
        <v>295</v>
      </c>
      <c r="R508" s="5">
        <v>45413</v>
      </c>
      <c r="S508" s="1">
        <f t="shared" si="2"/>
        <v>56480.15663830108</v>
      </c>
      <c r="T508" s="2">
        <f t="shared" si="3"/>
        <v>132.79</v>
      </c>
    </row>
    <row r="509" spans="1:20">
      <c r="A509" t="s">
        <v>178</v>
      </c>
      <c r="B509" s="10" t="s">
        <v>54</v>
      </c>
      <c r="C509" s="1">
        <v>515000</v>
      </c>
      <c r="D509" s="14">
        <v>5.33</v>
      </c>
      <c r="E509" s="14">
        <v>4</v>
      </c>
      <c r="F509">
        <v>15</v>
      </c>
      <c r="G509">
        <v>56</v>
      </c>
      <c r="H509">
        <v>44</v>
      </c>
      <c r="I509">
        <v>80</v>
      </c>
      <c r="J509">
        <v>124</v>
      </c>
      <c r="K509" s="9">
        <v>0.64516129032258063</v>
      </c>
      <c r="L509">
        <v>96</v>
      </c>
      <c r="M509" t="s">
        <v>26</v>
      </c>
      <c r="N509" s="1">
        <v>5364.583333333333</v>
      </c>
      <c r="O509" s="1" t="s">
        <v>26</v>
      </c>
      <c r="P509" t="s">
        <v>294</v>
      </c>
      <c r="Q509" t="s">
        <v>299</v>
      </c>
      <c r="R509" s="5">
        <v>45413</v>
      </c>
      <c r="S509" s="1">
        <f t="shared" si="2"/>
        <v>5364.583333333333</v>
      </c>
      <c r="T509" s="2">
        <f t="shared" si="3"/>
        <v>96</v>
      </c>
    </row>
    <row r="510" spans="1:20">
      <c r="A510" t="s">
        <v>141</v>
      </c>
      <c r="B510" s="10" t="s">
        <v>142</v>
      </c>
      <c r="C510" s="1">
        <v>3800000</v>
      </c>
      <c r="D510" s="14">
        <v>0.95</v>
      </c>
      <c r="E510" s="14">
        <v>0</v>
      </c>
      <c r="F510">
        <v>42</v>
      </c>
      <c r="G510">
        <v>2</v>
      </c>
      <c r="H510">
        <v>2</v>
      </c>
      <c r="I510">
        <v>40</v>
      </c>
      <c r="J510">
        <v>42</v>
      </c>
      <c r="K510" s="4">
        <v>0.95238095238095233</v>
      </c>
      <c r="L510" t="s">
        <v>26</v>
      </c>
      <c r="M510">
        <v>59.85</v>
      </c>
      <c r="N510" s="1" t="s">
        <v>26</v>
      </c>
      <c r="O510" s="1">
        <v>63492.063492063491</v>
      </c>
      <c r="P510" t="s">
        <v>289</v>
      </c>
      <c r="Q510" t="s">
        <v>290</v>
      </c>
      <c r="R510" s="5">
        <v>45413</v>
      </c>
      <c r="S510" s="1">
        <f t="shared" si="2"/>
        <v>63492.063492063491</v>
      </c>
      <c r="T510" s="2">
        <f t="shared" si="3"/>
        <v>59.85</v>
      </c>
    </row>
    <row r="511" spans="1:20">
      <c r="A511" t="s">
        <v>259</v>
      </c>
      <c r="B511" s="11" t="s">
        <v>26</v>
      </c>
      <c r="C511" s="1">
        <v>425000</v>
      </c>
      <c r="D511" s="14">
        <v>57.8</v>
      </c>
      <c r="E511" s="14">
        <v>57.8</v>
      </c>
      <c r="F511">
        <v>5</v>
      </c>
      <c r="G511">
        <v>6</v>
      </c>
      <c r="H511">
        <v>307</v>
      </c>
      <c r="I511">
        <v>289</v>
      </c>
      <c r="J511">
        <v>596</v>
      </c>
      <c r="K511" s="9">
        <v>0.4848993288590604</v>
      </c>
      <c r="L511">
        <v>112</v>
      </c>
      <c r="M511" t="s">
        <v>26</v>
      </c>
      <c r="N511" s="1">
        <v>3794.6428571428573</v>
      </c>
      <c r="O511" s="1" t="s">
        <v>26</v>
      </c>
      <c r="P511" t="s">
        <v>294</v>
      </c>
      <c r="Q511" t="s">
        <v>304</v>
      </c>
      <c r="R511" s="5">
        <v>45413</v>
      </c>
      <c r="S511" s="1">
        <f t="shared" ref="S511:S574" si="4">IF(P511="Lote",N511,O511)</f>
        <v>3794.6428571428573</v>
      </c>
      <c r="T511" s="2">
        <f t="shared" ref="T511:T574" si="5">IF(P511="Lote",L511,M511)</f>
        <v>112</v>
      </c>
    </row>
    <row r="512" spans="1:20">
      <c r="A512" t="s">
        <v>143</v>
      </c>
      <c r="B512" s="10" t="s">
        <v>144</v>
      </c>
      <c r="C512" s="1">
        <v>3296690</v>
      </c>
      <c r="D512" s="14">
        <v>0.85</v>
      </c>
      <c r="E512" s="14">
        <v>0.33</v>
      </c>
      <c r="F512">
        <v>20</v>
      </c>
      <c r="G512">
        <v>3</v>
      </c>
      <c r="H512">
        <v>2</v>
      </c>
      <c r="I512">
        <v>17</v>
      </c>
      <c r="J512">
        <v>19</v>
      </c>
      <c r="K512" s="4">
        <v>0.89473684210526316</v>
      </c>
      <c r="L512" t="s">
        <v>26</v>
      </c>
      <c r="M512">
        <v>47.86</v>
      </c>
      <c r="N512" s="1" t="s">
        <v>26</v>
      </c>
      <c r="O512" s="1">
        <v>68881.947346427085</v>
      </c>
      <c r="P512" t="s">
        <v>289</v>
      </c>
      <c r="Q512" t="s">
        <v>293</v>
      </c>
      <c r="R512" s="5">
        <v>45413</v>
      </c>
      <c r="S512" s="1">
        <f t="shared" si="4"/>
        <v>68881.947346427085</v>
      </c>
      <c r="T512" s="2">
        <f t="shared" si="5"/>
        <v>47.86</v>
      </c>
    </row>
    <row r="513" spans="1:20">
      <c r="A513" t="s">
        <v>145</v>
      </c>
      <c r="B513" s="10" t="s">
        <v>144</v>
      </c>
      <c r="C513" s="1">
        <v>5394584</v>
      </c>
      <c r="D513" s="14">
        <v>0.45</v>
      </c>
      <c r="E513" s="14">
        <v>0</v>
      </c>
      <c r="F513">
        <v>20</v>
      </c>
      <c r="G513">
        <v>5</v>
      </c>
      <c r="H513">
        <v>7</v>
      </c>
      <c r="I513">
        <v>9</v>
      </c>
      <c r="J513">
        <v>16</v>
      </c>
      <c r="K513" s="4">
        <v>0.5625</v>
      </c>
      <c r="L513" t="s">
        <v>26</v>
      </c>
      <c r="M513">
        <v>108.11</v>
      </c>
      <c r="N513" s="1" t="s">
        <v>26</v>
      </c>
      <c r="O513" s="1">
        <v>49899.028766996576</v>
      </c>
      <c r="P513" t="s">
        <v>289</v>
      </c>
      <c r="Q513" t="s">
        <v>293</v>
      </c>
      <c r="R513" s="5">
        <v>45413</v>
      </c>
      <c r="S513" s="1">
        <f t="shared" si="4"/>
        <v>49899.028766996576</v>
      </c>
      <c r="T513" s="2">
        <f t="shared" si="5"/>
        <v>108.11</v>
      </c>
    </row>
    <row r="514" spans="1:20">
      <c r="A514" t="s">
        <v>247</v>
      </c>
      <c r="B514" s="10" t="s">
        <v>23</v>
      </c>
      <c r="C514" s="1">
        <v>6112190</v>
      </c>
      <c r="D514" s="14">
        <v>18.66</v>
      </c>
      <c r="E514" s="14">
        <v>0</v>
      </c>
      <c r="F514">
        <v>3</v>
      </c>
      <c r="G514" t="s">
        <v>26</v>
      </c>
      <c r="H514">
        <v>93</v>
      </c>
      <c r="I514">
        <v>56</v>
      </c>
      <c r="J514">
        <v>149</v>
      </c>
      <c r="K514" s="4">
        <v>0.37583892617449666</v>
      </c>
      <c r="L514" t="s">
        <v>26</v>
      </c>
      <c r="M514">
        <v>117.2</v>
      </c>
      <c r="N514" s="1" t="s">
        <v>26</v>
      </c>
      <c r="O514" s="1">
        <v>52151.791808873721</v>
      </c>
      <c r="P514" t="s">
        <v>289</v>
      </c>
      <c r="Q514" t="s">
        <v>295</v>
      </c>
      <c r="R514" s="5">
        <v>45413</v>
      </c>
      <c r="S514" s="1">
        <f t="shared" si="4"/>
        <v>52151.791808873721</v>
      </c>
      <c r="T514" s="2">
        <f t="shared" si="5"/>
        <v>117.2</v>
      </c>
    </row>
    <row r="515" spans="1:20">
      <c r="A515" t="s">
        <v>146</v>
      </c>
      <c r="B515" s="10" t="s">
        <v>147</v>
      </c>
      <c r="C515" s="1">
        <v>2883068</v>
      </c>
      <c r="D515" s="14">
        <v>3.83</v>
      </c>
      <c r="E515" s="14">
        <v>0</v>
      </c>
      <c r="F515">
        <v>18</v>
      </c>
      <c r="G515">
        <v>26</v>
      </c>
      <c r="H515">
        <v>29</v>
      </c>
      <c r="I515">
        <v>69</v>
      </c>
      <c r="J515">
        <v>98</v>
      </c>
      <c r="K515" s="4">
        <v>0.70408163265306123</v>
      </c>
      <c r="L515" t="s">
        <v>26</v>
      </c>
      <c r="M515">
        <v>72</v>
      </c>
      <c r="N515" s="1" t="s">
        <v>26</v>
      </c>
      <c r="O515" s="1">
        <v>40042.611111111109</v>
      </c>
      <c r="P515" t="s">
        <v>289</v>
      </c>
      <c r="Q515" t="s">
        <v>309</v>
      </c>
      <c r="R515" s="5">
        <v>45413</v>
      </c>
      <c r="S515" s="1">
        <f t="shared" si="4"/>
        <v>40042.611111111109</v>
      </c>
      <c r="T515" s="2">
        <f t="shared" si="5"/>
        <v>72</v>
      </c>
    </row>
    <row r="516" spans="1:20">
      <c r="A516" t="s">
        <v>243</v>
      </c>
      <c r="B516" s="10" t="s">
        <v>1054</v>
      </c>
      <c r="C516" s="1">
        <v>3921195.7</v>
      </c>
      <c r="D516" s="14">
        <v>2.75</v>
      </c>
      <c r="E516" s="14">
        <v>1.33</v>
      </c>
      <c r="F516">
        <v>4</v>
      </c>
      <c r="G516">
        <v>42</v>
      </c>
      <c r="H516">
        <v>38</v>
      </c>
      <c r="I516">
        <v>11</v>
      </c>
      <c r="J516">
        <v>49</v>
      </c>
      <c r="K516" s="4">
        <v>0.22448979591836735</v>
      </c>
      <c r="L516" t="s">
        <v>26</v>
      </c>
      <c r="M516">
        <v>86.31</v>
      </c>
      <c r="N516" s="1" t="s">
        <v>26</v>
      </c>
      <c r="O516" s="1">
        <v>45431.534005329624</v>
      </c>
      <c r="P516" t="s">
        <v>289</v>
      </c>
      <c r="Q516" t="s">
        <v>295</v>
      </c>
      <c r="R516" s="5">
        <v>45413</v>
      </c>
      <c r="S516" s="1">
        <f t="shared" si="4"/>
        <v>45431.534005329624</v>
      </c>
      <c r="T516" s="2">
        <f t="shared" si="5"/>
        <v>86.31</v>
      </c>
    </row>
    <row r="517" spans="1:20">
      <c r="A517" t="s">
        <v>223</v>
      </c>
      <c r="B517" s="10" t="s">
        <v>66</v>
      </c>
      <c r="C517" s="1">
        <v>1930975.2</v>
      </c>
      <c r="D517" s="14">
        <v>4.75</v>
      </c>
      <c r="E517" s="14">
        <v>6</v>
      </c>
      <c r="F517">
        <v>8</v>
      </c>
      <c r="G517">
        <v>54</v>
      </c>
      <c r="H517">
        <v>36</v>
      </c>
      <c r="I517">
        <v>38</v>
      </c>
      <c r="J517">
        <v>74</v>
      </c>
      <c r="K517" s="9">
        <v>0.51351351351351349</v>
      </c>
      <c r="L517">
        <v>264</v>
      </c>
      <c r="M517" t="s">
        <v>26</v>
      </c>
      <c r="N517" s="1">
        <v>7314.3</v>
      </c>
      <c r="O517" s="1" t="s">
        <v>26</v>
      </c>
      <c r="P517" t="s">
        <v>294</v>
      </c>
      <c r="Q517" t="s">
        <v>292</v>
      </c>
      <c r="R517" s="5">
        <v>45413</v>
      </c>
      <c r="S517" s="1">
        <f t="shared" si="4"/>
        <v>7314.3</v>
      </c>
      <c r="T517" s="2">
        <f t="shared" si="5"/>
        <v>264</v>
      </c>
    </row>
    <row r="518" spans="1:20">
      <c r="A518" t="s">
        <v>185</v>
      </c>
      <c r="B518" s="10" t="s">
        <v>66</v>
      </c>
      <c r="C518" s="1">
        <v>2512972.35</v>
      </c>
      <c r="D518" s="14">
        <v>1.21</v>
      </c>
      <c r="E518" s="14">
        <v>0.33</v>
      </c>
      <c r="F518">
        <v>14</v>
      </c>
      <c r="G518">
        <v>60</v>
      </c>
      <c r="H518">
        <v>59</v>
      </c>
      <c r="I518">
        <v>17</v>
      </c>
      <c r="J518">
        <v>76</v>
      </c>
      <c r="K518" s="9">
        <v>0.22368421052631579</v>
      </c>
      <c r="L518">
        <v>351.75</v>
      </c>
      <c r="M518" t="s">
        <v>26</v>
      </c>
      <c r="N518" s="1">
        <v>7144.2</v>
      </c>
      <c r="O518" s="1" t="s">
        <v>26</v>
      </c>
      <c r="P518" t="s">
        <v>294</v>
      </c>
      <c r="Q518" t="s">
        <v>292</v>
      </c>
      <c r="R518" s="5">
        <v>45413</v>
      </c>
      <c r="S518" s="1">
        <f t="shared" si="4"/>
        <v>7144.2</v>
      </c>
      <c r="T518" s="2">
        <f t="shared" si="5"/>
        <v>351.75</v>
      </c>
    </row>
    <row r="519" spans="1:20">
      <c r="A519" t="s">
        <v>227</v>
      </c>
      <c r="B519" s="10" t="s">
        <v>228</v>
      </c>
      <c r="C519" s="1">
        <v>2759402.12</v>
      </c>
      <c r="D519" s="14">
        <v>0.52</v>
      </c>
      <c r="E519" s="14">
        <v>0</v>
      </c>
      <c r="F519">
        <v>17</v>
      </c>
      <c r="G519">
        <v>7</v>
      </c>
      <c r="H519">
        <v>7</v>
      </c>
      <c r="I519">
        <v>9</v>
      </c>
      <c r="J519">
        <v>16</v>
      </c>
      <c r="K519" s="4">
        <v>0.5625</v>
      </c>
      <c r="L519" t="s">
        <v>26</v>
      </c>
      <c r="M519">
        <v>64</v>
      </c>
      <c r="N519" s="1" t="s">
        <v>26</v>
      </c>
      <c r="O519" s="1">
        <v>43115.658125000002</v>
      </c>
      <c r="P519" t="s">
        <v>289</v>
      </c>
      <c r="Q519" t="s">
        <v>309</v>
      </c>
      <c r="R519" s="5">
        <v>45413</v>
      </c>
      <c r="S519" s="1">
        <f t="shared" si="4"/>
        <v>43115.658125000002</v>
      </c>
      <c r="T519" s="2">
        <f t="shared" si="5"/>
        <v>64</v>
      </c>
    </row>
    <row r="520" spans="1:20">
      <c r="A520" t="s">
        <v>148</v>
      </c>
      <c r="B520" s="10" t="s">
        <v>335</v>
      </c>
      <c r="C520" s="1">
        <v>3197000</v>
      </c>
      <c r="D520" s="14">
        <v>1</v>
      </c>
      <c r="E520" s="14">
        <v>1.33</v>
      </c>
      <c r="F520">
        <v>16</v>
      </c>
      <c r="G520">
        <v>11</v>
      </c>
      <c r="H520">
        <v>7</v>
      </c>
      <c r="I520">
        <v>16</v>
      </c>
      <c r="J520">
        <v>23</v>
      </c>
      <c r="K520" s="4">
        <v>0.69565217391304346</v>
      </c>
      <c r="L520" t="s">
        <v>26</v>
      </c>
      <c r="M520">
        <v>64</v>
      </c>
      <c r="N520" s="1" t="s">
        <v>26</v>
      </c>
      <c r="O520" s="1">
        <v>49953.125</v>
      </c>
      <c r="P520" t="s">
        <v>289</v>
      </c>
      <c r="Q520" t="s">
        <v>295</v>
      </c>
      <c r="R520" s="5">
        <v>45413</v>
      </c>
      <c r="S520" s="1">
        <f t="shared" si="4"/>
        <v>49953.125</v>
      </c>
      <c r="T520" s="2">
        <f t="shared" si="5"/>
        <v>64</v>
      </c>
    </row>
    <row r="521" spans="1:20">
      <c r="A521" t="s">
        <v>240</v>
      </c>
      <c r="B521" s="10" t="s">
        <v>241</v>
      </c>
      <c r="C521" s="1">
        <v>3350000</v>
      </c>
      <c r="D521" s="14">
        <v>1.66</v>
      </c>
      <c r="E521" s="14">
        <v>0.33</v>
      </c>
      <c r="F521">
        <v>9</v>
      </c>
      <c r="G521">
        <v>12</v>
      </c>
      <c r="H521">
        <v>11</v>
      </c>
      <c r="I521">
        <v>15</v>
      </c>
      <c r="J521">
        <v>26</v>
      </c>
      <c r="K521" s="4">
        <v>0.57692307692307687</v>
      </c>
      <c r="L521" t="s">
        <v>26</v>
      </c>
      <c r="M521">
        <v>76.900000000000006</v>
      </c>
      <c r="N521" s="1" t="s">
        <v>26</v>
      </c>
      <c r="O521" s="1">
        <v>43563.068920676196</v>
      </c>
      <c r="P521" t="s">
        <v>289</v>
      </c>
      <c r="Q521" t="s">
        <v>309</v>
      </c>
      <c r="R521" s="5">
        <v>45413</v>
      </c>
      <c r="S521" s="1">
        <f t="shared" si="4"/>
        <v>43563.068920676196</v>
      </c>
      <c r="T521" s="2">
        <f t="shared" si="5"/>
        <v>76.900000000000006</v>
      </c>
    </row>
    <row r="522" spans="1:20">
      <c r="A522" t="s">
        <v>149</v>
      </c>
      <c r="B522" s="11" t="s">
        <v>26</v>
      </c>
      <c r="C522" s="1">
        <v>420000</v>
      </c>
      <c r="D522" s="14">
        <v>4.9400000000000004</v>
      </c>
      <c r="E522" s="14">
        <v>0.33</v>
      </c>
      <c r="F522">
        <v>34</v>
      </c>
      <c r="G522">
        <v>480</v>
      </c>
      <c r="H522">
        <v>479</v>
      </c>
      <c r="I522">
        <v>168</v>
      </c>
      <c r="J522">
        <v>647</v>
      </c>
      <c r="K522" s="9">
        <v>0.25965996908809891</v>
      </c>
      <c r="L522">
        <v>112</v>
      </c>
      <c r="M522" t="s">
        <v>26</v>
      </c>
      <c r="N522" s="1">
        <v>3750</v>
      </c>
      <c r="O522" s="1" t="s">
        <v>26</v>
      </c>
      <c r="P522" t="s">
        <v>294</v>
      </c>
      <c r="Q522" t="s">
        <v>299</v>
      </c>
      <c r="R522" s="5">
        <v>45413</v>
      </c>
      <c r="S522" s="1">
        <f t="shared" si="4"/>
        <v>3750</v>
      </c>
      <c r="T522" s="2">
        <f t="shared" si="5"/>
        <v>112</v>
      </c>
    </row>
    <row r="523" spans="1:20">
      <c r="A523" t="s">
        <v>150</v>
      </c>
      <c r="B523" s="10" t="s">
        <v>139</v>
      </c>
      <c r="C523" s="1">
        <v>6487710</v>
      </c>
      <c r="D523" s="14">
        <v>0.68</v>
      </c>
      <c r="E523" s="14">
        <v>0</v>
      </c>
      <c r="F523">
        <v>19</v>
      </c>
      <c r="G523">
        <v>7</v>
      </c>
      <c r="H523">
        <v>7</v>
      </c>
      <c r="I523">
        <v>13</v>
      </c>
      <c r="J523">
        <v>20</v>
      </c>
      <c r="K523" s="4">
        <v>0.65</v>
      </c>
      <c r="L523" t="s">
        <v>26</v>
      </c>
      <c r="M523">
        <v>127.21</v>
      </c>
      <c r="N523" s="1" t="s">
        <v>26</v>
      </c>
      <c r="O523" s="1">
        <v>51000</v>
      </c>
      <c r="P523" t="s">
        <v>289</v>
      </c>
      <c r="Q523" t="s">
        <v>295</v>
      </c>
      <c r="R523" s="5">
        <v>45413</v>
      </c>
      <c r="S523" s="1">
        <f t="shared" si="4"/>
        <v>51000</v>
      </c>
      <c r="T523" s="2">
        <f t="shared" si="5"/>
        <v>127.21</v>
      </c>
    </row>
    <row r="524" spans="1:20">
      <c r="A524" t="s">
        <v>151</v>
      </c>
      <c r="B524" s="10" t="s">
        <v>152</v>
      </c>
      <c r="C524" s="1">
        <v>1407575</v>
      </c>
      <c r="D524" s="14">
        <v>27.75</v>
      </c>
      <c r="E524" s="14">
        <v>0.33</v>
      </c>
      <c r="F524">
        <v>29</v>
      </c>
      <c r="G524">
        <v>10</v>
      </c>
      <c r="H524">
        <v>9</v>
      </c>
      <c r="I524">
        <v>805</v>
      </c>
      <c r="J524">
        <v>814</v>
      </c>
      <c r="K524" s="9">
        <v>0.98894348894348894</v>
      </c>
      <c r="L524">
        <v>198.25</v>
      </c>
      <c r="M524" t="s">
        <v>26</v>
      </c>
      <c r="N524" s="1">
        <v>7100</v>
      </c>
      <c r="O524" s="1" t="s">
        <v>26</v>
      </c>
      <c r="P524" t="s">
        <v>294</v>
      </c>
      <c r="Q524" t="s">
        <v>297</v>
      </c>
      <c r="R524" s="5">
        <v>45413</v>
      </c>
      <c r="S524" s="1">
        <f t="shared" si="4"/>
        <v>7100</v>
      </c>
      <c r="T524" s="2">
        <f t="shared" si="5"/>
        <v>198.25</v>
      </c>
    </row>
    <row r="525" spans="1:20">
      <c r="A525" t="s">
        <v>153</v>
      </c>
      <c r="B525" s="10" t="s">
        <v>34</v>
      </c>
      <c r="C525" s="1">
        <v>3787000</v>
      </c>
      <c r="D525" s="14">
        <v>4.7</v>
      </c>
      <c r="E525" s="14">
        <v>4.33</v>
      </c>
      <c r="F525">
        <v>18</v>
      </c>
      <c r="G525">
        <v>23</v>
      </c>
      <c r="H525">
        <v>45</v>
      </c>
      <c r="I525">
        <v>80</v>
      </c>
      <c r="J525">
        <v>125</v>
      </c>
      <c r="K525" s="4">
        <v>0.64</v>
      </c>
      <c r="L525">
        <v>144</v>
      </c>
      <c r="M525">
        <v>140</v>
      </c>
      <c r="N525" s="1">
        <v>26298.611111111109</v>
      </c>
      <c r="O525" s="1">
        <v>27050</v>
      </c>
      <c r="P525" t="s">
        <v>298</v>
      </c>
      <c r="Q525" t="s">
        <v>297</v>
      </c>
      <c r="R525" s="5">
        <v>45413</v>
      </c>
      <c r="S525" s="1">
        <f t="shared" si="4"/>
        <v>27050</v>
      </c>
      <c r="T525" s="2">
        <f t="shared" si="5"/>
        <v>140</v>
      </c>
    </row>
    <row r="526" spans="1:20">
      <c r="A526" t="s">
        <v>154</v>
      </c>
      <c r="B526" s="10" t="s">
        <v>155</v>
      </c>
      <c r="C526" s="1">
        <v>7950000</v>
      </c>
      <c r="D526" s="14">
        <v>3.19</v>
      </c>
      <c r="E526" s="14">
        <v>0.66000000000000303</v>
      </c>
      <c r="F526">
        <v>36</v>
      </c>
      <c r="G526">
        <v>81</v>
      </c>
      <c r="H526">
        <v>79</v>
      </c>
      <c r="I526">
        <v>115</v>
      </c>
      <c r="J526">
        <v>194</v>
      </c>
      <c r="K526" s="4">
        <v>0.59278350515463918</v>
      </c>
      <c r="L526" t="s">
        <v>26</v>
      </c>
      <c r="M526">
        <v>109.15</v>
      </c>
      <c r="N526" s="1" t="s">
        <v>26</v>
      </c>
      <c r="O526" s="1">
        <v>72835.547411818596</v>
      </c>
      <c r="P526" t="s">
        <v>289</v>
      </c>
      <c r="Q526" t="s">
        <v>290</v>
      </c>
      <c r="R526" s="5">
        <v>45413</v>
      </c>
      <c r="S526" s="1">
        <f t="shared" si="4"/>
        <v>72835.547411818596</v>
      </c>
      <c r="T526" s="2">
        <f t="shared" si="5"/>
        <v>109.15</v>
      </c>
    </row>
    <row r="527" spans="1:20">
      <c r="A527" t="s">
        <v>190</v>
      </c>
      <c r="B527" s="10" t="s">
        <v>341</v>
      </c>
      <c r="C527" s="1">
        <v>3649371.31</v>
      </c>
      <c r="D527" s="14">
        <v>2.66</v>
      </c>
      <c r="E527" s="14">
        <v>0.33</v>
      </c>
      <c r="F527">
        <v>15</v>
      </c>
      <c r="G527">
        <v>53</v>
      </c>
      <c r="H527">
        <v>52</v>
      </c>
      <c r="I527">
        <v>40</v>
      </c>
      <c r="J527">
        <v>92</v>
      </c>
      <c r="K527" s="4">
        <v>0.43478260869565216</v>
      </c>
      <c r="L527" t="s">
        <v>26</v>
      </c>
      <c r="M527">
        <v>90.8</v>
      </c>
      <c r="N527" s="1" t="s">
        <v>26</v>
      </c>
      <c r="O527" s="1">
        <v>40191.313986784146</v>
      </c>
      <c r="P527" t="s">
        <v>289</v>
      </c>
      <c r="Q527" t="s">
        <v>295</v>
      </c>
      <c r="R527" s="5">
        <v>45413</v>
      </c>
      <c r="S527" s="1">
        <f t="shared" si="4"/>
        <v>40191.313986784146</v>
      </c>
      <c r="T527" s="2">
        <f t="shared" si="5"/>
        <v>90.8</v>
      </c>
    </row>
    <row r="528" spans="1:20">
      <c r="A528" t="s">
        <v>264</v>
      </c>
      <c r="B528" s="10" t="s">
        <v>265</v>
      </c>
      <c r="C528" s="1">
        <v>5355000</v>
      </c>
      <c r="D528" s="14">
        <v>5</v>
      </c>
      <c r="E528" s="14">
        <v>5</v>
      </c>
      <c r="F528">
        <v>1</v>
      </c>
      <c r="G528" t="s">
        <v>26</v>
      </c>
      <c r="H528">
        <v>121</v>
      </c>
      <c r="I528">
        <v>5</v>
      </c>
      <c r="J528">
        <v>126</v>
      </c>
      <c r="K528" s="4">
        <v>3.968253968253968E-2</v>
      </c>
      <c r="L528" t="s">
        <v>26</v>
      </c>
      <c r="M528">
        <v>84.4</v>
      </c>
      <c r="N528" s="1" t="s">
        <v>26</v>
      </c>
      <c r="O528" s="1">
        <v>63447.867298578196</v>
      </c>
      <c r="P528" t="s">
        <v>289</v>
      </c>
      <c r="Q528" t="s">
        <v>290</v>
      </c>
      <c r="R528" s="5">
        <v>45413</v>
      </c>
      <c r="S528" s="1">
        <f t="shared" si="4"/>
        <v>63447.867298578196</v>
      </c>
      <c r="T528" s="2">
        <f t="shared" si="5"/>
        <v>84.4</v>
      </c>
    </row>
    <row r="529" spans="1:20">
      <c r="A529" t="s">
        <v>156</v>
      </c>
      <c r="B529" s="11" t="s">
        <v>26</v>
      </c>
      <c r="C529" s="1">
        <v>1850000</v>
      </c>
      <c r="D529" s="14">
        <v>0.14000000000000001</v>
      </c>
      <c r="E529" s="14">
        <v>0</v>
      </c>
      <c r="F529">
        <v>35</v>
      </c>
      <c r="G529">
        <v>2</v>
      </c>
      <c r="H529">
        <v>2</v>
      </c>
      <c r="I529">
        <v>5</v>
      </c>
      <c r="J529">
        <v>7</v>
      </c>
      <c r="K529" s="4">
        <v>0.7142857142857143</v>
      </c>
      <c r="L529" t="s">
        <v>26</v>
      </c>
      <c r="M529">
        <v>41</v>
      </c>
      <c r="N529" s="1" t="s">
        <v>26</v>
      </c>
      <c r="O529" s="1">
        <v>45121.951219512193</v>
      </c>
      <c r="P529" t="s">
        <v>289</v>
      </c>
      <c r="Q529" t="s">
        <v>309</v>
      </c>
      <c r="R529" s="5">
        <v>45413</v>
      </c>
      <c r="S529" s="1">
        <f t="shared" si="4"/>
        <v>45121.951219512193</v>
      </c>
      <c r="T529" s="2">
        <f t="shared" si="5"/>
        <v>41</v>
      </c>
    </row>
    <row r="530" spans="1:20">
      <c r="A530" t="s">
        <v>157</v>
      </c>
      <c r="B530" s="10" t="s">
        <v>1055</v>
      </c>
      <c r="C530" s="1">
        <v>3323020</v>
      </c>
      <c r="D530" s="14">
        <v>1.31</v>
      </c>
      <c r="E530" s="14">
        <v>0</v>
      </c>
      <c r="F530">
        <v>32</v>
      </c>
      <c r="G530">
        <v>20</v>
      </c>
      <c r="H530">
        <v>26</v>
      </c>
      <c r="I530">
        <v>42</v>
      </c>
      <c r="J530">
        <v>68</v>
      </c>
      <c r="K530" s="4">
        <v>0.61764705882352944</v>
      </c>
      <c r="L530" t="s">
        <v>26</v>
      </c>
      <c r="M530">
        <v>42.27</v>
      </c>
      <c r="N530" s="1" t="s">
        <v>26</v>
      </c>
      <c r="O530" s="1">
        <v>78614.147149278448</v>
      </c>
      <c r="P530" t="s">
        <v>289</v>
      </c>
      <c r="Q530" t="s">
        <v>290</v>
      </c>
      <c r="R530" s="5">
        <v>45413</v>
      </c>
      <c r="S530" s="1">
        <f t="shared" si="4"/>
        <v>78614.147149278448</v>
      </c>
      <c r="T530" s="2">
        <f t="shared" si="5"/>
        <v>42.27</v>
      </c>
    </row>
    <row r="531" spans="1:20">
      <c r="A531" t="s">
        <v>159</v>
      </c>
      <c r="B531" s="10" t="s">
        <v>1056</v>
      </c>
      <c r="C531" s="1">
        <v>3546789.11</v>
      </c>
      <c r="D531" s="14">
        <v>4.4800000000000004</v>
      </c>
      <c r="E531" s="14">
        <v>5</v>
      </c>
      <c r="F531">
        <v>35</v>
      </c>
      <c r="G531">
        <v>83</v>
      </c>
      <c r="H531">
        <v>68</v>
      </c>
      <c r="I531">
        <v>157</v>
      </c>
      <c r="J531">
        <v>225</v>
      </c>
      <c r="K531" s="4">
        <v>0.69777777777777783</v>
      </c>
      <c r="L531" t="s">
        <v>26</v>
      </c>
      <c r="M531">
        <v>67</v>
      </c>
      <c r="N531" s="1" t="s">
        <v>26</v>
      </c>
      <c r="O531" s="1">
        <v>52937.150895522384</v>
      </c>
      <c r="P531" t="s">
        <v>289</v>
      </c>
      <c r="Q531" t="s">
        <v>297</v>
      </c>
      <c r="R531" s="5">
        <v>45413</v>
      </c>
      <c r="S531" s="1">
        <f t="shared" si="4"/>
        <v>52937.150895522384</v>
      </c>
      <c r="T531" s="2">
        <f t="shared" si="5"/>
        <v>67</v>
      </c>
    </row>
    <row r="532" spans="1:20">
      <c r="A532" t="s">
        <v>161</v>
      </c>
      <c r="B532" s="10" t="s">
        <v>162</v>
      </c>
      <c r="C532" s="1">
        <v>7025000</v>
      </c>
      <c r="D532" s="14">
        <v>1.03</v>
      </c>
      <c r="E532" s="14">
        <v>1.33</v>
      </c>
      <c r="F532">
        <v>28</v>
      </c>
      <c r="G532">
        <v>9</v>
      </c>
      <c r="H532">
        <v>5</v>
      </c>
      <c r="I532">
        <v>29</v>
      </c>
      <c r="J532">
        <v>34</v>
      </c>
      <c r="K532" s="4">
        <v>0.8529411764705882</v>
      </c>
      <c r="L532" t="s">
        <v>26</v>
      </c>
      <c r="M532">
        <v>109.47</v>
      </c>
      <c r="N532" s="1" t="s">
        <v>26</v>
      </c>
      <c r="O532" s="1">
        <v>64172.832739563353</v>
      </c>
      <c r="P532" t="s">
        <v>289</v>
      </c>
      <c r="Q532" t="s">
        <v>290</v>
      </c>
      <c r="R532" s="5">
        <v>45413</v>
      </c>
      <c r="S532" s="1">
        <f t="shared" si="4"/>
        <v>64172.832739563353</v>
      </c>
      <c r="T532" s="2">
        <f t="shared" si="5"/>
        <v>109.47</v>
      </c>
    </row>
    <row r="533" spans="1:20">
      <c r="A533" t="s">
        <v>179</v>
      </c>
      <c r="B533" s="10" t="s">
        <v>1052</v>
      </c>
      <c r="C533" s="1">
        <v>2680000</v>
      </c>
      <c r="D533" s="14">
        <v>2.12</v>
      </c>
      <c r="E533" s="14">
        <v>0</v>
      </c>
      <c r="F533">
        <v>16</v>
      </c>
      <c r="G533">
        <v>2</v>
      </c>
      <c r="H533">
        <v>2</v>
      </c>
      <c r="I533">
        <v>34</v>
      </c>
      <c r="J533">
        <v>36</v>
      </c>
      <c r="K533" s="4">
        <v>0.94444444444444442</v>
      </c>
      <c r="L533" t="s">
        <v>26</v>
      </c>
      <c r="M533">
        <v>73</v>
      </c>
      <c r="N533" s="1" t="s">
        <v>26</v>
      </c>
      <c r="O533" s="1">
        <v>36712.32876712329</v>
      </c>
      <c r="P533" t="s">
        <v>289</v>
      </c>
      <c r="Q533" t="s">
        <v>309</v>
      </c>
      <c r="R533" s="5">
        <v>45413</v>
      </c>
      <c r="S533" s="1">
        <f t="shared" si="4"/>
        <v>36712.32876712329</v>
      </c>
      <c r="T533" s="2">
        <f t="shared" si="5"/>
        <v>73</v>
      </c>
    </row>
    <row r="534" spans="1:20">
      <c r="A534" t="s">
        <v>209</v>
      </c>
      <c r="B534" s="10" t="s">
        <v>210</v>
      </c>
      <c r="C534" s="1">
        <v>3559374</v>
      </c>
      <c r="D534" s="14">
        <v>0.87</v>
      </c>
      <c r="E534" s="14">
        <v>0.66</v>
      </c>
      <c r="F534">
        <v>16</v>
      </c>
      <c r="G534">
        <v>8</v>
      </c>
      <c r="H534">
        <v>6</v>
      </c>
      <c r="I534">
        <v>14</v>
      </c>
      <c r="J534">
        <v>20</v>
      </c>
      <c r="K534" s="4">
        <v>0.7</v>
      </c>
      <c r="L534" t="s">
        <v>26</v>
      </c>
      <c r="M534">
        <v>81.760000000000005</v>
      </c>
      <c r="N534" s="1" t="s">
        <v>26</v>
      </c>
      <c r="O534" s="1">
        <v>43534.417808219172</v>
      </c>
      <c r="P534" t="s">
        <v>289</v>
      </c>
      <c r="Q534" t="s">
        <v>309</v>
      </c>
      <c r="R534" s="5">
        <v>45413</v>
      </c>
      <c r="S534" s="1">
        <f t="shared" si="4"/>
        <v>43534.417808219172</v>
      </c>
      <c r="T534" s="2">
        <f t="shared" si="5"/>
        <v>81.760000000000005</v>
      </c>
    </row>
    <row r="535" spans="1:20">
      <c r="A535" t="s">
        <v>163</v>
      </c>
      <c r="B535" s="10" t="s">
        <v>1053</v>
      </c>
      <c r="C535" s="1">
        <v>3302400</v>
      </c>
      <c r="D535" s="14">
        <v>0.63</v>
      </c>
      <c r="E535" s="14">
        <v>0</v>
      </c>
      <c r="F535">
        <v>36</v>
      </c>
      <c r="G535">
        <v>4</v>
      </c>
      <c r="H535">
        <v>4</v>
      </c>
      <c r="I535">
        <v>23</v>
      </c>
      <c r="J535">
        <v>27</v>
      </c>
      <c r="K535" s="4">
        <v>0.85185185185185186</v>
      </c>
      <c r="L535" t="s">
        <v>26</v>
      </c>
      <c r="M535">
        <v>90.04</v>
      </c>
      <c r="N535" s="1" t="s">
        <v>26</v>
      </c>
      <c r="O535" s="1">
        <v>36677.032430031097</v>
      </c>
      <c r="P535" t="s">
        <v>289</v>
      </c>
      <c r="Q535" t="s">
        <v>303</v>
      </c>
      <c r="R535" s="5">
        <v>45413</v>
      </c>
      <c r="S535" s="1">
        <f t="shared" si="4"/>
        <v>36677.032430031097</v>
      </c>
      <c r="T535" s="2">
        <f t="shared" si="5"/>
        <v>90.04</v>
      </c>
    </row>
    <row r="536" spans="1:20">
      <c r="A536" t="s">
        <v>186</v>
      </c>
      <c r="B536" s="10" t="s">
        <v>187</v>
      </c>
      <c r="C536" s="1">
        <v>2190000</v>
      </c>
      <c r="D536" s="14">
        <v>0.92</v>
      </c>
      <c r="E536" s="14">
        <v>0.66</v>
      </c>
      <c r="F536">
        <v>14</v>
      </c>
      <c r="G536">
        <v>5</v>
      </c>
      <c r="H536">
        <v>3</v>
      </c>
      <c r="I536">
        <v>13</v>
      </c>
      <c r="J536">
        <v>16</v>
      </c>
      <c r="K536" s="4">
        <v>0.8125</v>
      </c>
      <c r="L536" t="s">
        <v>26</v>
      </c>
      <c r="M536">
        <v>61.25</v>
      </c>
      <c r="N536" s="1" t="s">
        <v>26</v>
      </c>
      <c r="O536" s="1">
        <v>35755.102040816324</v>
      </c>
      <c r="P536" t="s">
        <v>289</v>
      </c>
      <c r="Q536" t="s">
        <v>310</v>
      </c>
      <c r="R536" s="5">
        <v>45413</v>
      </c>
      <c r="S536" s="1">
        <f t="shared" si="4"/>
        <v>35755.102040816324</v>
      </c>
      <c r="T536" s="2">
        <f t="shared" si="5"/>
        <v>61.25</v>
      </c>
    </row>
    <row r="537" spans="1:20">
      <c r="A537" t="s">
        <v>164</v>
      </c>
      <c r="B537" s="11" t="s">
        <v>26</v>
      </c>
      <c r="C537" s="1">
        <v>3249900</v>
      </c>
      <c r="D537" s="14">
        <v>0.88</v>
      </c>
      <c r="E537" s="14">
        <v>0.66</v>
      </c>
      <c r="F537">
        <v>25</v>
      </c>
      <c r="G537">
        <v>20</v>
      </c>
      <c r="H537">
        <v>18</v>
      </c>
      <c r="I537">
        <v>22</v>
      </c>
      <c r="J537">
        <v>40</v>
      </c>
      <c r="K537" s="4">
        <v>0.55000000000000004</v>
      </c>
      <c r="L537" t="s">
        <v>26</v>
      </c>
      <c r="M537">
        <v>87.22</v>
      </c>
      <c r="N537" s="1" t="s">
        <v>26</v>
      </c>
      <c r="O537" s="1">
        <v>37260.949323549648</v>
      </c>
      <c r="P537" t="s">
        <v>289</v>
      </c>
      <c r="Q537" t="s">
        <v>303</v>
      </c>
      <c r="R537" s="5">
        <v>45413</v>
      </c>
      <c r="S537" s="1">
        <f t="shared" si="4"/>
        <v>37260.949323549648</v>
      </c>
      <c r="T537" s="2">
        <f t="shared" si="5"/>
        <v>87.22</v>
      </c>
    </row>
    <row r="538" spans="1:20">
      <c r="A538" t="s">
        <v>571</v>
      </c>
      <c r="B538" s="10" t="s">
        <v>1057</v>
      </c>
      <c r="C538" s="1">
        <v>6000000</v>
      </c>
      <c r="D538" s="14">
        <v>0.34</v>
      </c>
      <c r="E538" s="14">
        <v>0</v>
      </c>
      <c r="F538">
        <v>44</v>
      </c>
      <c r="G538">
        <v>1</v>
      </c>
      <c r="H538">
        <v>1</v>
      </c>
      <c r="I538">
        <v>15</v>
      </c>
      <c r="J538">
        <v>16</v>
      </c>
      <c r="K538" s="4">
        <v>0.9375</v>
      </c>
      <c r="L538" t="s">
        <v>26</v>
      </c>
      <c r="M538">
        <v>119</v>
      </c>
      <c r="N538" s="1" t="s">
        <v>26</v>
      </c>
      <c r="O538" s="1">
        <v>50420.168067226892</v>
      </c>
      <c r="P538" t="s">
        <v>289</v>
      </c>
      <c r="Q538" t="s">
        <v>309</v>
      </c>
      <c r="R538" s="5">
        <v>45413</v>
      </c>
      <c r="S538" s="1">
        <f t="shared" si="4"/>
        <v>50420.168067226892</v>
      </c>
      <c r="T538" s="2">
        <f t="shared" si="5"/>
        <v>119</v>
      </c>
    </row>
    <row r="539" spans="1:20">
      <c r="A539" t="s">
        <v>165</v>
      </c>
      <c r="B539" s="10" t="s">
        <v>50</v>
      </c>
      <c r="C539" s="1">
        <v>3900000</v>
      </c>
      <c r="D539" s="14">
        <v>0.77</v>
      </c>
      <c r="E539" s="14">
        <v>0</v>
      </c>
      <c r="F539">
        <v>86</v>
      </c>
      <c r="G539">
        <v>3</v>
      </c>
      <c r="H539">
        <v>3</v>
      </c>
      <c r="I539">
        <v>67</v>
      </c>
      <c r="J539">
        <v>70</v>
      </c>
      <c r="K539" s="4">
        <v>0.95714285714285718</v>
      </c>
      <c r="L539" t="s">
        <v>26</v>
      </c>
      <c r="M539">
        <v>58.02</v>
      </c>
      <c r="N539" s="1" t="s">
        <v>26</v>
      </c>
      <c r="O539" s="1">
        <v>67218.200620475691</v>
      </c>
      <c r="P539" t="s">
        <v>289</v>
      </c>
      <c r="Q539" t="s">
        <v>290</v>
      </c>
      <c r="R539" s="5">
        <v>45413</v>
      </c>
      <c r="S539" s="1">
        <f t="shared" si="4"/>
        <v>67218.200620475691</v>
      </c>
      <c r="T539" s="2">
        <f t="shared" si="5"/>
        <v>58.02</v>
      </c>
    </row>
    <row r="540" spans="1:20">
      <c r="A540" t="s">
        <v>575</v>
      </c>
      <c r="B540" s="11" t="s">
        <v>26</v>
      </c>
      <c r="C540" s="1">
        <v>3040000</v>
      </c>
      <c r="D540" s="14">
        <v>1.5880000000000001</v>
      </c>
      <c r="E540" s="14">
        <v>1</v>
      </c>
      <c r="F540">
        <v>17</v>
      </c>
      <c r="G540">
        <v>4</v>
      </c>
      <c r="H540">
        <v>1</v>
      </c>
      <c r="I540">
        <v>27</v>
      </c>
      <c r="J540">
        <v>28</v>
      </c>
      <c r="K540" s="4">
        <v>0.9642857142857143</v>
      </c>
      <c r="L540" t="s">
        <v>26</v>
      </c>
      <c r="M540">
        <v>60</v>
      </c>
      <c r="N540" s="1" t="s">
        <v>26</v>
      </c>
      <c r="O540" s="1">
        <v>50666.666666666664</v>
      </c>
      <c r="P540" t="s">
        <v>289</v>
      </c>
      <c r="Q540" t="s">
        <v>292</v>
      </c>
      <c r="R540" s="5">
        <v>45413</v>
      </c>
      <c r="S540" s="1">
        <f t="shared" si="4"/>
        <v>50666.666666666664</v>
      </c>
      <c r="T540" s="2">
        <f t="shared" si="5"/>
        <v>60</v>
      </c>
    </row>
    <row r="541" spans="1:20">
      <c r="A541" t="s">
        <v>166</v>
      </c>
      <c r="B541" s="10" t="s">
        <v>167</v>
      </c>
      <c r="C541" s="1">
        <v>2900000</v>
      </c>
      <c r="D541" s="14">
        <v>0.85</v>
      </c>
      <c r="E541" s="14">
        <v>0</v>
      </c>
      <c r="F541">
        <v>67</v>
      </c>
      <c r="G541">
        <v>3</v>
      </c>
      <c r="H541">
        <v>3</v>
      </c>
      <c r="I541">
        <v>57</v>
      </c>
      <c r="J541">
        <v>60</v>
      </c>
      <c r="K541" s="4">
        <v>0.95</v>
      </c>
      <c r="L541" t="s">
        <v>26</v>
      </c>
      <c r="M541">
        <v>94</v>
      </c>
      <c r="N541" s="1" t="s">
        <v>26</v>
      </c>
      <c r="O541" s="1">
        <v>30851.063829787236</v>
      </c>
      <c r="P541" t="s">
        <v>289</v>
      </c>
      <c r="Q541" t="s">
        <v>297</v>
      </c>
      <c r="R541" s="5">
        <v>45413</v>
      </c>
      <c r="S541" s="1">
        <f t="shared" si="4"/>
        <v>30851.063829787236</v>
      </c>
      <c r="T541" s="2">
        <f t="shared" si="5"/>
        <v>94</v>
      </c>
    </row>
    <row r="542" spans="1:20">
      <c r="A542" t="s">
        <v>168</v>
      </c>
      <c r="B542" s="10" t="s">
        <v>169</v>
      </c>
      <c r="C542" s="1">
        <v>1575650</v>
      </c>
      <c r="D542" s="14">
        <v>0.59</v>
      </c>
      <c r="E542" s="14">
        <v>0</v>
      </c>
      <c r="F542">
        <v>37</v>
      </c>
      <c r="G542">
        <v>2</v>
      </c>
      <c r="H542">
        <v>2</v>
      </c>
      <c r="I542">
        <v>22</v>
      </c>
      <c r="J542">
        <v>24</v>
      </c>
      <c r="K542" s="4">
        <v>0.91666666666666663</v>
      </c>
      <c r="L542" t="s">
        <v>26</v>
      </c>
      <c r="M542">
        <v>67</v>
      </c>
      <c r="N542" s="1" t="s">
        <v>26</v>
      </c>
      <c r="O542" s="1">
        <v>23517.164179104479</v>
      </c>
      <c r="P542" t="s">
        <v>289</v>
      </c>
      <c r="Q542" t="s">
        <v>303</v>
      </c>
      <c r="R542" s="5">
        <v>45413</v>
      </c>
      <c r="S542" s="1">
        <f t="shared" si="4"/>
        <v>23517.164179104479</v>
      </c>
      <c r="T542" s="2">
        <f t="shared" si="5"/>
        <v>67</v>
      </c>
    </row>
    <row r="543" spans="1:20">
      <c r="A543" t="s">
        <v>170</v>
      </c>
      <c r="B543" s="10" t="s">
        <v>46</v>
      </c>
      <c r="C543" s="1">
        <v>2577333</v>
      </c>
      <c r="D543" s="14">
        <v>3.62</v>
      </c>
      <c r="E543" s="14">
        <v>3</v>
      </c>
      <c r="F543">
        <v>29</v>
      </c>
      <c r="G543">
        <v>32</v>
      </c>
      <c r="H543">
        <v>23</v>
      </c>
      <c r="I543">
        <v>105</v>
      </c>
      <c r="J543">
        <v>128</v>
      </c>
      <c r="K543" s="4">
        <v>0.8203125</v>
      </c>
      <c r="L543" t="s">
        <v>26</v>
      </c>
      <c r="M543">
        <v>76.08</v>
      </c>
      <c r="N543" s="1" t="s">
        <v>26</v>
      </c>
      <c r="O543" s="1">
        <v>33876.616719242906</v>
      </c>
      <c r="P543" t="s">
        <v>289</v>
      </c>
      <c r="Q543" t="s">
        <v>296</v>
      </c>
      <c r="R543" s="5">
        <v>45413</v>
      </c>
      <c r="S543" s="1">
        <f t="shared" si="4"/>
        <v>33876.616719242906</v>
      </c>
      <c r="T543" s="2">
        <f t="shared" si="5"/>
        <v>76.08</v>
      </c>
    </row>
    <row r="544" spans="1:20">
      <c r="A544" t="s">
        <v>213</v>
      </c>
      <c r="B544" s="10" t="s">
        <v>214</v>
      </c>
      <c r="C544" s="1">
        <v>3131670</v>
      </c>
      <c r="D544" s="14">
        <v>1.27</v>
      </c>
      <c r="E544" s="14">
        <v>2</v>
      </c>
      <c r="F544">
        <v>11</v>
      </c>
      <c r="G544">
        <v>20</v>
      </c>
      <c r="H544">
        <v>14</v>
      </c>
      <c r="I544">
        <v>14</v>
      </c>
      <c r="J544">
        <v>28</v>
      </c>
      <c r="K544" s="4">
        <v>0.5</v>
      </c>
      <c r="L544" t="s">
        <v>26</v>
      </c>
      <c r="M544">
        <v>64</v>
      </c>
      <c r="N544" s="1" t="s">
        <v>26</v>
      </c>
      <c r="O544" s="1">
        <v>48932.34375</v>
      </c>
      <c r="P544" t="s">
        <v>289</v>
      </c>
      <c r="Q544" t="s">
        <v>309</v>
      </c>
      <c r="R544" s="5">
        <v>45413</v>
      </c>
      <c r="S544" s="1">
        <f t="shared" si="4"/>
        <v>48932.34375</v>
      </c>
      <c r="T544" s="2">
        <f t="shared" si="5"/>
        <v>64</v>
      </c>
    </row>
    <row r="545" spans="1:20">
      <c r="A545" t="s">
        <v>171</v>
      </c>
      <c r="B545" s="10" t="s">
        <v>172</v>
      </c>
      <c r="C545" s="1">
        <v>816258.57</v>
      </c>
      <c r="D545" s="14">
        <v>5.16</v>
      </c>
      <c r="E545" s="14">
        <v>1</v>
      </c>
      <c r="F545">
        <v>36</v>
      </c>
      <c r="G545">
        <v>9</v>
      </c>
      <c r="H545">
        <v>6</v>
      </c>
      <c r="I545">
        <v>186</v>
      </c>
      <c r="J545">
        <v>192</v>
      </c>
      <c r="K545" s="9">
        <v>0.96875</v>
      </c>
      <c r="L545">
        <v>128.76</v>
      </c>
      <c r="M545" t="s">
        <v>26</v>
      </c>
      <c r="N545" s="1">
        <v>6339.3800093196642</v>
      </c>
      <c r="O545" s="1" t="s">
        <v>26</v>
      </c>
      <c r="P545" t="s">
        <v>294</v>
      </c>
      <c r="Q545" t="s">
        <v>297</v>
      </c>
      <c r="R545" s="5">
        <v>45413</v>
      </c>
      <c r="S545" s="1">
        <f t="shared" si="4"/>
        <v>6339.3800093196642</v>
      </c>
      <c r="T545" s="2">
        <f t="shared" si="5"/>
        <v>128.76</v>
      </c>
    </row>
    <row r="546" spans="1:20">
      <c r="A546" t="s">
        <v>207</v>
      </c>
      <c r="B546" s="10" t="s">
        <v>172</v>
      </c>
      <c r="C546" s="1">
        <v>687700</v>
      </c>
      <c r="D546" s="14">
        <v>7.08</v>
      </c>
      <c r="E546" s="14">
        <v>6.66</v>
      </c>
      <c r="F546">
        <v>12</v>
      </c>
      <c r="G546">
        <v>104</v>
      </c>
      <c r="H546">
        <v>84</v>
      </c>
      <c r="I546">
        <v>85</v>
      </c>
      <c r="J546">
        <v>169</v>
      </c>
      <c r="K546" s="9">
        <v>0.50295857988165682</v>
      </c>
      <c r="L546">
        <v>104</v>
      </c>
      <c r="M546" t="s">
        <v>26</v>
      </c>
      <c r="N546" s="1">
        <v>6612.5</v>
      </c>
      <c r="O546" s="1" t="s">
        <v>26</v>
      </c>
      <c r="P546" t="s">
        <v>294</v>
      </c>
      <c r="Q546" t="s">
        <v>297</v>
      </c>
      <c r="R546" s="5">
        <v>45413</v>
      </c>
      <c r="S546" s="1">
        <f t="shared" si="4"/>
        <v>6612.5</v>
      </c>
      <c r="T546" s="2">
        <f t="shared" si="5"/>
        <v>104</v>
      </c>
    </row>
    <row r="547" spans="1:20">
      <c r="A547" t="s">
        <v>173</v>
      </c>
      <c r="B547" s="10" t="s">
        <v>174</v>
      </c>
      <c r="C547" s="1">
        <v>6526800</v>
      </c>
      <c r="D547" s="14">
        <v>1.08</v>
      </c>
      <c r="E547" s="14">
        <v>0</v>
      </c>
      <c r="F547">
        <v>24</v>
      </c>
      <c r="G547">
        <v>14</v>
      </c>
      <c r="H547">
        <v>14</v>
      </c>
      <c r="I547">
        <v>26</v>
      </c>
      <c r="J547">
        <v>40</v>
      </c>
      <c r="K547" s="4">
        <v>0.65</v>
      </c>
      <c r="L547" t="s">
        <v>26</v>
      </c>
      <c r="M547">
        <v>103.6</v>
      </c>
      <c r="N547" s="1" t="s">
        <v>26</v>
      </c>
      <c r="O547" s="1">
        <v>63000</v>
      </c>
      <c r="P547" t="s">
        <v>289</v>
      </c>
      <c r="Q547" t="s">
        <v>290</v>
      </c>
      <c r="R547" s="5">
        <v>45413</v>
      </c>
      <c r="S547" s="1">
        <f t="shared" si="4"/>
        <v>63000</v>
      </c>
      <c r="T547" s="2">
        <f t="shared" si="5"/>
        <v>103.6</v>
      </c>
    </row>
    <row r="548" spans="1:20">
      <c r="A548" t="s">
        <v>236</v>
      </c>
      <c r="B548" s="10" t="s">
        <v>237</v>
      </c>
      <c r="C548" s="1">
        <v>2107500</v>
      </c>
      <c r="D548" s="14">
        <v>0.85</v>
      </c>
      <c r="E548" s="14">
        <v>0.66</v>
      </c>
      <c r="F548">
        <v>7</v>
      </c>
      <c r="G548">
        <v>8</v>
      </c>
      <c r="H548">
        <v>6</v>
      </c>
      <c r="I548">
        <v>6</v>
      </c>
      <c r="J548">
        <v>12</v>
      </c>
      <c r="K548" s="4">
        <v>0.5</v>
      </c>
      <c r="L548" t="s">
        <v>26</v>
      </c>
      <c r="M548">
        <v>87.8</v>
      </c>
      <c r="N548" s="1" t="s">
        <v>26</v>
      </c>
      <c r="O548" s="1">
        <v>24003.416856492029</v>
      </c>
      <c r="P548" t="s">
        <v>289</v>
      </c>
      <c r="Q548" t="s">
        <v>302</v>
      </c>
      <c r="R548" s="5">
        <v>45413</v>
      </c>
      <c r="S548" s="1">
        <f t="shared" si="4"/>
        <v>24003.416856492029</v>
      </c>
      <c r="T548" s="2">
        <f t="shared" si="5"/>
        <v>87.8</v>
      </c>
    </row>
    <row r="549" spans="1:20">
      <c r="A549" t="s">
        <v>255</v>
      </c>
      <c r="B549" s="10" t="s">
        <v>1058</v>
      </c>
      <c r="C549" s="1">
        <v>1930000</v>
      </c>
      <c r="D549" s="14">
        <v>3.4</v>
      </c>
      <c r="E549" s="14">
        <v>3.4</v>
      </c>
      <c r="F549">
        <v>5</v>
      </c>
      <c r="G549" t="s">
        <v>26</v>
      </c>
      <c r="H549">
        <v>25</v>
      </c>
      <c r="I549">
        <v>17</v>
      </c>
      <c r="J549">
        <v>42</v>
      </c>
      <c r="K549" s="4">
        <v>0.40476190476190477</v>
      </c>
      <c r="L549">
        <v>99</v>
      </c>
      <c r="M549">
        <v>87</v>
      </c>
      <c r="N549" s="1">
        <v>19494.949494949495</v>
      </c>
      <c r="O549" s="1">
        <v>22183.908045977012</v>
      </c>
      <c r="P549" t="s">
        <v>298</v>
      </c>
      <c r="Q549" t="s">
        <v>299</v>
      </c>
      <c r="R549" s="5">
        <v>45413</v>
      </c>
      <c r="S549" s="1">
        <f t="shared" si="4"/>
        <v>22183.908045977012</v>
      </c>
      <c r="T549" s="2">
        <f t="shared" si="5"/>
        <v>87</v>
      </c>
    </row>
    <row r="550" spans="1:20">
      <c r="A550" t="s">
        <v>257</v>
      </c>
      <c r="B550" s="10" t="s">
        <v>1058</v>
      </c>
      <c r="C550" s="1">
        <v>1380000</v>
      </c>
      <c r="D550" s="14">
        <v>7.6</v>
      </c>
      <c r="E550" s="14">
        <v>7.6</v>
      </c>
      <c r="F550">
        <v>5</v>
      </c>
      <c r="G550" t="s">
        <v>26</v>
      </c>
      <c r="H550">
        <v>66</v>
      </c>
      <c r="I550">
        <v>38</v>
      </c>
      <c r="J550">
        <v>104</v>
      </c>
      <c r="K550" s="4">
        <v>0.36538461538461536</v>
      </c>
      <c r="L550" t="s">
        <v>26</v>
      </c>
      <c r="M550">
        <v>57</v>
      </c>
      <c r="N550" s="1" t="s">
        <v>26</v>
      </c>
      <c r="O550" s="1">
        <v>24210.526315789473</v>
      </c>
      <c r="P550" t="s">
        <v>289</v>
      </c>
      <c r="Q550" t="s">
        <v>299</v>
      </c>
      <c r="R550" s="5">
        <v>45413</v>
      </c>
      <c r="S550" s="1">
        <f t="shared" si="4"/>
        <v>24210.526315789473</v>
      </c>
      <c r="T550" s="2">
        <f t="shared" si="5"/>
        <v>57</v>
      </c>
    </row>
    <row r="551" spans="1:20">
      <c r="A551" t="s">
        <v>175</v>
      </c>
      <c r="B551" s="11" t="s">
        <v>26</v>
      </c>
      <c r="C551" s="1">
        <v>6204080</v>
      </c>
      <c r="D551" s="14">
        <v>0.67</v>
      </c>
      <c r="E551" s="14">
        <v>0</v>
      </c>
      <c r="F551">
        <v>31</v>
      </c>
      <c r="G551">
        <v>6</v>
      </c>
      <c r="H551">
        <v>6</v>
      </c>
      <c r="I551">
        <v>21</v>
      </c>
      <c r="J551">
        <v>27</v>
      </c>
      <c r="K551" s="4">
        <v>0.77777777777777779</v>
      </c>
      <c r="L551" t="s">
        <v>26</v>
      </c>
      <c r="M551">
        <v>99</v>
      </c>
      <c r="N551" s="1" t="s">
        <v>26</v>
      </c>
      <c r="O551" s="1">
        <v>62667.474747474749</v>
      </c>
      <c r="P551" t="s">
        <v>289</v>
      </c>
      <c r="Q551" t="s">
        <v>302</v>
      </c>
      <c r="R551" s="5">
        <v>45413</v>
      </c>
      <c r="S551" s="1">
        <f t="shared" si="4"/>
        <v>62667.474747474749</v>
      </c>
      <c r="T551" s="2">
        <f t="shared" si="5"/>
        <v>99</v>
      </c>
    </row>
    <row r="552" spans="1:20">
      <c r="A552" t="s">
        <v>215</v>
      </c>
      <c r="B552" s="10" t="s">
        <v>216</v>
      </c>
      <c r="C552" s="1">
        <v>4419545</v>
      </c>
      <c r="D552" s="14">
        <v>0.44</v>
      </c>
      <c r="E552" s="14">
        <v>0.33</v>
      </c>
      <c r="F552">
        <v>9</v>
      </c>
      <c r="G552">
        <v>8</v>
      </c>
      <c r="H552">
        <v>7</v>
      </c>
      <c r="I552">
        <v>4</v>
      </c>
      <c r="J552">
        <v>11</v>
      </c>
      <c r="K552" s="4">
        <v>0.36363636363636365</v>
      </c>
      <c r="L552" t="s">
        <v>26</v>
      </c>
      <c r="M552">
        <v>79.540000000000006</v>
      </c>
      <c r="N552" s="1" t="s">
        <v>26</v>
      </c>
      <c r="O552" s="1">
        <v>55563.804375157146</v>
      </c>
      <c r="P552" t="s">
        <v>289</v>
      </c>
      <c r="Q552" t="s">
        <v>301</v>
      </c>
      <c r="R552" s="5">
        <v>45413</v>
      </c>
      <c r="S552" s="1">
        <f t="shared" si="4"/>
        <v>55563.804375157146</v>
      </c>
      <c r="T552" s="2">
        <f t="shared" si="5"/>
        <v>79.540000000000006</v>
      </c>
    </row>
    <row r="553" spans="1:20">
      <c r="A553" t="s">
        <v>231</v>
      </c>
      <c r="B553" s="10" t="s">
        <v>1052</v>
      </c>
      <c r="C553" s="1">
        <v>4350000</v>
      </c>
      <c r="D553" s="14">
        <v>0.5</v>
      </c>
      <c r="E553" s="14">
        <v>3</v>
      </c>
      <c r="F553">
        <v>53</v>
      </c>
      <c r="G553">
        <v>40</v>
      </c>
      <c r="H553">
        <v>31</v>
      </c>
      <c r="I553">
        <v>27</v>
      </c>
      <c r="J553">
        <v>58</v>
      </c>
      <c r="K553" s="4">
        <v>0.46551724137931033</v>
      </c>
      <c r="L553" t="s">
        <v>26</v>
      </c>
      <c r="M553">
        <v>65</v>
      </c>
      <c r="N553" s="1" t="s">
        <v>26</v>
      </c>
      <c r="O553" s="1">
        <v>66923.076923076922</v>
      </c>
      <c r="P553" t="s">
        <v>289</v>
      </c>
      <c r="Q553" t="s">
        <v>290</v>
      </c>
      <c r="R553" s="5">
        <v>45413</v>
      </c>
      <c r="S553" s="1">
        <f t="shared" si="4"/>
        <v>66923.076923076922</v>
      </c>
      <c r="T553" s="2">
        <f t="shared" si="5"/>
        <v>65</v>
      </c>
    </row>
    <row r="554" spans="1:20">
      <c r="A554" t="s">
        <v>176</v>
      </c>
      <c r="B554" s="10" t="s">
        <v>32</v>
      </c>
      <c r="C554" s="1">
        <v>10344546.4</v>
      </c>
      <c r="D554" s="14">
        <v>0.75</v>
      </c>
      <c r="E554" s="14">
        <v>1.33</v>
      </c>
      <c r="F554">
        <v>112</v>
      </c>
      <c r="G554">
        <v>20</v>
      </c>
      <c r="H554">
        <v>16</v>
      </c>
      <c r="I554">
        <v>84</v>
      </c>
      <c r="J554">
        <v>100</v>
      </c>
      <c r="K554" s="9">
        <v>0.84</v>
      </c>
      <c r="L554">
        <v>810.86</v>
      </c>
      <c r="M554" t="s">
        <v>26</v>
      </c>
      <c r="N554" s="1">
        <v>12757.499938337074</v>
      </c>
      <c r="O554" s="1" t="s">
        <v>26</v>
      </c>
      <c r="P554" t="s">
        <v>294</v>
      </c>
      <c r="Q554" t="s">
        <v>295</v>
      </c>
      <c r="R554" s="5">
        <v>45413</v>
      </c>
      <c r="S554" s="1">
        <f t="shared" si="4"/>
        <v>12757.499938337074</v>
      </c>
      <c r="T554" s="2">
        <f t="shared" si="5"/>
        <v>810.86</v>
      </c>
    </row>
    <row r="555" spans="1:20">
      <c r="A555" t="s">
        <v>590</v>
      </c>
      <c r="B555" s="10" t="s">
        <v>591</v>
      </c>
      <c r="C555" s="1">
        <v>4440599.75</v>
      </c>
      <c r="D555" s="14">
        <v>1.56</v>
      </c>
      <c r="E555" s="14">
        <v>0.66</v>
      </c>
      <c r="F555">
        <v>16</v>
      </c>
      <c r="G555">
        <v>3</v>
      </c>
      <c r="H555">
        <v>1</v>
      </c>
      <c r="I555">
        <v>25</v>
      </c>
      <c r="J555">
        <v>26</v>
      </c>
      <c r="K555" s="4">
        <v>0.96153846153846156</v>
      </c>
      <c r="L555" t="s">
        <v>26</v>
      </c>
      <c r="M555">
        <v>83.6</v>
      </c>
      <c r="N555" s="1" t="s">
        <v>26</v>
      </c>
      <c r="O555" s="1">
        <v>53117.221889952154</v>
      </c>
      <c r="P555" t="s">
        <v>289</v>
      </c>
      <c r="Q555" t="s">
        <v>295</v>
      </c>
      <c r="R555" s="5">
        <v>45413</v>
      </c>
      <c r="S555" s="1">
        <f t="shared" si="4"/>
        <v>53117.221889952154</v>
      </c>
      <c r="T555" s="2">
        <f t="shared" si="5"/>
        <v>83.6</v>
      </c>
    </row>
    <row r="556" spans="1:20">
      <c r="A556" t="s">
        <v>177</v>
      </c>
      <c r="B556" s="11" t="s">
        <v>26</v>
      </c>
      <c r="C556" s="1">
        <v>2860646</v>
      </c>
      <c r="D556" s="14">
        <v>0.42</v>
      </c>
      <c r="E556" s="14">
        <v>0</v>
      </c>
      <c r="F556">
        <v>26</v>
      </c>
      <c r="G556">
        <v>1</v>
      </c>
      <c r="H556">
        <v>1</v>
      </c>
      <c r="I556">
        <v>11</v>
      </c>
      <c r="J556">
        <v>12</v>
      </c>
      <c r="K556" s="4">
        <v>0.91666666666666663</v>
      </c>
      <c r="L556" t="s">
        <v>26</v>
      </c>
      <c r="M556">
        <v>77.12</v>
      </c>
      <c r="N556" s="1" t="s">
        <v>26</v>
      </c>
      <c r="O556" s="1">
        <v>37093.438796680493</v>
      </c>
      <c r="P556" t="s">
        <v>289</v>
      </c>
      <c r="Q556" t="s">
        <v>302</v>
      </c>
      <c r="R556" s="5">
        <v>45413</v>
      </c>
      <c r="S556" s="1">
        <f t="shared" si="4"/>
        <v>37093.438796680493</v>
      </c>
      <c r="T556" s="2">
        <f t="shared" si="5"/>
        <v>77.12</v>
      </c>
    </row>
    <row r="557" spans="1:20">
      <c r="A557" t="s">
        <v>219</v>
      </c>
      <c r="B557" s="11" t="s">
        <v>26</v>
      </c>
      <c r="C557" s="1">
        <v>2880000</v>
      </c>
      <c r="D557" s="14">
        <v>1.2</v>
      </c>
      <c r="E557" s="14">
        <v>0.33333333333333331</v>
      </c>
      <c r="F557">
        <v>5</v>
      </c>
      <c r="G557">
        <v>19</v>
      </c>
      <c r="H557">
        <v>18</v>
      </c>
      <c r="I557">
        <v>6</v>
      </c>
      <c r="J557">
        <v>24</v>
      </c>
      <c r="K557" s="4">
        <v>0.25</v>
      </c>
      <c r="L557" t="s">
        <v>26</v>
      </c>
      <c r="M557">
        <v>91</v>
      </c>
      <c r="N557" s="1" t="s">
        <v>26</v>
      </c>
      <c r="O557" s="1">
        <v>31648.351648351647</v>
      </c>
      <c r="P557" t="s">
        <v>289</v>
      </c>
      <c r="Q557" t="s">
        <v>302</v>
      </c>
      <c r="R557" s="5">
        <v>45323</v>
      </c>
      <c r="S557" s="1">
        <f t="shared" si="4"/>
        <v>31648.351648351647</v>
      </c>
      <c r="T557" s="2">
        <f t="shared" si="5"/>
        <v>91</v>
      </c>
    </row>
    <row r="558" spans="1:20">
      <c r="A558" t="s">
        <v>203</v>
      </c>
      <c r="B558" s="10" t="s">
        <v>46</v>
      </c>
      <c r="C558" s="1">
        <v>2087000</v>
      </c>
      <c r="D558" s="14">
        <v>3.5</v>
      </c>
      <c r="E558" s="14">
        <v>9.6666666666666661</v>
      </c>
      <c r="F558">
        <v>10</v>
      </c>
      <c r="G558">
        <v>26</v>
      </c>
      <c r="H558">
        <v>13</v>
      </c>
      <c r="I558">
        <v>35</v>
      </c>
      <c r="J558">
        <v>48</v>
      </c>
      <c r="K558" s="4">
        <v>0.72916666666666663</v>
      </c>
      <c r="L558" t="s">
        <v>26</v>
      </c>
      <c r="M558">
        <v>65.33</v>
      </c>
      <c r="N558" s="1" t="s">
        <v>26</v>
      </c>
      <c r="O558" s="1">
        <v>31945.507423848157</v>
      </c>
      <c r="P558" t="s">
        <v>289</v>
      </c>
      <c r="Q558" t="s">
        <v>303</v>
      </c>
      <c r="R558" s="5">
        <v>45323</v>
      </c>
      <c r="S558" s="1">
        <f t="shared" si="4"/>
        <v>31945.507423848157</v>
      </c>
      <c r="T558" s="2">
        <f t="shared" si="5"/>
        <v>65.33</v>
      </c>
    </row>
    <row r="559" spans="1:20">
      <c r="A559" t="s">
        <v>365</v>
      </c>
      <c r="B559" t="s">
        <v>23</v>
      </c>
      <c r="C559" s="1">
        <v>3990000</v>
      </c>
      <c r="D559" s="14">
        <v>2.2599999999999998</v>
      </c>
      <c r="E559" s="14">
        <v>0.66666666666666663</v>
      </c>
      <c r="F559">
        <v>23</v>
      </c>
      <c r="G559">
        <v>26</v>
      </c>
      <c r="H559">
        <v>24</v>
      </c>
      <c r="I559">
        <v>52</v>
      </c>
      <c r="J559">
        <v>76</v>
      </c>
      <c r="K559" s="4">
        <v>0.68421052631578949</v>
      </c>
      <c r="L559" t="s">
        <v>26</v>
      </c>
      <c r="M559">
        <v>66</v>
      </c>
      <c r="N559" s="1" t="s">
        <v>26</v>
      </c>
      <c r="O559" s="1">
        <v>60454.545454545456</v>
      </c>
      <c r="P559" t="s">
        <v>289</v>
      </c>
      <c r="Q559" t="s">
        <v>309</v>
      </c>
      <c r="R559" s="5">
        <v>45323</v>
      </c>
      <c r="S559" s="1">
        <f t="shared" si="4"/>
        <v>60454.545454545456</v>
      </c>
      <c r="T559" s="2">
        <f t="shared" si="5"/>
        <v>66</v>
      </c>
    </row>
    <row r="560" spans="1:20">
      <c r="A560" t="s">
        <v>366</v>
      </c>
      <c r="B560" t="s">
        <v>23</v>
      </c>
      <c r="C560" s="1">
        <v>5400000</v>
      </c>
      <c r="D560" s="14">
        <v>13.26</v>
      </c>
      <c r="E560" s="14">
        <v>1</v>
      </c>
      <c r="F560">
        <v>23</v>
      </c>
      <c r="G560">
        <v>83</v>
      </c>
      <c r="H560">
        <v>80</v>
      </c>
      <c r="I560">
        <v>305</v>
      </c>
      <c r="J560">
        <v>385</v>
      </c>
      <c r="K560" s="4">
        <v>0.79220779220779225</v>
      </c>
      <c r="L560" t="s">
        <v>26</v>
      </c>
      <c r="M560">
        <v>88</v>
      </c>
      <c r="N560" s="1" t="s">
        <v>26</v>
      </c>
      <c r="O560" s="1">
        <v>61363.63636363636</v>
      </c>
      <c r="P560" t="s">
        <v>289</v>
      </c>
      <c r="Q560" t="s">
        <v>290</v>
      </c>
      <c r="R560" s="5">
        <v>45323</v>
      </c>
      <c r="S560" s="1">
        <f t="shared" si="4"/>
        <v>61363.63636363636</v>
      </c>
      <c r="T560" s="2">
        <f t="shared" si="5"/>
        <v>88</v>
      </c>
    </row>
    <row r="561" spans="1:20">
      <c r="A561" t="s">
        <v>25</v>
      </c>
      <c r="B561" s="11" t="s">
        <v>26</v>
      </c>
      <c r="C561" s="1">
        <v>3784977.45</v>
      </c>
      <c r="D561" s="14">
        <v>4.2300000000000004</v>
      </c>
      <c r="E561" s="14">
        <v>7.333333333333333</v>
      </c>
      <c r="F561">
        <v>21</v>
      </c>
      <c r="G561">
        <v>32</v>
      </c>
      <c r="H561">
        <v>22</v>
      </c>
      <c r="I561">
        <v>89</v>
      </c>
      <c r="J561">
        <v>111</v>
      </c>
      <c r="K561" s="4">
        <v>0.80180180180180183</v>
      </c>
      <c r="L561" t="s">
        <v>26</v>
      </c>
      <c r="M561">
        <v>84.55</v>
      </c>
      <c r="N561" s="1" t="s">
        <v>26</v>
      </c>
      <c r="O561" s="1">
        <v>44766.143701951514</v>
      </c>
      <c r="P561" t="s">
        <v>289</v>
      </c>
      <c r="Q561" t="s">
        <v>292</v>
      </c>
      <c r="R561" s="5">
        <v>45323</v>
      </c>
      <c r="S561" s="1">
        <f t="shared" si="4"/>
        <v>44766.143701951514</v>
      </c>
      <c r="T561" s="2">
        <f t="shared" si="5"/>
        <v>84.55</v>
      </c>
    </row>
    <row r="562" spans="1:20">
      <c r="A562" t="s">
        <v>27</v>
      </c>
      <c r="B562" s="11" t="s">
        <v>26</v>
      </c>
      <c r="C562" s="1">
        <v>8468262.2699999996</v>
      </c>
      <c r="D562" s="14">
        <v>1.92</v>
      </c>
      <c r="E562" s="14">
        <v>1.3333333333333333</v>
      </c>
      <c r="F562">
        <v>27</v>
      </c>
      <c r="G562">
        <v>27</v>
      </c>
      <c r="H562">
        <v>23</v>
      </c>
      <c r="I562">
        <v>52</v>
      </c>
      <c r="J562">
        <v>75</v>
      </c>
      <c r="K562" s="4">
        <v>0.69333333333333336</v>
      </c>
      <c r="L562" t="s">
        <v>26</v>
      </c>
      <c r="M562">
        <v>132.49</v>
      </c>
      <c r="N562" s="1" t="s">
        <v>26</v>
      </c>
      <c r="O562" s="1">
        <v>63916.237225450968</v>
      </c>
      <c r="P562" t="s">
        <v>289</v>
      </c>
      <c r="Q562" t="s">
        <v>290</v>
      </c>
      <c r="R562" s="5">
        <v>45323</v>
      </c>
      <c r="S562" s="1">
        <f t="shared" si="4"/>
        <v>63916.237225450968</v>
      </c>
      <c r="T562" s="2">
        <f t="shared" si="5"/>
        <v>132.49</v>
      </c>
    </row>
    <row r="563" spans="1:20">
      <c r="A563" t="s">
        <v>421</v>
      </c>
      <c r="B563" s="10" t="s">
        <v>265</v>
      </c>
      <c r="C563" s="1">
        <v>3350000</v>
      </c>
      <c r="D563" s="14">
        <v>0.67</v>
      </c>
      <c r="E563" s="14">
        <v>0.33333333333333331</v>
      </c>
      <c r="F563">
        <v>46</v>
      </c>
      <c r="G563">
        <v>5</v>
      </c>
      <c r="H563">
        <v>4</v>
      </c>
      <c r="I563">
        <v>31</v>
      </c>
      <c r="J563">
        <v>35</v>
      </c>
      <c r="K563" s="4">
        <v>0.88571428571428568</v>
      </c>
      <c r="L563" t="s">
        <v>26</v>
      </c>
      <c r="M563">
        <v>85.98</v>
      </c>
      <c r="N563" s="1" t="s">
        <v>26</v>
      </c>
      <c r="O563" s="1">
        <v>38962.549430100022</v>
      </c>
      <c r="P563" t="s">
        <v>289</v>
      </c>
      <c r="Q563" t="s">
        <v>309</v>
      </c>
      <c r="R563" s="5">
        <v>45323</v>
      </c>
      <c r="S563" s="1">
        <f t="shared" si="4"/>
        <v>38962.549430100022</v>
      </c>
      <c r="T563" s="2">
        <f t="shared" si="5"/>
        <v>85.98</v>
      </c>
    </row>
    <row r="564" spans="1:20">
      <c r="A564" t="s">
        <v>29</v>
      </c>
      <c r="B564" s="10" t="s">
        <v>30</v>
      </c>
      <c r="C564" s="1">
        <v>6938400</v>
      </c>
      <c r="D564" s="14">
        <v>2.37</v>
      </c>
      <c r="E564" s="14">
        <v>0</v>
      </c>
      <c r="F564">
        <v>29</v>
      </c>
      <c r="G564">
        <v>6</v>
      </c>
      <c r="H564">
        <v>6</v>
      </c>
      <c r="I564">
        <v>69</v>
      </c>
      <c r="J564">
        <v>75</v>
      </c>
      <c r="K564" s="4">
        <v>0.92</v>
      </c>
      <c r="L564" t="s">
        <v>26</v>
      </c>
      <c r="M564">
        <v>123.4</v>
      </c>
      <c r="N564" s="1" t="s">
        <v>26</v>
      </c>
      <c r="O564" s="1">
        <v>56226.904376012964</v>
      </c>
      <c r="P564" t="s">
        <v>289</v>
      </c>
      <c r="Q564" t="s">
        <v>65</v>
      </c>
      <c r="R564" s="5">
        <v>45323</v>
      </c>
      <c r="S564" s="1">
        <f t="shared" si="4"/>
        <v>56226.904376012964</v>
      </c>
      <c r="T564" s="2">
        <f t="shared" si="5"/>
        <v>123.4</v>
      </c>
    </row>
    <row r="565" spans="1:20">
      <c r="A565" t="s">
        <v>31</v>
      </c>
      <c r="B565" s="10" t="s">
        <v>32</v>
      </c>
      <c r="C565" s="1">
        <v>5135644.8</v>
      </c>
      <c r="D565" s="14">
        <v>1.02</v>
      </c>
      <c r="E565" s="14">
        <v>1</v>
      </c>
      <c r="F565">
        <v>37</v>
      </c>
      <c r="G565">
        <v>10</v>
      </c>
      <c r="H565">
        <v>7</v>
      </c>
      <c r="I565">
        <v>38</v>
      </c>
      <c r="J565">
        <v>45</v>
      </c>
      <c r="K565" s="4">
        <v>0.84444444444444444</v>
      </c>
      <c r="L565">
        <v>516</v>
      </c>
      <c r="M565" t="s">
        <v>26</v>
      </c>
      <c r="N565" s="1">
        <v>9952.7999999999993</v>
      </c>
      <c r="O565" s="1" t="s">
        <v>26</v>
      </c>
      <c r="P565" t="s">
        <v>294</v>
      </c>
      <c r="Q565" t="s">
        <v>312</v>
      </c>
      <c r="R565" s="5">
        <v>45323</v>
      </c>
      <c r="S565" s="1">
        <f t="shared" si="4"/>
        <v>9952.7999999999993</v>
      </c>
      <c r="T565" s="2">
        <f t="shared" si="5"/>
        <v>516</v>
      </c>
    </row>
    <row r="566" spans="1:20">
      <c r="A566" t="s">
        <v>425</v>
      </c>
      <c r="B566" s="10" t="s">
        <v>34</v>
      </c>
      <c r="C566" s="1">
        <v>4268266</v>
      </c>
      <c r="D566" s="14">
        <v>9.5299999999999994</v>
      </c>
      <c r="E566" s="14">
        <v>2.6666666666666665</v>
      </c>
      <c r="F566">
        <v>30</v>
      </c>
      <c r="G566">
        <v>8</v>
      </c>
      <c r="H566">
        <v>13</v>
      </c>
      <c r="I566">
        <v>286</v>
      </c>
      <c r="J566">
        <v>299</v>
      </c>
      <c r="K566" s="4">
        <v>0.95652173913043481</v>
      </c>
      <c r="L566">
        <v>119</v>
      </c>
      <c r="M566">
        <v>146</v>
      </c>
      <c r="N566" s="1">
        <v>35867.781512605041</v>
      </c>
      <c r="O566" s="1">
        <v>29234.698630136987</v>
      </c>
      <c r="P566" t="s">
        <v>298</v>
      </c>
      <c r="Q566" t="s">
        <v>296</v>
      </c>
      <c r="R566" s="5">
        <v>45323</v>
      </c>
      <c r="S566" s="1">
        <f t="shared" si="4"/>
        <v>29234.698630136987</v>
      </c>
      <c r="T566" s="2">
        <f t="shared" si="5"/>
        <v>146</v>
      </c>
    </row>
    <row r="567" spans="1:20">
      <c r="A567" t="s">
        <v>33</v>
      </c>
      <c r="B567" s="10" t="s">
        <v>34</v>
      </c>
      <c r="C567" s="1">
        <v>2908000</v>
      </c>
      <c r="D567" s="14">
        <v>5.96</v>
      </c>
      <c r="E567" s="14">
        <v>2.3333333333333335</v>
      </c>
      <c r="F567">
        <v>30</v>
      </c>
      <c r="G567">
        <v>20</v>
      </c>
      <c r="H567">
        <v>13</v>
      </c>
      <c r="I567">
        <v>179</v>
      </c>
      <c r="J567">
        <v>192</v>
      </c>
      <c r="K567" s="4">
        <v>0.93229166666666663</v>
      </c>
      <c r="L567" t="s">
        <v>26</v>
      </c>
      <c r="M567">
        <v>65.37</v>
      </c>
      <c r="N567" s="1" t="s">
        <v>26</v>
      </c>
      <c r="O567" s="1">
        <v>44485.237876701845</v>
      </c>
      <c r="P567" t="s">
        <v>289</v>
      </c>
      <c r="Q567" t="s">
        <v>296</v>
      </c>
      <c r="R567" s="5">
        <v>45323</v>
      </c>
      <c r="S567" s="1">
        <f t="shared" si="4"/>
        <v>44485.237876701845</v>
      </c>
      <c r="T567" s="2">
        <f t="shared" si="5"/>
        <v>65.37</v>
      </c>
    </row>
    <row r="568" spans="1:20">
      <c r="A568" t="s">
        <v>427</v>
      </c>
      <c r="B568" s="11" t="s">
        <v>26</v>
      </c>
      <c r="C568" s="1">
        <v>715000</v>
      </c>
      <c r="D568" s="14">
        <v>7.57</v>
      </c>
      <c r="E568" s="14">
        <v>3.3333333333333335</v>
      </c>
      <c r="F568">
        <v>21</v>
      </c>
      <c r="G568">
        <v>36</v>
      </c>
      <c r="H568">
        <v>26</v>
      </c>
      <c r="I568">
        <v>159</v>
      </c>
      <c r="J568">
        <v>185</v>
      </c>
      <c r="K568" s="4">
        <v>0.85945945945945945</v>
      </c>
      <c r="L568">
        <v>120</v>
      </c>
      <c r="M568" t="s">
        <v>26</v>
      </c>
      <c r="N568" s="1">
        <v>5958.333333333333</v>
      </c>
      <c r="O568" s="1" t="s">
        <v>26</v>
      </c>
      <c r="P568" t="s">
        <v>294</v>
      </c>
      <c r="Q568" t="s">
        <v>297</v>
      </c>
      <c r="R568" s="5">
        <v>45323</v>
      </c>
      <c r="S568" s="1">
        <f t="shared" si="4"/>
        <v>5958.333333333333</v>
      </c>
      <c r="T568" s="2">
        <f t="shared" si="5"/>
        <v>120</v>
      </c>
    </row>
    <row r="569" spans="1:20">
      <c r="A569" t="s">
        <v>35</v>
      </c>
      <c r="B569" s="11" t="s">
        <v>26</v>
      </c>
      <c r="C569" s="1">
        <v>715000</v>
      </c>
      <c r="D569" s="14">
        <v>7.18</v>
      </c>
      <c r="E569" s="14">
        <v>7</v>
      </c>
      <c r="F569">
        <v>11</v>
      </c>
      <c r="G569">
        <v>147</v>
      </c>
      <c r="H569">
        <v>126</v>
      </c>
      <c r="I569">
        <v>79</v>
      </c>
      <c r="J569">
        <v>205</v>
      </c>
      <c r="K569" s="4">
        <v>0.38536585365853659</v>
      </c>
      <c r="L569">
        <v>120</v>
      </c>
      <c r="M569" t="s">
        <v>26</v>
      </c>
      <c r="N569" s="1">
        <v>5958.333333333333</v>
      </c>
      <c r="O569" s="1" t="s">
        <v>26</v>
      </c>
      <c r="P569" t="s">
        <v>294</v>
      </c>
      <c r="Q569" t="s">
        <v>297</v>
      </c>
      <c r="R569" s="5">
        <v>45323</v>
      </c>
      <c r="S569" s="1">
        <f t="shared" si="4"/>
        <v>5958.333333333333</v>
      </c>
      <c r="T569" s="2">
        <f t="shared" si="5"/>
        <v>120</v>
      </c>
    </row>
    <row r="570" spans="1:20">
      <c r="A570" t="s">
        <v>196</v>
      </c>
      <c r="B570" s="10" t="s">
        <v>197</v>
      </c>
      <c r="C570" s="1">
        <v>2324528</v>
      </c>
      <c r="D570" s="14">
        <v>1.1000000000000001</v>
      </c>
      <c r="E570" s="14">
        <v>0</v>
      </c>
      <c r="F570">
        <v>10</v>
      </c>
      <c r="G570">
        <v>9</v>
      </c>
      <c r="H570">
        <v>10</v>
      </c>
      <c r="I570">
        <v>11</v>
      </c>
      <c r="J570">
        <v>21</v>
      </c>
      <c r="K570" s="4">
        <v>0.52380952380952384</v>
      </c>
      <c r="L570" t="s">
        <v>26</v>
      </c>
      <c r="M570">
        <v>56.71</v>
      </c>
      <c r="N570" s="1" t="s">
        <v>26</v>
      </c>
      <c r="O570" s="1">
        <v>40989.737259742549</v>
      </c>
      <c r="P570" t="s">
        <v>289</v>
      </c>
      <c r="Q570" t="s">
        <v>312</v>
      </c>
      <c r="R570" s="5">
        <v>45323</v>
      </c>
      <c r="S570" s="1">
        <f t="shared" si="4"/>
        <v>40989.737259742549</v>
      </c>
      <c r="T570" s="2">
        <f t="shared" si="5"/>
        <v>56.71</v>
      </c>
    </row>
    <row r="571" spans="1:20">
      <c r="A571" t="s">
        <v>625</v>
      </c>
      <c r="B571" s="10" t="s">
        <v>82</v>
      </c>
      <c r="C571" s="1">
        <v>2469000</v>
      </c>
      <c r="D571" s="14">
        <v>1.52</v>
      </c>
      <c r="E571" s="14">
        <v>0.66666666666666663</v>
      </c>
      <c r="F571">
        <v>17</v>
      </c>
      <c r="G571">
        <v>3</v>
      </c>
      <c r="H571">
        <v>1</v>
      </c>
      <c r="I571">
        <v>26</v>
      </c>
      <c r="J571">
        <v>27</v>
      </c>
      <c r="K571" s="4">
        <v>0.96296296296296291</v>
      </c>
      <c r="L571" t="s">
        <v>26</v>
      </c>
      <c r="M571">
        <v>69</v>
      </c>
      <c r="N571" s="1" t="s">
        <v>26</v>
      </c>
      <c r="O571" s="1">
        <v>35782.608695652176</v>
      </c>
      <c r="P571" t="s">
        <v>289</v>
      </c>
      <c r="Q571" t="s">
        <v>309</v>
      </c>
      <c r="R571" s="5">
        <v>45323</v>
      </c>
      <c r="S571" s="1">
        <f t="shared" si="4"/>
        <v>35782.608695652176</v>
      </c>
      <c r="T571" s="2">
        <f t="shared" si="5"/>
        <v>69</v>
      </c>
    </row>
    <row r="572" spans="1:20">
      <c r="A572" t="s">
        <v>36</v>
      </c>
      <c r="B572" s="10" t="s">
        <v>37</v>
      </c>
      <c r="C572" s="1">
        <v>5520470.5800000001</v>
      </c>
      <c r="D572" s="14">
        <v>1.75</v>
      </c>
      <c r="E572" s="14">
        <v>2.3333333333333335</v>
      </c>
      <c r="F572">
        <v>16</v>
      </c>
      <c r="G572">
        <v>12</v>
      </c>
      <c r="H572">
        <v>5</v>
      </c>
      <c r="I572">
        <v>28</v>
      </c>
      <c r="J572">
        <v>33</v>
      </c>
      <c r="K572" s="4">
        <v>0.84848484848484851</v>
      </c>
      <c r="L572" t="s">
        <v>26</v>
      </c>
      <c r="M572">
        <v>103.58</v>
      </c>
      <c r="N572" s="1" t="s">
        <v>26</v>
      </c>
      <c r="O572" s="1">
        <v>53296.684495076268</v>
      </c>
      <c r="P572" t="s">
        <v>289</v>
      </c>
      <c r="Q572" t="s">
        <v>334</v>
      </c>
      <c r="R572" s="5">
        <v>45323</v>
      </c>
      <c r="S572" s="1">
        <f t="shared" si="4"/>
        <v>53296.684495076268</v>
      </c>
      <c r="T572" s="2">
        <f t="shared" si="5"/>
        <v>103.58</v>
      </c>
    </row>
    <row r="573" spans="1:20">
      <c r="A573" t="s">
        <v>431</v>
      </c>
      <c r="B573" s="10" t="s">
        <v>432</v>
      </c>
      <c r="C573" s="1">
        <v>3375020</v>
      </c>
      <c r="D573" s="14">
        <v>0.56000000000000005</v>
      </c>
      <c r="E573" s="14">
        <v>0</v>
      </c>
      <c r="F573">
        <v>30</v>
      </c>
      <c r="G573">
        <v>1</v>
      </c>
      <c r="H573">
        <v>1</v>
      </c>
      <c r="I573">
        <v>17</v>
      </c>
      <c r="J573">
        <v>18</v>
      </c>
      <c r="K573" s="4">
        <v>0.94444444444444442</v>
      </c>
      <c r="L573" t="s">
        <v>26</v>
      </c>
      <c r="M573">
        <v>83.12</v>
      </c>
      <c r="N573" s="1" t="s">
        <v>26</v>
      </c>
      <c r="O573" s="1">
        <v>40604.186717998076</v>
      </c>
      <c r="P573" t="s">
        <v>289</v>
      </c>
      <c r="Q573" t="s">
        <v>308</v>
      </c>
      <c r="R573" s="5">
        <v>45323</v>
      </c>
      <c r="S573" s="1">
        <f t="shared" si="4"/>
        <v>40604.186717998076</v>
      </c>
      <c r="T573" s="2">
        <f t="shared" si="5"/>
        <v>83.12</v>
      </c>
    </row>
    <row r="574" spans="1:20">
      <c r="A574" t="s">
        <v>328</v>
      </c>
      <c r="B574" s="11" t="s">
        <v>26</v>
      </c>
      <c r="C574" s="1">
        <v>1125000</v>
      </c>
      <c r="D574" s="14">
        <v>6</v>
      </c>
      <c r="E574" s="14">
        <v>2.3333333333333335</v>
      </c>
      <c r="F574">
        <v>10</v>
      </c>
      <c r="G574">
        <v>172</v>
      </c>
      <c r="H574">
        <v>165</v>
      </c>
      <c r="I574">
        <v>60</v>
      </c>
      <c r="J574">
        <v>225</v>
      </c>
      <c r="K574" s="4">
        <v>0.26666666666666666</v>
      </c>
      <c r="L574">
        <v>136</v>
      </c>
      <c r="M574" t="s">
        <v>26</v>
      </c>
      <c r="N574" s="1">
        <v>8272.0588235294126</v>
      </c>
      <c r="O574" s="1" t="s">
        <v>26</v>
      </c>
      <c r="P574" t="s">
        <v>294</v>
      </c>
      <c r="Q574" t="s">
        <v>1059</v>
      </c>
      <c r="R574" s="5">
        <v>45323</v>
      </c>
      <c r="S574" s="1">
        <f t="shared" si="4"/>
        <v>8272.0588235294126</v>
      </c>
      <c r="T574" s="2">
        <f t="shared" si="5"/>
        <v>136</v>
      </c>
    </row>
    <row r="575" spans="1:20">
      <c r="A575" t="s">
        <v>189</v>
      </c>
      <c r="B575" s="10" t="s">
        <v>1060</v>
      </c>
      <c r="C575" s="1">
        <v>2650000</v>
      </c>
      <c r="D575" s="14">
        <v>8</v>
      </c>
      <c r="E575" s="14">
        <v>0</v>
      </c>
      <c r="F575">
        <v>11</v>
      </c>
      <c r="G575">
        <v>113</v>
      </c>
      <c r="H575">
        <v>232</v>
      </c>
      <c r="I575">
        <v>88</v>
      </c>
      <c r="J575">
        <v>320</v>
      </c>
      <c r="K575" s="4">
        <v>0.27500000000000002</v>
      </c>
      <c r="L575" t="s">
        <v>26</v>
      </c>
      <c r="M575">
        <v>86</v>
      </c>
      <c r="N575" s="1" t="s">
        <v>26</v>
      </c>
      <c r="O575" s="1">
        <v>30813.953488372092</v>
      </c>
      <c r="P575" t="s">
        <v>289</v>
      </c>
      <c r="Q575" t="s">
        <v>303</v>
      </c>
      <c r="R575" s="5">
        <v>45323</v>
      </c>
      <c r="S575" s="1">
        <f t="shared" ref="S575:S638" si="6">IF(P575="Lote",N575,O575)</f>
        <v>30813.953488372092</v>
      </c>
      <c r="T575" s="2">
        <f t="shared" ref="T575:T638" si="7">IF(P575="Lote",L575,M575)</f>
        <v>86</v>
      </c>
    </row>
    <row r="576" spans="1:20">
      <c r="A576" t="s">
        <v>405</v>
      </c>
      <c r="B576" s="10" t="s">
        <v>39</v>
      </c>
      <c r="C576" s="1">
        <v>1945000</v>
      </c>
      <c r="D576" s="14">
        <v>7</v>
      </c>
      <c r="E576" s="14">
        <v>4.333333333333333</v>
      </c>
      <c r="F576">
        <v>40</v>
      </c>
      <c r="G576">
        <v>14</v>
      </c>
      <c r="H576">
        <v>1</v>
      </c>
      <c r="I576">
        <v>280</v>
      </c>
      <c r="J576">
        <v>281</v>
      </c>
      <c r="K576" s="4">
        <v>0.99644128113879005</v>
      </c>
      <c r="L576">
        <v>115.5</v>
      </c>
      <c r="M576">
        <v>80.73</v>
      </c>
      <c r="N576" s="1">
        <v>16839.826839826841</v>
      </c>
      <c r="O576" s="1">
        <v>24092.654527437135</v>
      </c>
      <c r="P576" t="s">
        <v>298</v>
      </c>
      <c r="Q576" t="s">
        <v>299</v>
      </c>
      <c r="R576" s="5">
        <v>45323</v>
      </c>
      <c r="S576" s="1">
        <f t="shared" si="6"/>
        <v>24092.654527437135</v>
      </c>
      <c r="T576" s="2">
        <f t="shared" si="7"/>
        <v>80.73</v>
      </c>
    </row>
    <row r="577" spans="1:20">
      <c r="A577" t="s">
        <v>38</v>
      </c>
      <c r="B577" s="10" t="s">
        <v>39</v>
      </c>
      <c r="C577" s="1">
        <v>2270000</v>
      </c>
      <c r="D577" s="14">
        <v>7.15</v>
      </c>
      <c r="E577" s="14">
        <v>13.666666666666666</v>
      </c>
      <c r="F577">
        <v>13</v>
      </c>
      <c r="G577">
        <v>175</v>
      </c>
      <c r="H577">
        <v>134</v>
      </c>
      <c r="I577">
        <v>93</v>
      </c>
      <c r="J577">
        <v>227</v>
      </c>
      <c r="K577" s="4">
        <v>0.40969162995594716</v>
      </c>
      <c r="L577">
        <v>119</v>
      </c>
      <c r="M577">
        <v>95.92</v>
      </c>
      <c r="N577" s="1">
        <v>19075.63025210084</v>
      </c>
      <c r="O577" s="1">
        <v>23665.554628857382</v>
      </c>
      <c r="P577" t="s">
        <v>298</v>
      </c>
      <c r="Q577" t="s">
        <v>299</v>
      </c>
      <c r="R577" s="5">
        <v>45323</v>
      </c>
      <c r="S577" s="1">
        <f t="shared" si="6"/>
        <v>23665.554628857382</v>
      </c>
      <c r="T577" s="2">
        <f t="shared" si="7"/>
        <v>95.92</v>
      </c>
    </row>
    <row r="578" spans="1:20">
      <c r="A578" t="s">
        <v>40</v>
      </c>
      <c r="B578" s="10" t="s">
        <v>39</v>
      </c>
      <c r="C578" s="1">
        <v>1467500</v>
      </c>
      <c r="D578" s="14">
        <v>2.3199999999999998</v>
      </c>
      <c r="E578" s="14">
        <v>4.333333333333333</v>
      </c>
      <c r="F578">
        <v>40</v>
      </c>
      <c r="G578">
        <v>16</v>
      </c>
      <c r="H578">
        <v>3</v>
      </c>
      <c r="I578">
        <v>93</v>
      </c>
      <c r="J578">
        <v>96</v>
      </c>
      <c r="K578" s="4">
        <v>0.96875</v>
      </c>
      <c r="L578" t="s">
        <v>26</v>
      </c>
      <c r="M578">
        <v>63</v>
      </c>
      <c r="N578" s="1" t="s">
        <v>26</v>
      </c>
      <c r="O578" s="1">
        <v>23293.650793650795</v>
      </c>
      <c r="P578" t="s">
        <v>289</v>
      </c>
      <c r="Q578" t="s">
        <v>299</v>
      </c>
      <c r="R578" s="5">
        <v>45323</v>
      </c>
      <c r="S578" s="1">
        <f t="shared" si="6"/>
        <v>23293.650793650795</v>
      </c>
      <c r="T578" s="2">
        <f t="shared" si="7"/>
        <v>63</v>
      </c>
    </row>
    <row r="579" spans="1:20">
      <c r="A579" t="s">
        <v>41</v>
      </c>
      <c r="B579" s="10" t="s">
        <v>42</v>
      </c>
      <c r="C579" s="1">
        <v>8616666</v>
      </c>
      <c r="D579" s="14">
        <v>4.1500000000000004</v>
      </c>
      <c r="E579" s="14">
        <v>1</v>
      </c>
      <c r="F579">
        <v>26</v>
      </c>
      <c r="G579">
        <v>86</v>
      </c>
      <c r="H579">
        <v>83</v>
      </c>
      <c r="I579">
        <v>108</v>
      </c>
      <c r="J579">
        <v>191</v>
      </c>
      <c r="K579" s="4">
        <v>0.56544502617801051</v>
      </c>
      <c r="L579" t="s">
        <v>26</v>
      </c>
      <c r="M579">
        <v>137</v>
      </c>
      <c r="N579" s="1" t="s">
        <v>26</v>
      </c>
      <c r="O579" s="1">
        <v>62895.372262773722</v>
      </c>
      <c r="P579" t="s">
        <v>289</v>
      </c>
      <c r="Q579" t="s">
        <v>292</v>
      </c>
      <c r="R579" s="5">
        <v>45323</v>
      </c>
      <c r="S579" s="1">
        <f t="shared" si="6"/>
        <v>62895.372262773722</v>
      </c>
      <c r="T579" s="2">
        <f t="shared" si="7"/>
        <v>137</v>
      </c>
    </row>
    <row r="580" spans="1:20">
      <c r="A580" t="s">
        <v>43</v>
      </c>
      <c r="B580" s="10" t="s">
        <v>44</v>
      </c>
      <c r="C580" s="1">
        <v>5421446</v>
      </c>
      <c r="D580" s="14">
        <v>2.92</v>
      </c>
      <c r="E580" s="14">
        <v>2.3333333333333335</v>
      </c>
      <c r="F580">
        <v>13</v>
      </c>
      <c r="G580">
        <v>75</v>
      </c>
      <c r="H580">
        <v>68</v>
      </c>
      <c r="I580">
        <v>38</v>
      </c>
      <c r="J580">
        <v>106</v>
      </c>
      <c r="K580" s="4">
        <v>0.35849056603773582</v>
      </c>
      <c r="L580" t="s">
        <v>26</v>
      </c>
      <c r="M580">
        <v>100</v>
      </c>
      <c r="N580" s="1" t="s">
        <v>26</v>
      </c>
      <c r="O580" s="1">
        <v>54214.46</v>
      </c>
      <c r="P580" t="s">
        <v>289</v>
      </c>
      <c r="Q580" t="s">
        <v>292</v>
      </c>
      <c r="R580" s="5">
        <v>45323</v>
      </c>
      <c r="S580" s="1">
        <f t="shared" si="6"/>
        <v>54214.46</v>
      </c>
      <c r="T580" s="2">
        <f t="shared" si="7"/>
        <v>100</v>
      </c>
    </row>
    <row r="581" spans="1:20">
      <c r="A581" t="s">
        <v>224</v>
      </c>
      <c r="B581" s="10" t="s">
        <v>225</v>
      </c>
      <c r="C581" s="1">
        <v>2655668</v>
      </c>
      <c r="D581" s="14">
        <v>0.75</v>
      </c>
      <c r="E581" s="14">
        <v>0.66666666666666663</v>
      </c>
      <c r="F581">
        <v>4</v>
      </c>
      <c r="G581">
        <v>5</v>
      </c>
      <c r="H581">
        <v>3</v>
      </c>
      <c r="I581">
        <v>3</v>
      </c>
      <c r="J581">
        <v>6</v>
      </c>
      <c r="K581" s="4">
        <v>0.5</v>
      </c>
      <c r="L581" t="s">
        <v>26</v>
      </c>
      <c r="M581">
        <v>63.14</v>
      </c>
      <c r="N581" s="1" t="s">
        <v>26</v>
      </c>
      <c r="O581" s="1">
        <v>42059.993664871712</v>
      </c>
      <c r="P581" t="s">
        <v>289</v>
      </c>
      <c r="Q581" t="s">
        <v>1061</v>
      </c>
      <c r="R581" s="5">
        <v>45323</v>
      </c>
      <c r="S581" s="1">
        <f t="shared" si="6"/>
        <v>42059.993664871712</v>
      </c>
      <c r="T581" s="2">
        <f t="shared" si="7"/>
        <v>63.14</v>
      </c>
    </row>
    <row r="582" spans="1:20">
      <c r="A582" t="s">
        <v>246</v>
      </c>
      <c r="B582" s="10" t="s">
        <v>637</v>
      </c>
      <c r="C582" s="1">
        <v>6639412.9100000001</v>
      </c>
      <c r="D582" s="14">
        <v>14.3</v>
      </c>
      <c r="E582" s="14">
        <v>14.3</v>
      </c>
      <c r="F582">
        <v>5</v>
      </c>
      <c r="G582" t="s">
        <v>26</v>
      </c>
      <c r="H582">
        <v>204</v>
      </c>
      <c r="I582">
        <v>86</v>
      </c>
      <c r="J582">
        <v>290</v>
      </c>
      <c r="K582" s="4">
        <v>0.3</v>
      </c>
      <c r="L582" t="s">
        <v>26</v>
      </c>
      <c r="M582">
        <v>98.41</v>
      </c>
      <c r="N582" s="1" t="s">
        <v>26</v>
      </c>
      <c r="O582" s="1">
        <v>67466.852047556153</v>
      </c>
      <c r="P582" t="s">
        <v>289</v>
      </c>
      <c r="Q582" t="s">
        <v>290</v>
      </c>
      <c r="R582" s="5">
        <v>45323</v>
      </c>
      <c r="S582" s="1">
        <f t="shared" si="6"/>
        <v>67466.852047556153</v>
      </c>
      <c r="T582" s="2">
        <f t="shared" si="7"/>
        <v>98.41</v>
      </c>
    </row>
    <row r="583" spans="1:20">
      <c r="A583" t="s">
        <v>45</v>
      </c>
      <c r="B583" s="10" t="s">
        <v>46</v>
      </c>
      <c r="C583" s="1">
        <v>2481000</v>
      </c>
      <c r="D583" s="14">
        <v>1.25</v>
      </c>
      <c r="E583" s="14">
        <v>0</v>
      </c>
      <c r="F583">
        <v>27</v>
      </c>
      <c r="G583">
        <v>2</v>
      </c>
      <c r="H583">
        <v>2</v>
      </c>
      <c r="I583">
        <v>34</v>
      </c>
      <c r="J583">
        <v>36</v>
      </c>
      <c r="K583" s="4">
        <v>0.94444444444444442</v>
      </c>
      <c r="L583" t="s">
        <v>26</v>
      </c>
      <c r="M583">
        <v>62</v>
      </c>
      <c r="N583" s="1" t="s">
        <v>26</v>
      </c>
      <c r="O583" s="1">
        <v>40016.129032258068</v>
      </c>
      <c r="P583" t="s">
        <v>289</v>
      </c>
      <c r="Q583" t="s">
        <v>296</v>
      </c>
      <c r="R583" s="5">
        <v>45323</v>
      </c>
      <c r="S583" s="1">
        <f t="shared" si="6"/>
        <v>40016.129032258068</v>
      </c>
      <c r="T583" s="2">
        <f t="shared" si="7"/>
        <v>62</v>
      </c>
    </row>
    <row r="584" spans="1:20">
      <c r="A584" t="s">
        <v>47</v>
      </c>
      <c r="B584" s="10" t="s">
        <v>48</v>
      </c>
      <c r="C584" s="1">
        <v>1995000</v>
      </c>
      <c r="D584" s="14">
        <v>2.79</v>
      </c>
      <c r="E584" s="14">
        <v>0.66666666666666663</v>
      </c>
      <c r="F584">
        <v>44</v>
      </c>
      <c r="G584">
        <v>7</v>
      </c>
      <c r="H584">
        <v>5</v>
      </c>
      <c r="I584">
        <v>123</v>
      </c>
      <c r="J584">
        <v>128</v>
      </c>
      <c r="K584" s="4">
        <v>0.9609375</v>
      </c>
      <c r="L584">
        <v>102</v>
      </c>
      <c r="M584">
        <v>97.5</v>
      </c>
      <c r="N584" s="1">
        <v>19558.823529411766</v>
      </c>
      <c r="O584" s="1">
        <v>20461.538461538461</v>
      </c>
      <c r="P584" t="s">
        <v>298</v>
      </c>
      <c r="Q584" t="s">
        <v>299</v>
      </c>
      <c r="R584" s="5">
        <v>45323</v>
      </c>
      <c r="S584" s="1">
        <f t="shared" si="6"/>
        <v>20461.538461538461</v>
      </c>
      <c r="T584" s="2">
        <f t="shared" si="7"/>
        <v>97.5</v>
      </c>
    </row>
    <row r="585" spans="1:20">
      <c r="A585" t="s">
        <v>49</v>
      </c>
      <c r="B585" s="10" t="s">
        <v>50</v>
      </c>
      <c r="C585" s="1">
        <v>3020233.75</v>
      </c>
      <c r="D585" s="14">
        <v>0.9</v>
      </c>
      <c r="E585" s="14">
        <v>0</v>
      </c>
      <c r="F585">
        <v>20</v>
      </c>
      <c r="G585">
        <v>10</v>
      </c>
      <c r="H585">
        <v>10</v>
      </c>
      <c r="I585">
        <v>18</v>
      </c>
      <c r="J585">
        <v>28</v>
      </c>
      <c r="K585" s="4">
        <v>0.6428571428571429</v>
      </c>
      <c r="L585" t="s">
        <v>26</v>
      </c>
      <c r="M585">
        <v>72</v>
      </c>
      <c r="N585" s="1" t="s">
        <v>26</v>
      </c>
      <c r="O585" s="1">
        <v>41947.690972222219</v>
      </c>
      <c r="P585" t="s">
        <v>289</v>
      </c>
      <c r="Q585" t="s">
        <v>312</v>
      </c>
      <c r="R585" s="5">
        <v>45323</v>
      </c>
      <c r="S585" s="1">
        <f t="shared" si="6"/>
        <v>41947.690972222219</v>
      </c>
      <c r="T585" s="2">
        <f t="shared" si="7"/>
        <v>72</v>
      </c>
    </row>
    <row r="586" spans="1:20">
      <c r="A586" t="s">
        <v>51</v>
      </c>
      <c r="B586" s="11" t="s">
        <v>26</v>
      </c>
      <c r="C586" s="1">
        <v>826200</v>
      </c>
      <c r="D586" s="14">
        <v>6.68</v>
      </c>
      <c r="E586" s="14">
        <v>2</v>
      </c>
      <c r="F586">
        <v>29</v>
      </c>
      <c r="G586">
        <v>29</v>
      </c>
      <c r="H586">
        <v>23</v>
      </c>
      <c r="I586">
        <v>194</v>
      </c>
      <c r="J586">
        <v>217</v>
      </c>
      <c r="K586" s="4">
        <v>0.89400921658986177</v>
      </c>
      <c r="L586">
        <v>127.5</v>
      </c>
      <c r="M586" t="s">
        <v>26</v>
      </c>
      <c r="N586" s="1">
        <v>6480</v>
      </c>
      <c r="O586" s="1" t="s">
        <v>26</v>
      </c>
      <c r="P586" t="s">
        <v>294</v>
      </c>
      <c r="Q586" t="s">
        <v>297</v>
      </c>
      <c r="R586" s="5">
        <v>45323</v>
      </c>
      <c r="S586" s="1">
        <f t="shared" si="6"/>
        <v>6480</v>
      </c>
      <c r="T586" s="2">
        <f t="shared" si="7"/>
        <v>127.5</v>
      </c>
    </row>
    <row r="587" spans="1:20">
      <c r="A587" t="s">
        <v>52</v>
      </c>
      <c r="B587" s="11" t="s">
        <v>26</v>
      </c>
      <c r="C587" s="1">
        <v>3660000</v>
      </c>
      <c r="D587" s="14">
        <v>0.33</v>
      </c>
      <c r="E587" s="14">
        <v>0</v>
      </c>
      <c r="F587">
        <v>15</v>
      </c>
      <c r="G587">
        <v>5</v>
      </c>
      <c r="H587">
        <v>5</v>
      </c>
      <c r="I587">
        <v>5</v>
      </c>
      <c r="J587">
        <v>10</v>
      </c>
      <c r="K587" s="4">
        <v>0.5</v>
      </c>
      <c r="L587" t="s">
        <v>26</v>
      </c>
      <c r="M587">
        <v>75</v>
      </c>
      <c r="N587" s="1" t="s">
        <v>26</v>
      </c>
      <c r="O587" s="1">
        <v>48800</v>
      </c>
      <c r="P587" t="s">
        <v>289</v>
      </c>
      <c r="Q587" t="s">
        <v>312</v>
      </c>
      <c r="R587" s="5">
        <v>45323</v>
      </c>
      <c r="S587" s="1">
        <f t="shared" si="6"/>
        <v>48800</v>
      </c>
      <c r="T587" s="2">
        <f t="shared" si="7"/>
        <v>75</v>
      </c>
    </row>
    <row r="588" spans="1:20">
      <c r="A588" t="s">
        <v>238</v>
      </c>
      <c r="B588" s="10" t="s">
        <v>239</v>
      </c>
      <c r="C588" s="1">
        <v>1098000</v>
      </c>
      <c r="D588" s="14">
        <v>7</v>
      </c>
      <c r="E588" s="14">
        <v>7</v>
      </c>
      <c r="F588">
        <v>3</v>
      </c>
      <c r="G588" t="s">
        <v>26</v>
      </c>
      <c r="H588">
        <v>15</v>
      </c>
      <c r="I588">
        <v>21</v>
      </c>
      <c r="J588">
        <v>36</v>
      </c>
      <c r="K588" s="4">
        <v>0.58333333333333337</v>
      </c>
      <c r="L588" t="s">
        <v>26</v>
      </c>
      <c r="M588">
        <v>88</v>
      </c>
      <c r="N588" s="1" t="s">
        <v>26</v>
      </c>
      <c r="O588" s="1">
        <v>12477.272727272728</v>
      </c>
      <c r="P588" t="s">
        <v>289</v>
      </c>
      <c r="Q588" t="s">
        <v>303</v>
      </c>
      <c r="R588" s="5">
        <v>45323</v>
      </c>
      <c r="S588" s="1">
        <f t="shared" si="6"/>
        <v>12477.272727272728</v>
      </c>
      <c r="T588" s="2">
        <f t="shared" si="7"/>
        <v>88</v>
      </c>
    </row>
    <row r="589" spans="1:20">
      <c r="A589" t="s">
        <v>53</v>
      </c>
      <c r="B589" s="10" t="s">
        <v>54</v>
      </c>
      <c r="C589" s="1">
        <v>4177677</v>
      </c>
      <c r="D589" s="14">
        <v>3.04</v>
      </c>
      <c r="E589" s="14">
        <v>0.66666666666666663</v>
      </c>
      <c r="F589">
        <v>69</v>
      </c>
      <c r="G589">
        <v>77</v>
      </c>
      <c r="H589">
        <v>75</v>
      </c>
      <c r="I589">
        <v>210</v>
      </c>
      <c r="J589">
        <v>285</v>
      </c>
      <c r="K589" s="4">
        <v>0.73684210526315785</v>
      </c>
      <c r="L589" t="s">
        <v>26</v>
      </c>
      <c r="M589">
        <v>73.05</v>
      </c>
      <c r="N589" s="1" t="s">
        <v>26</v>
      </c>
      <c r="O589" s="1">
        <v>57189.28131416838</v>
      </c>
      <c r="P589" t="s">
        <v>289</v>
      </c>
      <c r="Q589" t="s">
        <v>300</v>
      </c>
      <c r="R589" s="5">
        <v>45323</v>
      </c>
      <c r="S589" s="1">
        <f t="shared" si="6"/>
        <v>57189.28131416838</v>
      </c>
      <c r="T589" s="2">
        <f t="shared" si="7"/>
        <v>73.05</v>
      </c>
    </row>
    <row r="590" spans="1:20">
      <c r="A590" t="s">
        <v>55</v>
      </c>
      <c r="B590" s="11" t="s">
        <v>26</v>
      </c>
      <c r="C590" s="1">
        <v>3325920</v>
      </c>
      <c r="D590" s="14">
        <v>0.38</v>
      </c>
      <c r="E590" s="14">
        <v>0</v>
      </c>
      <c r="F590">
        <v>36</v>
      </c>
      <c r="G590">
        <v>4</v>
      </c>
      <c r="H590">
        <v>6</v>
      </c>
      <c r="I590">
        <v>14</v>
      </c>
      <c r="J590">
        <v>20</v>
      </c>
      <c r="K590" s="4">
        <v>0.7</v>
      </c>
      <c r="L590" t="s">
        <v>26</v>
      </c>
      <c r="M590">
        <v>57.48</v>
      </c>
      <c r="N590" s="1" t="s">
        <v>26</v>
      </c>
      <c r="O590" s="1">
        <v>57862.21294363257</v>
      </c>
      <c r="P590" t="s">
        <v>289</v>
      </c>
      <c r="Q590" t="s">
        <v>301</v>
      </c>
      <c r="R590" s="5">
        <v>45323</v>
      </c>
      <c r="S590" s="1">
        <f t="shared" si="6"/>
        <v>57862.21294363257</v>
      </c>
      <c r="T590" s="2">
        <f t="shared" si="7"/>
        <v>57.48</v>
      </c>
    </row>
    <row r="591" spans="1:20">
      <c r="A591" t="s">
        <v>56</v>
      </c>
      <c r="B591" s="10" t="s">
        <v>57</v>
      </c>
      <c r="C591" s="1">
        <v>7000000</v>
      </c>
      <c r="D591" s="14">
        <v>1.02</v>
      </c>
      <c r="E591" s="14">
        <v>0.66666666666666663</v>
      </c>
      <c r="F591">
        <v>39</v>
      </c>
      <c r="G591">
        <v>17</v>
      </c>
      <c r="H591">
        <v>15</v>
      </c>
      <c r="I591">
        <v>40</v>
      </c>
      <c r="J591">
        <v>55</v>
      </c>
      <c r="K591" s="4">
        <v>0.72727272727272729</v>
      </c>
      <c r="L591" t="s">
        <v>26</v>
      </c>
      <c r="M591">
        <v>98</v>
      </c>
      <c r="N591" s="1" t="s">
        <v>26</v>
      </c>
      <c r="O591" s="1">
        <v>71428.571428571435</v>
      </c>
      <c r="P591" t="s">
        <v>289</v>
      </c>
      <c r="Q591" t="s">
        <v>290</v>
      </c>
      <c r="R591" s="5">
        <v>45323</v>
      </c>
      <c r="S591" s="1">
        <f t="shared" si="6"/>
        <v>71428.571428571435</v>
      </c>
      <c r="T591" s="2">
        <f t="shared" si="7"/>
        <v>98</v>
      </c>
    </row>
    <row r="592" spans="1:20">
      <c r="A592" t="s">
        <v>208</v>
      </c>
      <c r="B592" s="10" t="s">
        <v>46</v>
      </c>
      <c r="C592" s="1">
        <v>2474000</v>
      </c>
      <c r="D592" s="14">
        <v>2.88</v>
      </c>
      <c r="E592" s="14">
        <v>3.6666666666666665</v>
      </c>
      <c r="F592">
        <v>9</v>
      </c>
      <c r="G592">
        <v>79</v>
      </c>
      <c r="H592">
        <v>68</v>
      </c>
      <c r="I592">
        <v>26</v>
      </c>
      <c r="J592">
        <v>94</v>
      </c>
      <c r="K592" s="4">
        <v>0.27659574468085107</v>
      </c>
      <c r="L592">
        <v>102</v>
      </c>
      <c r="M592">
        <v>136</v>
      </c>
      <c r="N592" s="1">
        <v>24254.901960784315</v>
      </c>
      <c r="O592" s="1">
        <v>18191.176470588234</v>
      </c>
      <c r="P592" t="s">
        <v>298</v>
      </c>
      <c r="Q592" t="s">
        <v>297</v>
      </c>
      <c r="R592" s="5">
        <v>45323</v>
      </c>
      <c r="S592" s="1">
        <f t="shared" si="6"/>
        <v>18191.176470588234</v>
      </c>
      <c r="T592" s="2">
        <f t="shared" si="7"/>
        <v>136</v>
      </c>
    </row>
    <row r="593" spans="1:20">
      <c r="A593" t="s">
        <v>194</v>
      </c>
      <c r="B593" s="11" t="s">
        <v>26</v>
      </c>
      <c r="C593" s="1">
        <v>2950000</v>
      </c>
      <c r="D593" s="14">
        <v>4</v>
      </c>
      <c r="E593" s="14">
        <v>4</v>
      </c>
      <c r="F593">
        <v>11</v>
      </c>
      <c r="G593" t="s">
        <v>26</v>
      </c>
      <c r="H593">
        <v>27</v>
      </c>
      <c r="I593">
        <v>12</v>
      </c>
      <c r="J593">
        <v>39</v>
      </c>
      <c r="K593" s="4">
        <v>0.30769230769230771</v>
      </c>
      <c r="L593" t="s">
        <v>26</v>
      </c>
      <c r="M593">
        <v>96</v>
      </c>
      <c r="N593" s="1" t="s">
        <v>26</v>
      </c>
      <c r="O593" s="1">
        <v>30729.166666666668</v>
      </c>
      <c r="P593" t="s">
        <v>289</v>
      </c>
      <c r="Q593" t="s">
        <v>312</v>
      </c>
      <c r="R593" s="5">
        <v>45323</v>
      </c>
      <c r="S593" s="1">
        <f t="shared" si="6"/>
        <v>30729.166666666668</v>
      </c>
      <c r="T593" s="2">
        <f t="shared" si="7"/>
        <v>96</v>
      </c>
    </row>
    <row r="594" spans="1:20">
      <c r="A594" t="s">
        <v>454</v>
      </c>
      <c r="B594" s="10" t="s">
        <v>455</v>
      </c>
      <c r="C594" s="1">
        <v>2083000</v>
      </c>
      <c r="D594" s="14">
        <v>2.5099999999999998</v>
      </c>
      <c r="E594" s="14">
        <v>2.6666666666666665</v>
      </c>
      <c r="F594">
        <v>43</v>
      </c>
      <c r="G594">
        <v>12</v>
      </c>
      <c r="H594">
        <v>20</v>
      </c>
      <c r="I594">
        <v>108</v>
      </c>
      <c r="J594">
        <v>128</v>
      </c>
      <c r="K594" s="4">
        <v>0.84375</v>
      </c>
      <c r="L594" t="s">
        <v>26</v>
      </c>
      <c r="M594">
        <v>62.62</v>
      </c>
      <c r="N594" s="1" t="s">
        <v>26</v>
      </c>
      <c r="O594" s="1">
        <v>33264.132864899395</v>
      </c>
      <c r="P594" t="s">
        <v>289</v>
      </c>
      <c r="Q594" t="s">
        <v>303</v>
      </c>
      <c r="R594" s="5">
        <v>45323</v>
      </c>
      <c r="S594" s="1">
        <f t="shared" si="6"/>
        <v>33264.132864899395</v>
      </c>
      <c r="T594" s="2">
        <f t="shared" si="7"/>
        <v>62.62</v>
      </c>
    </row>
    <row r="595" spans="1:20">
      <c r="A595" t="s">
        <v>457</v>
      </c>
      <c r="B595" s="10" t="s">
        <v>458</v>
      </c>
      <c r="C595" s="1">
        <v>3295000</v>
      </c>
      <c r="D595" s="14">
        <v>0.37</v>
      </c>
      <c r="E595" s="14">
        <v>0.33333333333333331</v>
      </c>
      <c r="F595">
        <v>24</v>
      </c>
      <c r="G595">
        <v>2</v>
      </c>
      <c r="H595">
        <v>1</v>
      </c>
      <c r="I595">
        <v>9</v>
      </c>
      <c r="J595">
        <v>10</v>
      </c>
      <c r="K595" s="4">
        <v>0.9</v>
      </c>
      <c r="L595" t="s">
        <v>26</v>
      </c>
      <c r="M595">
        <v>75.2</v>
      </c>
      <c r="N595" s="1" t="s">
        <v>26</v>
      </c>
      <c r="O595" s="1">
        <v>43816.489361702123</v>
      </c>
      <c r="P595" t="s">
        <v>289</v>
      </c>
      <c r="Q595" t="s">
        <v>302</v>
      </c>
      <c r="R595" s="5">
        <v>45323</v>
      </c>
      <c r="S595" s="1">
        <f t="shared" si="6"/>
        <v>43816.489361702123</v>
      </c>
      <c r="T595" s="2">
        <f t="shared" si="7"/>
        <v>75.2</v>
      </c>
    </row>
    <row r="596" spans="1:20">
      <c r="A596" t="s">
        <v>58</v>
      </c>
      <c r="B596" s="11" t="s">
        <v>26</v>
      </c>
      <c r="C596" s="1">
        <v>3222714</v>
      </c>
      <c r="D596" s="14">
        <v>0.24</v>
      </c>
      <c r="E596" s="14">
        <v>0</v>
      </c>
      <c r="F596">
        <v>25</v>
      </c>
      <c r="G596">
        <v>8</v>
      </c>
      <c r="H596">
        <v>8</v>
      </c>
      <c r="I596">
        <v>6</v>
      </c>
      <c r="J596">
        <v>14</v>
      </c>
      <c r="K596" s="4">
        <v>0.42857142857142855</v>
      </c>
      <c r="L596" t="s">
        <v>26</v>
      </c>
      <c r="M596">
        <v>100</v>
      </c>
      <c r="N596" s="1" t="s">
        <v>26</v>
      </c>
      <c r="O596" s="1">
        <v>32227.14</v>
      </c>
      <c r="P596" t="s">
        <v>289</v>
      </c>
      <c r="Q596" t="s">
        <v>302</v>
      </c>
      <c r="R596" s="5">
        <v>45323</v>
      </c>
      <c r="S596" s="1">
        <f t="shared" si="6"/>
        <v>32227.14</v>
      </c>
      <c r="T596" s="2">
        <f t="shared" si="7"/>
        <v>100</v>
      </c>
    </row>
    <row r="597" spans="1:20">
      <c r="A597" t="s">
        <v>220</v>
      </c>
      <c r="B597" s="10" t="s">
        <v>118</v>
      </c>
      <c r="C597" s="1">
        <v>4605000</v>
      </c>
      <c r="D597" s="14">
        <v>31.6</v>
      </c>
      <c r="E597" s="14">
        <v>14.666666666666666</v>
      </c>
      <c r="F597">
        <v>5</v>
      </c>
      <c r="G597">
        <v>177</v>
      </c>
      <c r="H597">
        <v>133</v>
      </c>
      <c r="I597">
        <v>158</v>
      </c>
      <c r="J597">
        <v>291</v>
      </c>
      <c r="K597" s="4">
        <v>0.54295532646048106</v>
      </c>
      <c r="L597" t="s">
        <v>26</v>
      </c>
      <c r="M597">
        <v>110</v>
      </c>
      <c r="N597" s="1" t="s">
        <v>26</v>
      </c>
      <c r="O597" s="1">
        <v>41863.63636363636</v>
      </c>
      <c r="P597" t="s">
        <v>289</v>
      </c>
      <c r="Q597" t="s">
        <v>875</v>
      </c>
      <c r="R597" s="5">
        <v>45323</v>
      </c>
      <c r="S597" s="1">
        <f t="shared" si="6"/>
        <v>41863.63636363636</v>
      </c>
      <c r="T597" s="2">
        <f t="shared" si="7"/>
        <v>110</v>
      </c>
    </row>
    <row r="598" spans="1:20">
      <c r="A598" t="s">
        <v>59</v>
      </c>
      <c r="B598" s="10" t="s">
        <v>23</v>
      </c>
      <c r="C598" s="1">
        <v>3576666</v>
      </c>
      <c r="D598" s="14">
        <v>3.1</v>
      </c>
      <c r="E598" s="14">
        <v>1.3333333333333333</v>
      </c>
      <c r="F598">
        <v>38</v>
      </c>
      <c r="G598">
        <v>181</v>
      </c>
      <c r="H598">
        <v>177</v>
      </c>
      <c r="I598">
        <v>118</v>
      </c>
      <c r="J598">
        <v>295</v>
      </c>
      <c r="K598" s="4">
        <v>0.4</v>
      </c>
      <c r="L598">
        <v>119</v>
      </c>
      <c r="M598">
        <v>123.76</v>
      </c>
      <c r="N598" s="1">
        <v>30056.016806722688</v>
      </c>
      <c r="O598" s="1">
        <v>28900.016160310275</v>
      </c>
      <c r="P598" t="s">
        <v>298</v>
      </c>
      <c r="Q598" t="s">
        <v>303</v>
      </c>
      <c r="R598" s="5">
        <v>45323</v>
      </c>
      <c r="S598" s="1">
        <f t="shared" si="6"/>
        <v>28900.016160310275</v>
      </c>
      <c r="T598" s="2">
        <f t="shared" si="7"/>
        <v>123.76</v>
      </c>
    </row>
    <row r="599" spans="1:20">
      <c r="A599" t="s">
        <v>60</v>
      </c>
      <c r="B599" s="10" t="s">
        <v>50</v>
      </c>
      <c r="C599" s="1">
        <v>802400</v>
      </c>
      <c r="D599" s="14">
        <v>3.53</v>
      </c>
      <c r="E599" s="14">
        <v>0</v>
      </c>
      <c r="F599">
        <v>26</v>
      </c>
      <c r="G599">
        <v>158</v>
      </c>
      <c r="H599">
        <v>167</v>
      </c>
      <c r="I599">
        <v>92</v>
      </c>
      <c r="J599">
        <v>259</v>
      </c>
      <c r="K599" s="4">
        <v>0.35521235521235522</v>
      </c>
      <c r="L599">
        <v>136</v>
      </c>
      <c r="M599" t="s">
        <v>26</v>
      </c>
      <c r="N599" s="1">
        <v>5900</v>
      </c>
      <c r="O599" s="1" t="s">
        <v>26</v>
      </c>
      <c r="P599" t="s">
        <v>294</v>
      </c>
      <c r="Q599" t="s">
        <v>1059</v>
      </c>
      <c r="R599" s="5">
        <v>45323</v>
      </c>
      <c r="S599" s="1">
        <f t="shared" si="6"/>
        <v>5900</v>
      </c>
      <c r="T599" s="2">
        <f t="shared" si="7"/>
        <v>136</v>
      </c>
    </row>
    <row r="600" spans="1:20">
      <c r="A600" t="s">
        <v>468</v>
      </c>
      <c r="B600" s="10" t="s">
        <v>469</v>
      </c>
      <c r="C600" s="1">
        <v>2766457.49</v>
      </c>
      <c r="D600" s="14">
        <v>0.28000000000000003</v>
      </c>
      <c r="E600" s="14">
        <v>1</v>
      </c>
      <c r="F600">
        <v>39</v>
      </c>
      <c r="G600">
        <v>5</v>
      </c>
      <c r="H600">
        <v>2</v>
      </c>
      <c r="I600">
        <v>11</v>
      </c>
      <c r="J600">
        <v>13</v>
      </c>
      <c r="K600" s="4">
        <v>0.84615384615384615</v>
      </c>
      <c r="L600">
        <v>119</v>
      </c>
      <c r="M600">
        <v>128</v>
      </c>
      <c r="N600" s="1">
        <v>23247.541932773111</v>
      </c>
      <c r="O600" s="1">
        <v>21612.949140625002</v>
      </c>
      <c r="P600" t="s">
        <v>298</v>
      </c>
      <c r="Q600" t="s">
        <v>303</v>
      </c>
      <c r="R600" s="5">
        <v>45323</v>
      </c>
      <c r="S600" s="1">
        <f t="shared" si="6"/>
        <v>21612.949140625002</v>
      </c>
      <c r="T600" s="2">
        <f t="shared" si="7"/>
        <v>128</v>
      </c>
    </row>
    <row r="601" spans="1:20">
      <c r="A601" t="s">
        <v>471</v>
      </c>
      <c r="B601" s="10" t="s">
        <v>469</v>
      </c>
      <c r="C601" s="1">
        <v>1645824.4</v>
      </c>
      <c r="D601" s="14">
        <v>0.82</v>
      </c>
      <c r="E601" s="14">
        <v>2.3333333333333335</v>
      </c>
      <c r="F601">
        <v>39</v>
      </c>
      <c r="G601">
        <v>16</v>
      </c>
      <c r="H601">
        <v>9</v>
      </c>
      <c r="I601">
        <v>32</v>
      </c>
      <c r="J601">
        <v>41</v>
      </c>
      <c r="K601" s="4">
        <v>0.78048780487804881</v>
      </c>
      <c r="L601" t="s">
        <v>26</v>
      </c>
      <c r="M601">
        <v>72.5</v>
      </c>
      <c r="N601" s="1" t="s">
        <v>26</v>
      </c>
      <c r="O601" s="1">
        <v>22701.026206896549</v>
      </c>
      <c r="P601" t="s">
        <v>289</v>
      </c>
      <c r="Q601" t="s">
        <v>303</v>
      </c>
      <c r="R601" s="5">
        <v>45323</v>
      </c>
      <c r="S601" s="1">
        <f t="shared" si="6"/>
        <v>22701.026206896549</v>
      </c>
      <c r="T601" s="2">
        <f t="shared" si="7"/>
        <v>72.5</v>
      </c>
    </row>
    <row r="602" spans="1:20">
      <c r="A602" t="s">
        <v>473</v>
      </c>
      <c r="B602" s="11" t="s">
        <v>26</v>
      </c>
      <c r="C602" s="1">
        <v>3248012.5</v>
      </c>
      <c r="D602" s="14">
        <v>1.1100000000000001</v>
      </c>
      <c r="E602" s="14">
        <v>0</v>
      </c>
      <c r="F602">
        <v>18</v>
      </c>
      <c r="G602">
        <v>4</v>
      </c>
      <c r="H602">
        <v>4</v>
      </c>
      <c r="I602">
        <v>20</v>
      </c>
      <c r="J602">
        <v>24</v>
      </c>
      <c r="K602" s="4">
        <v>0.83333333333333337</v>
      </c>
      <c r="L602" t="s">
        <v>26</v>
      </c>
      <c r="M602">
        <v>81.400000000000006</v>
      </c>
      <c r="N602" s="1" t="s">
        <v>26</v>
      </c>
      <c r="O602" s="1">
        <v>39901.873464373464</v>
      </c>
      <c r="P602" t="s">
        <v>289</v>
      </c>
      <c r="Q602" t="s">
        <v>309</v>
      </c>
      <c r="R602" s="5">
        <v>45323</v>
      </c>
      <c r="S602" s="1">
        <f t="shared" si="6"/>
        <v>39901.873464373464</v>
      </c>
      <c r="T602" s="2">
        <f t="shared" si="7"/>
        <v>81.400000000000006</v>
      </c>
    </row>
    <row r="603" spans="1:20">
      <c r="A603" t="s">
        <v>514</v>
      </c>
      <c r="B603" s="10" t="s">
        <v>93</v>
      </c>
      <c r="C603" s="1">
        <v>2650000</v>
      </c>
      <c r="D603" s="14">
        <v>1.22</v>
      </c>
      <c r="E603" s="14">
        <v>1</v>
      </c>
      <c r="F603">
        <v>9</v>
      </c>
      <c r="G603">
        <v>4</v>
      </c>
      <c r="H603">
        <v>1</v>
      </c>
      <c r="I603">
        <v>11</v>
      </c>
      <c r="J603">
        <v>12</v>
      </c>
      <c r="K603" s="4">
        <v>0.91666666666666663</v>
      </c>
      <c r="L603" t="s">
        <v>26</v>
      </c>
      <c r="M603">
        <v>77</v>
      </c>
      <c r="N603" s="1" t="s">
        <v>26</v>
      </c>
      <c r="O603" s="1">
        <v>34415.584415584417</v>
      </c>
      <c r="P603" t="s">
        <v>289</v>
      </c>
      <c r="Q603" t="s">
        <v>303</v>
      </c>
      <c r="R603" s="5">
        <v>45323</v>
      </c>
      <c r="S603" s="1">
        <f t="shared" si="6"/>
        <v>34415.584415584417</v>
      </c>
      <c r="T603" s="2">
        <f t="shared" si="7"/>
        <v>77</v>
      </c>
    </row>
    <row r="604" spans="1:20">
      <c r="A604" t="s">
        <v>61</v>
      </c>
      <c r="B604" s="10" t="s">
        <v>50</v>
      </c>
      <c r="C604" s="1">
        <v>2140000</v>
      </c>
      <c r="D604" s="14">
        <v>3.5</v>
      </c>
      <c r="E604" s="14">
        <v>5.666666666666667</v>
      </c>
      <c r="F604">
        <v>10</v>
      </c>
      <c r="G604">
        <v>52</v>
      </c>
      <c r="H604">
        <v>35</v>
      </c>
      <c r="I604">
        <v>35</v>
      </c>
      <c r="J604">
        <v>70</v>
      </c>
      <c r="K604" s="4">
        <v>0.5</v>
      </c>
      <c r="L604">
        <v>107</v>
      </c>
      <c r="M604">
        <v>93.55</v>
      </c>
      <c r="N604" s="1">
        <v>20000</v>
      </c>
      <c r="O604" s="1">
        <v>22875.467664350614</v>
      </c>
      <c r="P604" t="s">
        <v>298</v>
      </c>
      <c r="Q604" t="s">
        <v>299</v>
      </c>
      <c r="R604" s="5">
        <v>45323</v>
      </c>
      <c r="S604" s="1">
        <f t="shared" si="6"/>
        <v>22875.467664350614</v>
      </c>
      <c r="T604" s="2">
        <f t="shared" si="7"/>
        <v>93.55</v>
      </c>
    </row>
    <row r="605" spans="1:20">
      <c r="A605" t="s">
        <v>221</v>
      </c>
      <c r="B605" s="10" t="s">
        <v>222</v>
      </c>
      <c r="C605" s="1">
        <v>1380000</v>
      </c>
      <c r="D605" s="14">
        <v>5.56</v>
      </c>
      <c r="E605" s="14">
        <v>0</v>
      </c>
      <c r="F605">
        <v>25</v>
      </c>
      <c r="G605">
        <v>119</v>
      </c>
      <c r="H605">
        <v>119</v>
      </c>
      <c r="I605">
        <v>139</v>
      </c>
      <c r="J605">
        <v>258</v>
      </c>
      <c r="K605" s="4">
        <v>0.53875968992248058</v>
      </c>
      <c r="L605">
        <v>99</v>
      </c>
      <c r="M605">
        <v>47.36</v>
      </c>
      <c r="N605" s="1">
        <v>13939.39393939394</v>
      </c>
      <c r="O605" s="1">
        <v>29138.513513513513</v>
      </c>
      <c r="P605" t="s">
        <v>298</v>
      </c>
      <c r="Q605" t="s">
        <v>311</v>
      </c>
      <c r="R605" s="5">
        <v>45323</v>
      </c>
      <c r="S605" s="1">
        <f t="shared" si="6"/>
        <v>29138.513513513513</v>
      </c>
      <c r="T605" s="2">
        <f t="shared" si="7"/>
        <v>47.36</v>
      </c>
    </row>
    <row r="606" spans="1:20">
      <c r="A606" t="s">
        <v>211</v>
      </c>
      <c r="B606" s="10" t="s">
        <v>212</v>
      </c>
      <c r="C606" s="1">
        <v>3181860</v>
      </c>
      <c r="D606" s="14">
        <v>0.25</v>
      </c>
      <c r="E606" s="14">
        <v>0</v>
      </c>
      <c r="F606">
        <v>5</v>
      </c>
      <c r="G606">
        <v>38</v>
      </c>
      <c r="H606">
        <v>38</v>
      </c>
      <c r="I606">
        <v>2</v>
      </c>
      <c r="J606">
        <v>40</v>
      </c>
      <c r="K606" s="4">
        <v>0.05</v>
      </c>
      <c r="L606" t="s">
        <v>26</v>
      </c>
      <c r="M606">
        <v>90.34</v>
      </c>
      <c r="N606" s="1" t="s">
        <v>26</v>
      </c>
      <c r="O606" s="1">
        <v>35220.943103829974</v>
      </c>
      <c r="P606" t="s">
        <v>289</v>
      </c>
      <c r="Q606" t="s">
        <v>309</v>
      </c>
      <c r="R606" s="5">
        <v>45323</v>
      </c>
      <c r="S606" s="1">
        <f t="shared" si="6"/>
        <v>35220.943103829974</v>
      </c>
      <c r="T606" s="2">
        <f t="shared" si="7"/>
        <v>90.34</v>
      </c>
    </row>
    <row r="607" spans="1:20">
      <c r="A607" t="s">
        <v>62</v>
      </c>
      <c r="B607" s="11" t="s">
        <v>26</v>
      </c>
      <c r="C607" s="1">
        <v>151200</v>
      </c>
      <c r="D607" s="14">
        <v>51.75</v>
      </c>
      <c r="E607" s="14">
        <v>27.333333333333332</v>
      </c>
      <c r="F607">
        <v>32</v>
      </c>
      <c r="G607">
        <v>264</v>
      </c>
      <c r="H607">
        <v>182</v>
      </c>
      <c r="I607">
        <v>1656</v>
      </c>
      <c r="J607">
        <v>1838</v>
      </c>
      <c r="K607" s="4">
        <v>0.90097932535364522</v>
      </c>
      <c r="L607">
        <v>140</v>
      </c>
      <c r="M607" t="s">
        <v>26</v>
      </c>
      <c r="N607" s="1">
        <v>1080</v>
      </c>
      <c r="O607" s="1" t="s">
        <v>26</v>
      </c>
      <c r="P607" t="s">
        <v>294</v>
      </c>
      <c r="Q607" t="s">
        <v>299</v>
      </c>
      <c r="R607" s="5">
        <v>45323</v>
      </c>
      <c r="S607" s="1">
        <f t="shared" si="6"/>
        <v>1080</v>
      </c>
      <c r="T607" s="2">
        <f t="shared" si="7"/>
        <v>140</v>
      </c>
    </row>
    <row r="608" spans="1:20">
      <c r="A608" t="s">
        <v>63</v>
      </c>
      <c r="B608" s="10" t="s">
        <v>64</v>
      </c>
      <c r="C608" s="1">
        <v>3402000</v>
      </c>
      <c r="D608" s="14">
        <v>2.9</v>
      </c>
      <c r="E608" s="14">
        <v>1</v>
      </c>
      <c r="F608">
        <v>40</v>
      </c>
      <c r="G608">
        <v>28</v>
      </c>
      <c r="H608">
        <v>25</v>
      </c>
      <c r="I608">
        <v>116</v>
      </c>
      <c r="J608">
        <v>141</v>
      </c>
      <c r="K608" s="4">
        <v>0.82269503546099287</v>
      </c>
      <c r="L608">
        <v>252</v>
      </c>
      <c r="M608" t="s">
        <v>26</v>
      </c>
      <c r="N608" s="1">
        <v>13500</v>
      </c>
      <c r="O608" s="1" t="s">
        <v>26</v>
      </c>
      <c r="P608" t="s">
        <v>294</v>
      </c>
      <c r="Q608" t="s">
        <v>875</v>
      </c>
      <c r="R608" s="5">
        <v>45323</v>
      </c>
      <c r="S608" s="1">
        <f t="shared" si="6"/>
        <v>13500</v>
      </c>
      <c r="T608" s="2">
        <f t="shared" si="7"/>
        <v>252</v>
      </c>
    </row>
    <row r="609" spans="1:20">
      <c r="A609" t="s">
        <v>65</v>
      </c>
      <c r="B609" s="10" t="s">
        <v>66</v>
      </c>
      <c r="C609" s="1">
        <v>1632714.8</v>
      </c>
      <c r="D609" s="14">
        <v>1.17</v>
      </c>
      <c r="E609" s="14">
        <v>0.66666666666666663</v>
      </c>
      <c r="F609">
        <v>23</v>
      </c>
      <c r="G609">
        <v>10</v>
      </c>
      <c r="H609">
        <v>8</v>
      </c>
      <c r="I609">
        <v>27</v>
      </c>
      <c r="J609">
        <v>35</v>
      </c>
      <c r="K609" s="4">
        <v>0.77142857142857146</v>
      </c>
      <c r="L609">
        <v>236.9</v>
      </c>
      <c r="M609" t="s">
        <v>26</v>
      </c>
      <c r="N609" s="1">
        <v>6892</v>
      </c>
      <c r="O609" s="1" t="s">
        <v>26</v>
      </c>
      <c r="P609" t="s">
        <v>294</v>
      </c>
      <c r="Q609" t="s">
        <v>292</v>
      </c>
      <c r="R609" s="5">
        <v>45323</v>
      </c>
      <c r="S609" s="1">
        <f t="shared" si="6"/>
        <v>6892</v>
      </c>
      <c r="T609" s="2">
        <f t="shared" si="7"/>
        <v>236.9</v>
      </c>
    </row>
    <row r="610" spans="1:20">
      <c r="A610" t="s">
        <v>67</v>
      </c>
      <c r="B610" s="11" t="s">
        <v>26</v>
      </c>
      <c r="C610" s="1">
        <v>1850000</v>
      </c>
      <c r="D610" s="14">
        <v>1.84</v>
      </c>
      <c r="E610" s="14">
        <v>0.33333333333333331</v>
      </c>
      <c r="F610">
        <v>26</v>
      </c>
      <c r="G610">
        <v>18</v>
      </c>
      <c r="H610">
        <v>17</v>
      </c>
      <c r="I610">
        <v>48</v>
      </c>
      <c r="J610">
        <v>65</v>
      </c>
      <c r="K610" s="4">
        <v>0.7384615384615385</v>
      </c>
      <c r="L610">
        <v>1000</v>
      </c>
      <c r="M610" t="s">
        <v>26</v>
      </c>
      <c r="N610" s="1">
        <v>1850</v>
      </c>
      <c r="O610" s="1" t="s">
        <v>26</v>
      </c>
      <c r="P610" t="s">
        <v>294</v>
      </c>
      <c r="Q610" t="s">
        <v>1059</v>
      </c>
      <c r="R610" s="5">
        <v>45323</v>
      </c>
      <c r="S610" s="1">
        <f t="shared" si="6"/>
        <v>1850</v>
      </c>
      <c r="T610" s="2">
        <f t="shared" si="7"/>
        <v>1000</v>
      </c>
    </row>
    <row r="611" spans="1:20">
      <c r="A611" t="s">
        <v>643</v>
      </c>
      <c r="B611" s="10" t="s">
        <v>644</v>
      </c>
      <c r="C611" s="1">
        <v>3361800</v>
      </c>
      <c r="D611" s="14">
        <v>0</v>
      </c>
      <c r="E611" s="14">
        <v>0</v>
      </c>
      <c r="F611">
        <v>1</v>
      </c>
      <c r="G611" t="s">
        <v>26</v>
      </c>
      <c r="H611">
        <v>26</v>
      </c>
      <c r="I611">
        <v>0</v>
      </c>
      <c r="J611">
        <v>26</v>
      </c>
      <c r="K611" s="4">
        <v>0</v>
      </c>
      <c r="L611" t="s">
        <v>26</v>
      </c>
      <c r="M611">
        <v>74.23</v>
      </c>
      <c r="N611" s="1" t="s">
        <v>26</v>
      </c>
      <c r="O611" s="1">
        <v>45288.966725043778</v>
      </c>
      <c r="P611" t="s">
        <v>289</v>
      </c>
      <c r="Q611" t="s">
        <v>290</v>
      </c>
      <c r="R611" s="5">
        <v>45323</v>
      </c>
      <c r="S611" s="1">
        <f t="shared" si="6"/>
        <v>45288.966725043778</v>
      </c>
      <c r="T611" s="2">
        <f t="shared" si="7"/>
        <v>74.23</v>
      </c>
    </row>
    <row r="612" spans="1:20">
      <c r="A612" t="s">
        <v>218</v>
      </c>
      <c r="B612" s="10" t="s">
        <v>644</v>
      </c>
      <c r="C612" s="1">
        <v>2400000</v>
      </c>
      <c r="D612" s="14">
        <v>12.75</v>
      </c>
      <c r="E612" s="14">
        <v>11</v>
      </c>
      <c r="F612">
        <v>4</v>
      </c>
      <c r="G612">
        <v>87</v>
      </c>
      <c r="H612">
        <v>54</v>
      </c>
      <c r="I612">
        <v>51</v>
      </c>
      <c r="J612">
        <v>105</v>
      </c>
      <c r="K612" s="4">
        <v>0.48571428571428571</v>
      </c>
      <c r="L612" t="s">
        <v>26</v>
      </c>
      <c r="M612">
        <v>47</v>
      </c>
      <c r="N612" s="1" t="s">
        <v>26</v>
      </c>
      <c r="O612" s="1">
        <v>51063.829787234041</v>
      </c>
      <c r="P612" t="s">
        <v>289</v>
      </c>
      <c r="Q612" t="s">
        <v>296</v>
      </c>
      <c r="R612" s="5">
        <v>45323</v>
      </c>
      <c r="S612" s="1">
        <f t="shared" si="6"/>
        <v>51063.829787234041</v>
      </c>
      <c r="T612" s="2">
        <f t="shared" si="7"/>
        <v>47</v>
      </c>
    </row>
    <row r="613" spans="1:20">
      <c r="A613" t="s">
        <v>646</v>
      </c>
      <c r="B613" s="10" t="s">
        <v>230</v>
      </c>
      <c r="C613" s="1">
        <v>6434864.7599999998</v>
      </c>
      <c r="D613" s="14">
        <v>6.28</v>
      </c>
      <c r="E613" s="14">
        <v>2.7</v>
      </c>
      <c r="F613">
        <v>7</v>
      </c>
      <c r="G613">
        <v>54</v>
      </c>
      <c r="H613">
        <v>46</v>
      </c>
      <c r="I613">
        <v>44</v>
      </c>
      <c r="J613">
        <v>90</v>
      </c>
      <c r="K613" s="4">
        <v>0.48888888888888887</v>
      </c>
      <c r="L613" t="s">
        <v>26</v>
      </c>
      <c r="M613">
        <v>115</v>
      </c>
      <c r="N613" s="1" t="s">
        <v>26</v>
      </c>
      <c r="O613" s="1">
        <v>55955.345739130433</v>
      </c>
      <c r="P613" t="s">
        <v>289</v>
      </c>
      <c r="Q613" t="s">
        <v>309</v>
      </c>
      <c r="R613" s="5">
        <v>45323</v>
      </c>
      <c r="S613" s="1">
        <f t="shared" si="6"/>
        <v>55955.345739130433</v>
      </c>
      <c r="T613" s="2">
        <f t="shared" si="7"/>
        <v>115</v>
      </c>
    </row>
    <row r="614" spans="1:20">
      <c r="A614" t="s">
        <v>490</v>
      </c>
      <c r="B614" s="11" t="s">
        <v>26</v>
      </c>
      <c r="C614" s="1">
        <v>9387110</v>
      </c>
      <c r="D614" s="14">
        <v>0.36</v>
      </c>
      <c r="E614" s="14">
        <v>0</v>
      </c>
      <c r="F614">
        <v>175</v>
      </c>
      <c r="G614">
        <v>6</v>
      </c>
      <c r="H614">
        <v>6</v>
      </c>
      <c r="I614">
        <v>63</v>
      </c>
      <c r="J614">
        <v>69</v>
      </c>
      <c r="K614" s="4">
        <v>0.91304347826086951</v>
      </c>
      <c r="L614" t="s">
        <v>26</v>
      </c>
      <c r="M614">
        <v>172</v>
      </c>
      <c r="N614" s="1" t="s">
        <v>26</v>
      </c>
      <c r="O614" s="1">
        <v>54576.220930232557</v>
      </c>
      <c r="P614" t="s">
        <v>289</v>
      </c>
      <c r="Q614" t="s">
        <v>306</v>
      </c>
      <c r="R614" s="5">
        <v>45323</v>
      </c>
      <c r="S614" s="1">
        <f t="shared" si="6"/>
        <v>54576.220930232557</v>
      </c>
      <c r="T614" s="2">
        <f t="shared" si="7"/>
        <v>172</v>
      </c>
    </row>
    <row r="615" spans="1:20">
      <c r="A615" t="s">
        <v>69</v>
      </c>
      <c r="B615" s="10" t="s">
        <v>70</v>
      </c>
      <c r="C615" s="1">
        <v>3950000</v>
      </c>
      <c r="D615" s="14">
        <v>1.26</v>
      </c>
      <c r="E615" s="14">
        <v>0</v>
      </c>
      <c r="F615">
        <v>41</v>
      </c>
      <c r="G615">
        <v>11</v>
      </c>
      <c r="H615">
        <v>11</v>
      </c>
      <c r="I615">
        <v>52</v>
      </c>
      <c r="J615">
        <v>63</v>
      </c>
      <c r="K615" s="4">
        <v>0.82539682539682535</v>
      </c>
      <c r="L615" t="s">
        <v>26</v>
      </c>
      <c r="M615">
        <v>70</v>
      </c>
      <c r="N615" s="1" t="s">
        <v>26</v>
      </c>
      <c r="O615" s="1">
        <v>56428.571428571428</v>
      </c>
      <c r="P615" t="s">
        <v>289</v>
      </c>
      <c r="Q615" t="s">
        <v>292</v>
      </c>
      <c r="R615" s="5">
        <v>45323</v>
      </c>
      <c r="S615" s="1">
        <f t="shared" si="6"/>
        <v>56428.571428571428</v>
      </c>
      <c r="T615" s="2">
        <f t="shared" si="7"/>
        <v>70</v>
      </c>
    </row>
    <row r="616" spans="1:20">
      <c r="A616" t="s">
        <v>245</v>
      </c>
      <c r="B616" s="10" t="s">
        <v>70</v>
      </c>
      <c r="C616" s="1">
        <v>5455000</v>
      </c>
      <c r="D616" s="14">
        <v>4</v>
      </c>
      <c r="E616" s="14">
        <v>4</v>
      </c>
      <c r="F616">
        <v>1</v>
      </c>
      <c r="G616" t="s">
        <v>26</v>
      </c>
      <c r="H616">
        <v>63</v>
      </c>
      <c r="I616">
        <v>4</v>
      </c>
      <c r="J616">
        <v>67</v>
      </c>
      <c r="K616" s="4">
        <v>5.9701492537313432E-2</v>
      </c>
      <c r="L616" t="s">
        <v>26</v>
      </c>
      <c r="M616">
        <v>105</v>
      </c>
      <c r="N616" s="1" t="s">
        <v>26</v>
      </c>
      <c r="O616" s="1">
        <v>51952.380952380954</v>
      </c>
      <c r="P616" t="s">
        <v>289</v>
      </c>
      <c r="Q616" t="s">
        <v>292</v>
      </c>
      <c r="R616" s="5">
        <v>45323</v>
      </c>
      <c r="S616" s="1">
        <f t="shared" si="6"/>
        <v>51952.380952380954</v>
      </c>
      <c r="T616" s="2">
        <f t="shared" si="7"/>
        <v>105</v>
      </c>
    </row>
    <row r="617" spans="1:20">
      <c r="A617" t="s">
        <v>493</v>
      </c>
      <c r="B617" s="10" t="s">
        <v>162</v>
      </c>
      <c r="C617" s="1">
        <v>3420000</v>
      </c>
      <c r="D617" s="14">
        <v>1.85</v>
      </c>
      <c r="E617" s="14">
        <v>2.6666666666666665</v>
      </c>
      <c r="F617">
        <v>20</v>
      </c>
      <c r="G617">
        <v>31</v>
      </c>
      <c r="H617">
        <v>23</v>
      </c>
      <c r="I617">
        <v>37</v>
      </c>
      <c r="J617">
        <v>60</v>
      </c>
      <c r="K617" s="4">
        <v>0.6166666666666667</v>
      </c>
      <c r="L617" t="s">
        <v>26</v>
      </c>
      <c r="M617">
        <v>83.88</v>
      </c>
      <c r="N617" s="1" t="s">
        <v>26</v>
      </c>
      <c r="O617" s="1">
        <v>40772.532188841207</v>
      </c>
      <c r="P617" t="s">
        <v>289</v>
      </c>
      <c r="Q617" t="s">
        <v>309</v>
      </c>
      <c r="R617" s="5">
        <v>45323</v>
      </c>
      <c r="S617" s="1">
        <f t="shared" si="6"/>
        <v>40772.532188841207</v>
      </c>
      <c r="T617" s="2">
        <f t="shared" si="7"/>
        <v>83.88</v>
      </c>
    </row>
    <row r="618" spans="1:20">
      <c r="A618" t="s">
        <v>204</v>
      </c>
      <c r="B618" s="10" t="s">
        <v>162</v>
      </c>
      <c r="C618" s="1">
        <v>3420000</v>
      </c>
      <c r="D618" s="14">
        <v>1.28</v>
      </c>
      <c r="E618" s="14">
        <v>1.6666666666666667</v>
      </c>
      <c r="F618">
        <v>7</v>
      </c>
      <c r="G618">
        <v>26</v>
      </c>
      <c r="H618">
        <v>21</v>
      </c>
      <c r="I618">
        <v>9</v>
      </c>
      <c r="J618">
        <v>30</v>
      </c>
      <c r="K618" s="4">
        <v>0.3</v>
      </c>
      <c r="L618" t="s">
        <v>26</v>
      </c>
      <c r="M618">
        <v>83.88</v>
      </c>
      <c r="N618" s="1" t="s">
        <v>26</v>
      </c>
      <c r="O618" s="1">
        <v>40772.532188841207</v>
      </c>
      <c r="P618" t="s">
        <v>289</v>
      </c>
      <c r="Q618" t="s">
        <v>309</v>
      </c>
      <c r="R618" s="5">
        <v>45323</v>
      </c>
      <c r="S618" s="1">
        <f t="shared" si="6"/>
        <v>40772.532188841207</v>
      </c>
      <c r="T618" s="2">
        <f t="shared" si="7"/>
        <v>83.88</v>
      </c>
    </row>
    <row r="619" spans="1:20">
      <c r="A619" t="s">
        <v>71</v>
      </c>
      <c r="B619" s="11" t="s">
        <v>26</v>
      </c>
      <c r="C619" s="1">
        <v>999999.84</v>
      </c>
      <c r="D619" s="14">
        <v>9.65</v>
      </c>
      <c r="E619" s="14">
        <v>0</v>
      </c>
      <c r="F619">
        <v>32</v>
      </c>
      <c r="G619">
        <v>92</v>
      </c>
      <c r="H619">
        <v>101</v>
      </c>
      <c r="I619">
        <v>309</v>
      </c>
      <c r="J619">
        <v>410</v>
      </c>
      <c r="K619" s="4">
        <v>0.75365853658536586</v>
      </c>
      <c r="L619">
        <v>136</v>
      </c>
      <c r="M619" t="s">
        <v>26</v>
      </c>
      <c r="N619" s="1">
        <v>7352.94</v>
      </c>
      <c r="O619" s="1" t="s">
        <v>26</v>
      </c>
      <c r="P619" t="s">
        <v>294</v>
      </c>
      <c r="Q619" t="s">
        <v>303</v>
      </c>
      <c r="R619" s="5">
        <v>45323</v>
      </c>
      <c r="S619" s="1">
        <f t="shared" si="6"/>
        <v>7352.94</v>
      </c>
      <c r="T619" s="2">
        <f t="shared" si="7"/>
        <v>136</v>
      </c>
    </row>
    <row r="620" spans="1:20">
      <c r="A620" t="s">
        <v>72</v>
      </c>
      <c r="B620" s="10" t="s">
        <v>73</v>
      </c>
      <c r="C620" s="1">
        <v>7626080</v>
      </c>
      <c r="D620" s="14">
        <v>1.62</v>
      </c>
      <c r="E620" s="14">
        <v>0.33333333333333331</v>
      </c>
      <c r="F620">
        <v>37</v>
      </c>
      <c r="G620">
        <v>31</v>
      </c>
      <c r="H620">
        <v>30</v>
      </c>
      <c r="I620">
        <v>60</v>
      </c>
      <c r="J620">
        <v>90</v>
      </c>
      <c r="K620" s="4">
        <v>0.66666666666666663</v>
      </c>
      <c r="L620" t="s">
        <v>26</v>
      </c>
      <c r="M620">
        <v>124.78</v>
      </c>
      <c r="N620" s="1" t="s">
        <v>26</v>
      </c>
      <c r="O620" s="1">
        <v>61116.204519955121</v>
      </c>
      <c r="P620" t="s">
        <v>289</v>
      </c>
      <c r="Q620" t="s">
        <v>305</v>
      </c>
      <c r="R620" s="5">
        <v>45323</v>
      </c>
      <c r="S620" s="1">
        <f t="shared" si="6"/>
        <v>61116.204519955121</v>
      </c>
      <c r="T620" s="2">
        <f t="shared" si="7"/>
        <v>124.78</v>
      </c>
    </row>
    <row r="621" spans="1:20">
      <c r="A621" t="s">
        <v>74</v>
      </c>
      <c r="B621" s="11" t="s">
        <v>26</v>
      </c>
      <c r="C621" s="1">
        <v>4990000</v>
      </c>
      <c r="D621" s="14">
        <v>1.27</v>
      </c>
      <c r="E621" s="14">
        <v>0</v>
      </c>
      <c r="F621">
        <v>22</v>
      </c>
      <c r="G621">
        <v>2</v>
      </c>
      <c r="H621">
        <v>2</v>
      </c>
      <c r="I621">
        <v>28</v>
      </c>
      <c r="J621">
        <v>30</v>
      </c>
      <c r="K621" s="4">
        <v>0.93333333333333335</v>
      </c>
      <c r="L621" t="s">
        <v>26</v>
      </c>
      <c r="M621">
        <v>91.05</v>
      </c>
      <c r="N621" s="1" t="s">
        <v>26</v>
      </c>
      <c r="O621" s="1">
        <v>54805.052169137838</v>
      </c>
      <c r="P621" t="s">
        <v>289</v>
      </c>
      <c r="Q621" t="s">
        <v>292</v>
      </c>
      <c r="R621" s="5">
        <v>45323</v>
      </c>
      <c r="S621" s="1">
        <f t="shared" si="6"/>
        <v>54805.052169137838</v>
      </c>
      <c r="T621" s="2">
        <f t="shared" si="7"/>
        <v>91.05</v>
      </c>
    </row>
    <row r="622" spans="1:20">
      <c r="A622" t="s">
        <v>206</v>
      </c>
      <c r="B622" s="11" t="s">
        <v>26</v>
      </c>
      <c r="C622" s="1">
        <v>2790000</v>
      </c>
      <c r="D622" s="14">
        <v>0.81</v>
      </c>
      <c r="E622" s="14">
        <v>0</v>
      </c>
      <c r="F622">
        <v>16</v>
      </c>
      <c r="G622">
        <v>4</v>
      </c>
      <c r="H622">
        <v>5</v>
      </c>
      <c r="I622">
        <v>13</v>
      </c>
      <c r="J622">
        <v>18</v>
      </c>
      <c r="K622" s="4">
        <v>0.72222222222222221</v>
      </c>
      <c r="L622" t="s">
        <v>26</v>
      </c>
      <c r="M622">
        <v>67</v>
      </c>
      <c r="N622" s="1" t="s">
        <v>26</v>
      </c>
      <c r="O622" s="1">
        <v>41641.791044776117</v>
      </c>
      <c r="P622" t="s">
        <v>289</v>
      </c>
      <c r="Q622" t="s">
        <v>309</v>
      </c>
      <c r="R622" s="5">
        <v>45323</v>
      </c>
      <c r="S622" s="1">
        <f t="shared" si="6"/>
        <v>41641.791044776117</v>
      </c>
      <c r="T622" s="2">
        <f t="shared" si="7"/>
        <v>67</v>
      </c>
    </row>
    <row r="623" spans="1:20">
      <c r="A623" t="s">
        <v>75</v>
      </c>
      <c r="B623" s="11" t="s">
        <v>26</v>
      </c>
      <c r="C623" s="1">
        <v>676800</v>
      </c>
      <c r="D623" s="14">
        <v>9.83</v>
      </c>
      <c r="E623" s="14">
        <v>4.333333333333333</v>
      </c>
      <c r="F623">
        <v>31</v>
      </c>
      <c r="G623">
        <v>147</v>
      </c>
      <c r="H623">
        <v>134</v>
      </c>
      <c r="I623">
        <v>305</v>
      </c>
      <c r="J623">
        <v>439</v>
      </c>
      <c r="K623" s="4">
        <v>0.69476082004555806</v>
      </c>
      <c r="L623">
        <v>144</v>
      </c>
      <c r="M623" t="s">
        <v>26</v>
      </c>
      <c r="N623" s="1">
        <v>4700</v>
      </c>
      <c r="O623" s="1" t="s">
        <v>26</v>
      </c>
      <c r="P623" t="s">
        <v>294</v>
      </c>
      <c r="Q623" t="s">
        <v>299</v>
      </c>
      <c r="R623" s="5">
        <v>45323</v>
      </c>
      <c r="S623" s="1">
        <f t="shared" si="6"/>
        <v>4700</v>
      </c>
      <c r="T623" s="2">
        <f t="shared" si="7"/>
        <v>144</v>
      </c>
    </row>
    <row r="624" spans="1:20">
      <c r="A624" t="s">
        <v>76</v>
      </c>
      <c r="B624" s="10" t="s">
        <v>39</v>
      </c>
      <c r="C624" s="1">
        <v>2890000</v>
      </c>
      <c r="D624" s="14">
        <v>5.56</v>
      </c>
      <c r="E624" s="14">
        <v>0.66666666666666663</v>
      </c>
      <c r="F624">
        <v>25</v>
      </c>
      <c r="G624">
        <v>5</v>
      </c>
      <c r="H624">
        <v>3</v>
      </c>
      <c r="I624">
        <v>139</v>
      </c>
      <c r="J624">
        <v>142</v>
      </c>
      <c r="K624" s="4">
        <v>0.97887323943661975</v>
      </c>
      <c r="L624">
        <v>119</v>
      </c>
      <c r="M624">
        <v>122.2</v>
      </c>
      <c r="N624" s="1">
        <v>24285.714285714286</v>
      </c>
      <c r="O624" s="1">
        <v>23649.75450081833</v>
      </c>
      <c r="P624" t="s">
        <v>298</v>
      </c>
      <c r="Q624" t="s">
        <v>303</v>
      </c>
      <c r="R624" s="5">
        <v>45323</v>
      </c>
      <c r="S624" s="1">
        <f t="shared" si="6"/>
        <v>23649.75450081833</v>
      </c>
      <c r="T624" s="2">
        <f t="shared" si="7"/>
        <v>122.2</v>
      </c>
    </row>
    <row r="625" spans="1:20">
      <c r="A625" t="s">
        <v>77</v>
      </c>
      <c r="B625" s="10" t="s">
        <v>39</v>
      </c>
      <c r="C625" s="1">
        <v>3600000</v>
      </c>
      <c r="D625" s="14">
        <v>3.58</v>
      </c>
      <c r="E625" s="14">
        <v>5</v>
      </c>
      <c r="F625">
        <v>31</v>
      </c>
      <c r="G625">
        <v>17</v>
      </c>
      <c r="H625">
        <v>2</v>
      </c>
      <c r="I625">
        <v>111</v>
      </c>
      <c r="J625">
        <v>113</v>
      </c>
      <c r="K625" s="4">
        <v>0.98230088495575218</v>
      </c>
      <c r="L625">
        <v>133</v>
      </c>
      <c r="M625">
        <v>175</v>
      </c>
      <c r="N625" s="1">
        <v>27067.669172932332</v>
      </c>
      <c r="O625" s="1">
        <v>20571.428571428572</v>
      </c>
      <c r="P625" t="s">
        <v>298</v>
      </c>
      <c r="Q625" t="s">
        <v>303</v>
      </c>
      <c r="R625" s="5">
        <v>45323</v>
      </c>
      <c r="S625" s="1">
        <f t="shared" si="6"/>
        <v>20571.428571428572</v>
      </c>
      <c r="T625" s="2">
        <f t="shared" si="7"/>
        <v>175</v>
      </c>
    </row>
    <row r="626" spans="1:20">
      <c r="A626" t="s">
        <v>78</v>
      </c>
      <c r="B626" s="10" t="s">
        <v>39</v>
      </c>
      <c r="C626" s="1">
        <v>2030000</v>
      </c>
      <c r="D626" s="14">
        <v>2.85</v>
      </c>
      <c r="E626" s="14">
        <v>6.333333333333333</v>
      </c>
      <c r="F626">
        <v>40</v>
      </c>
      <c r="G626">
        <v>49</v>
      </c>
      <c r="H626">
        <v>30</v>
      </c>
      <c r="I626">
        <v>114</v>
      </c>
      <c r="J626">
        <v>144</v>
      </c>
      <c r="K626" s="4">
        <v>0.79166666666666663</v>
      </c>
      <c r="L626" t="s">
        <v>26</v>
      </c>
      <c r="M626">
        <v>79.75</v>
      </c>
      <c r="N626" s="1" t="s">
        <v>26</v>
      </c>
      <c r="O626" s="1">
        <v>25454.5454545455</v>
      </c>
      <c r="P626" t="s">
        <v>289</v>
      </c>
      <c r="Q626" t="s">
        <v>303</v>
      </c>
      <c r="R626" s="5">
        <v>45323</v>
      </c>
      <c r="S626" s="1">
        <f t="shared" si="6"/>
        <v>25454.5454545455</v>
      </c>
      <c r="T626" s="2">
        <f t="shared" si="7"/>
        <v>79.75</v>
      </c>
    </row>
    <row r="627" spans="1:20">
      <c r="A627" t="s">
        <v>234</v>
      </c>
      <c r="B627" s="10" t="s">
        <v>235</v>
      </c>
      <c r="C627" s="1">
        <v>4241250</v>
      </c>
      <c r="D627" s="14">
        <v>9</v>
      </c>
      <c r="E627" s="14">
        <v>9</v>
      </c>
      <c r="F627">
        <v>1</v>
      </c>
      <c r="G627" t="s">
        <v>26</v>
      </c>
      <c r="H627">
        <v>18</v>
      </c>
      <c r="I627">
        <v>9</v>
      </c>
      <c r="J627">
        <v>27</v>
      </c>
      <c r="K627" s="4">
        <v>0.33333333333333331</v>
      </c>
      <c r="L627" t="s">
        <v>26</v>
      </c>
      <c r="M627">
        <v>69</v>
      </c>
      <c r="N627" s="1" t="s">
        <v>26</v>
      </c>
      <c r="O627" s="1">
        <v>61467.391304347824</v>
      </c>
      <c r="P627" t="s">
        <v>289</v>
      </c>
      <c r="Q627" t="s">
        <v>302</v>
      </c>
      <c r="R627" s="5">
        <v>45323</v>
      </c>
      <c r="S627" s="1">
        <f t="shared" si="6"/>
        <v>61467.391304347824</v>
      </c>
      <c r="T627" s="2">
        <f t="shared" si="7"/>
        <v>69</v>
      </c>
    </row>
    <row r="628" spans="1:20">
      <c r="A628" t="s">
        <v>79</v>
      </c>
      <c r="B628" s="10" t="s">
        <v>80</v>
      </c>
      <c r="C628" s="1">
        <v>5016000</v>
      </c>
      <c r="D628" s="14">
        <v>2.97</v>
      </c>
      <c r="E628" s="14">
        <v>0.66666666666666663</v>
      </c>
      <c r="F628">
        <v>47</v>
      </c>
      <c r="G628">
        <v>40</v>
      </c>
      <c r="H628">
        <v>38</v>
      </c>
      <c r="I628">
        <v>140</v>
      </c>
      <c r="J628">
        <v>178</v>
      </c>
      <c r="K628" s="4">
        <v>0.7865168539325843</v>
      </c>
      <c r="L628" t="s">
        <v>26</v>
      </c>
      <c r="M628">
        <v>80</v>
      </c>
      <c r="N628" s="1" t="s">
        <v>26</v>
      </c>
      <c r="O628" s="1">
        <v>62700</v>
      </c>
      <c r="P628" t="s">
        <v>289</v>
      </c>
      <c r="Q628" t="s">
        <v>290</v>
      </c>
      <c r="R628" s="5">
        <v>45323</v>
      </c>
      <c r="S628" s="1">
        <f t="shared" si="6"/>
        <v>62700</v>
      </c>
      <c r="T628" s="2">
        <f t="shared" si="7"/>
        <v>80</v>
      </c>
    </row>
    <row r="629" spans="1:20">
      <c r="A629" t="s">
        <v>81</v>
      </c>
      <c r="B629" s="10" t="s">
        <v>82</v>
      </c>
      <c r="C629" s="1">
        <v>6188000</v>
      </c>
      <c r="D629" s="14">
        <v>1.51</v>
      </c>
      <c r="E629" s="14">
        <v>0</v>
      </c>
      <c r="F629">
        <v>39</v>
      </c>
      <c r="G629">
        <v>9</v>
      </c>
      <c r="H629">
        <v>9</v>
      </c>
      <c r="I629">
        <v>59</v>
      </c>
      <c r="J629">
        <v>68</v>
      </c>
      <c r="K629" s="4">
        <v>0.86764705882352944</v>
      </c>
      <c r="L629" t="s">
        <v>26</v>
      </c>
      <c r="M629">
        <v>140.30000000000001</v>
      </c>
      <c r="N629" s="1" t="s">
        <v>26</v>
      </c>
      <c r="O629" s="1">
        <v>44105.488239486811</v>
      </c>
      <c r="P629" t="s">
        <v>289</v>
      </c>
      <c r="Q629" t="s">
        <v>290</v>
      </c>
      <c r="R629" s="5">
        <v>45323</v>
      </c>
      <c r="S629" s="1">
        <f t="shared" si="6"/>
        <v>44105.488239486811</v>
      </c>
      <c r="T629" s="2">
        <f t="shared" si="7"/>
        <v>140.30000000000001</v>
      </c>
    </row>
    <row r="630" spans="1:20">
      <c r="A630" t="s">
        <v>83</v>
      </c>
      <c r="B630" s="10" t="s">
        <v>84</v>
      </c>
      <c r="C630" s="1">
        <v>5550000</v>
      </c>
      <c r="D630" s="14">
        <v>1.76</v>
      </c>
      <c r="E630" s="14">
        <v>0.66666666666666663</v>
      </c>
      <c r="F630">
        <v>25</v>
      </c>
      <c r="G630">
        <v>8</v>
      </c>
      <c r="H630">
        <v>6</v>
      </c>
      <c r="I630">
        <v>44</v>
      </c>
      <c r="J630">
        <v>50</v>
      </c>
      <c r="K630" s="4">
        <v>0.88</v>
      </c>
      <c r="L630" t="s">
        <v>26</v>
      </c>
      <c r="M630">
        <v>103</v>
      </c>
      <c r="N630" s="1" t="s">
        <v>26</v>
      </c>
      <c r="O630" s="1">
        <v>53883.495145631066</v>
      </c>
      <c r="P630" t="s">
        <v>289</v>
      </c>
      <c r="Q630" t="s">
        <v>292</v>
      </c>
      <c r="R630" s="5">
        <v>45323</v>
      </c>
      <c r="S630" s="1">
        <f t="shared" si="6"/>
        <v>53883.495145631066</v>
      </c>
      <c r="T630" s="2">
        <f t="shared" si="7"/>
        <v>103</v>
      </c>
    </row>
    <row r="631" spans="1:20">
      <c r="A631" t="s">
        <v>85</v>
      </c>
      <c r="B631" s="10" t="s">
        <v>86</v>
      </c>
      <c r="C631" s="1">
        <v>14488413</v>
      </c>
      <c r="D631" s="14">
        <v>0.93</v>
      </c>
      <c r="E631" s="14">
        <v>0</v>
      </c>
      <c r="F631">
        <v>15</v>
      </c>
      <c r="G631">
        <v>10</v>
      </c>
      <c r="H631">
        <v>10</v>
      </c>
      <c r="I631">
        <v>14</v>
      </c>
      <c r="J631">
        <v>24</v>
      </c>
      <c r="K631" s="4">
        <v>0.58333333333333337</v>
      </c>
      <c r="L631">
        <v>217.68</v>
      </c>
      <c r="M631">
        <v>212</v>
      </c>
      <c r="N631" s="1">
        <v>66558.310363836819</v>
      </c>
      <c r="O631" s="1">
        <v>68341.570754716988</v>
      </c>
      <c r="P631" t="s">
        <v>298</v>
      </c>
      <c r="Q631" t="s">
        <v>292</v>
      </c>
      <c r="R631" s="5">
        <v>45323</v>
      </c>
      <c r="S631" s="1">
        <f t="shared" si="6"/>
        <v>68341.570754716988</v>
      </c>
      <c r="T631" s="2">
        <f t="shared" si="7"/>
        <v>212</v>
      </c>
    </row>
    <row r="632" spans="1:20">
      <c r="A632" t="s">
        <v>87</v>
      </c>
      <c r="B632" s="10" t="s">
        <v>86</v>
      </c>
      <c r="C632" s="1">
        <v>6363500</v>
      </c>
      <c r="D632" s="14">
        <v>2.66</v>
      </c>
      <c r="E632" s="14">
        <v>0</v>
      </c>
      <c r="F632">
        <v>15</v>
      </c>
      <c r="G632">
        <v>28</v>
      </c>
      <c r="H632">
        <v>28</v>
      </c>
      <c r="I632">
        <v>40</v>
      </c>
      <c r="J632">
        <v>68</v>
      </c>
      <c r="K632" s="4">
        <v>0.58823529411764708</v>
      </c>
      <c r="L632" t="s">
        <v>26</v>
      </c>
      <c r="M632">
        <v>85</v>
      </c>
      <c r="N632" s="1" t="s">
        <v>26</v>
      </c>
      <c r="O632" s="1">
        <v>74864.705882352937</v>
      </c>
      <c r="P632" t="s">
        <v>289</v>
      </c>
      <c r="Q632" t="s">
        <v>292</v>
      </c>
      <c r="R632" s="5">
        <v>45323</v>
      </c>
      <c r="S632" s="1">
        <f t="shared" si="6"/>
        <v>74864.705882352937</v>
      </c>
      <c r="T632" s="2">
        <f t="shared" si="7"/>
        <v>85</v>
      </c>
    </row>
    <row r="633" spans="1:20">
      <c r="A633" t="s">
        <v>88</v>
      </c>
      <c r="B633" s="10" t="s">
        <v>89</v>
      </c>
      <c r="C633" s="1">
        <v>4228602</v>
      </c>
      <c r="D633" s="14">
        <v>0.56000000000000005</v>
      </c>
      <c r="E633" s="14">
        <v>0.66666666666666663</v>
      </c>
      <c r="F633">
        <v>25</v>
      </c>
      <c r="G633">
        <v>11</v>
      </c>
      <c r="H633">
        <v>9</v>
      </c>
      <c r="I633">
        <v>14</v>
      </c>
      <c r="J633">
        <v>23</v>
      </c>
      <c r="K633" s="4">
        <v>0.60869565217391308</v>
      </c>
      <c r="L633" t="s">
        <v>26</v>
      </c>
      <c r="M633">
        <v>80</v>
      </c>
      <c r="N633" s="1" t="s">
        <v>26</v>
      </c>
      <c r="O633" s="1">
        <v>52857.525000000001</v>
      </c>
      <c r="P633" t="s">
        <v>289</v>
      </c>
      <c r="Q633" t="s">
        <v>65</v>
      </c>
      <c r="R633" s="5">
        <v>45323</v>
      </c>
      <c r="S633" s="1">
        <f t="shared" si="6"/>
        <v>52857.525000000001</v>
      </c>
      <c r="T633" s="2">
        <f t="shared" si="7"/>
        <v>80</v>
      </c>
    </row>
    <row r="634" spans="1:20">
      <c r="A634" t="s">
        <v>90</v>
      </c>
      <c r="B634" s="10" t="s">
        <v>91</v>
      </c>
      <c r="C634" s="1">
        <v>1980500</v>
      </c>
      <c r="D634" s="14">
        <v>0.28000000000000003</v>
      </c>
      <c r="E634" s="14">
        <v>0</v>
      </c>
      <c r="F634">
        <v>14</v>
      </c>
      <c r="G634">
        <v>4</v>
      </c>
      <c r="H634">
        <v>5</v>
      </c>
      <c r="I634">
        <v>4</v>
      </c>
      <c r="J634">
        <v>9</v>
      </c>
      <c r="K634" s="4">
        <v>0.44444444444444442</v>
      </c>
      <c r="L634" t="s">
        <v>26</v>
      </c>
      <c r="M634">
        <v>67</v>
      </c>
      <c r="N634" s="1" t="s">
        <v>26</v>
      </c>
      <c r="O634" s="1">
        <v>29559.701492537315</v>
      </c>
      <c r="P634" t="s">
        <v>289</v>
      </c>
      <c r="Q634" t="s">
        <v>303</v>
      </c>
      <c r="R634" s="5">
        <v>45323</v>
      </c>
      <c r="S634" s="1">
        <f t="shared" si="6"/>
        <v>29559.701492537315</v>
      </c>
      <c r="T634" s="2">
        <f t="shared" si="7"/>
        <v>67</v>
      </c>
    </row>
    <row r="635" spans="1:20">
      <c r="A635" t="s">
        <v>188</v>
      </c>
      <c r="B635" s="10" t="s">
        <v>649</v>
      </c>
      <c r="C635" s="1">
        <v>6745000</v>
      </c>
      <c r="D635" s="14">
        <v>0.09</v>
      </c>
      <c r="E635" s="14">
        <v>0</v>
      </c>
      <c r="F635">
        <v>11</v>
      </c>
      <c r="G635">
        <v>69</v>
      </c>
      <c r="H635">
        <v>70</v>
      </c>
      <c r="I635">
        <v>1</v>
      </c>
      <c r="J635">
        <v>71</v>
      </c>
      <c r="K635" s="4">
        <v>1.4084507042253521E-2</v>
      </c>
      <c r="L635">
        <v>180</v>
      </c>
      <c r="M635">
        <v>200</v>
      </c>
      <c r="N635" s="1">
        <v>37472.222222222219</v>
      </c>
      <c r="O635" s="1">
        <v>33725</v>
      </c>
      <c r="P635" t="s">
        <v>298</v>
      </c>
      <c r="Q635" t="s">
        <v>292</v>
      </c>
      <c r="R635" s="5">
        <v>45323</v>
      </c>
      <c r="S635" s="1">
        <f t="shared" si="6"/>
        <v>33725</v>
      </c>
      <c r="T635" s="2">
        <f t="shared" si="7"/>
        <v>200</v>
      </c>
    </row>
    <row r="636" spans="1:20">
      <c r="A636" t="s">
        <v>92</v>
      </c>
      <c r="B636" s="10" t="s">
        <v>93</v>
      </c>
      <c r="C636" s="1">
        <v>7340000</v>
      </c>
      <c r="D636" s="14">
        <v>0.5</v>
      </c>
      <c r="E636" s="14">
        <v>0</v>
      </c>
      <c r="F636">
        <v>28</v>
      </c>
      <c r="G636">
        <v>18</v>
      </c>
      <c r="H636">
        <v>18</v>
      </c>
      <c r="I636">
        <v>14</v>
      </c>
      <c r="J636">
        <v>32</v>
      </c>
      <c r="K636" s="4">
        <v>0.4375</v>
      </c>
      <c r="L636">
        <v>178</v>
      </c>
      <c r="M636">
        <v>318</v>
      </c>
      <c r="N636" s="1">
        <v>41235.955056179773</v>
      </c>
      <c r="O636" s="1">
        <v>23081.761006289307</v>
      </c>
      <c r="P636" t="s">
        <v>298</v>
      </c>
      <c r="Q636" t="s">
        <v>303</v>
      </c>
      <c r="R636" s="5">
        <v>45323</v>
      </c>
      <c r="S636" s="1">
        <f t="shared" si="6"/>
        <v>23081.761006289307</v>
      </c>
      <c r="T636" s="2">
        <f t="shared" si="7"/>
        <v>318</v>
      </c>
    </row>
    <row r="637" spans="1:20">
      <c r="A637" t="s">
        <v>205</v>
      </c>
      <c r="B637" s="10" t="s">
        <v>93</v>
      </c>
      <c r="C637" s="1">
        <v>4038000</v>
      </c>
      <c r="D637" s="14">
        <v>1</v>
      </c>
      <c r="E637" s="14">
        <v>1</v>
      </c>
      <c r="F637">
        <v>8</v>
      </c>
      <c r="G637">
        <v>46</v>
      </c>
      <c r="H637">
        <v>43</v>
      </c>
      <c r="I637">
        <v>8</v>
      </c>
      <c r="J637">
        <v>51</v>
      </c>
      <c r="K637" s="4">
        <v>0.15686274509803921</v>
      </c>
      <c r="L637">
        <v>140</v>
      </c>
      <c r="M637">
        <v>173</v>
      </c>
      <c r="N637" s="1">
        <v>28842.857142857141</v>
      </c>
      <c r="O637" s="1">
        <v>23341.040462427747</v>
      </c>
      <c r="P637" t="s">
        <v>298</v>
      </c>
      <c r="Q637" t="s">
        <v>303</v>
      </c>
      <c r="R637" s="5">
        <v>45323</v>
      </c>
      <c r="S637" s="1">
        <f t="shared" si="6"/>
        <v>23341.040462427747</v>
      </c>
      <c r="T637" s="2">
        <f t="shared" si="7"/>
        <v>173</v>
      </c>
    </row>
    <row r="638" spans="1:20">
      <c r="A638" t="s">
        <v>94</v>
      </c>
      <c r="B638" s="10" t="s">
        <v>95</v>
      </c>
      <c r="C638" s="1">
        <v>1300000</v>
      </c>
      <c r="D638" s="14">
        <v>2.25</v>
      </c>
      <c r="E638" s="14">
        <v>0</v>
      </c>
      <c r="F638">
        <v>16</v>
      </c>
      <c r="G638">
        <v>3</v>
      </c>
      <c r="H638">
        <v>14</v>
      </c>
      <c r="I638">
        <v>36</v>
      </c>
      <c r="J638">
        <v>50</v>
      </c>
      <c r="K638" s="4">
        <v>0.72</v>
      </c>
      <c r="L638">
        <v>160</v>
      </c>
      <c r="M638" t="s">
        <v>26</v>
      </c>
      <c r="N638" s="1">
        <v>8125</v>
      </c>
      <c r="O638" s="1" t="s">
        <v>26</v>
      </c>
      <c r="P638" t="s">
        <v>294</v>
      </c>
      <c r="Q638" t="s">
        <v>303</v>
      </c>
      <c r="R638" s="5">
        <v>45323</v>
      </c>
      <c r="S638" s="1">
        <f t="shared" si="6"/>
        <v>8125</v>
      </c>
      <c r="T638" s="2">
        <f t="shared" si="7"/>
        <v>160</v>
      </c>
    </row>
    <row r="639" spans="1:20">
      <c r="A639" t="s">
        <v>622</v>
      </c>
      <c r="B639" s="10" t="s">
        <v>623</v>
      </c>
      <c r="C639" s="1">
        <v>1990000</v>
      </c>
      <c r="D639" s="14">
        <v>1</v>
      </c>
      <c r="E639" s="14">
        <v>0.33333333333333331</v>
      </c>
      <c r="F639">
        <v>10</v>
      </c>
      <c r="G639">
        <v>7</v>
      </c>
      <c r="H639">
        <v>2</v>
      </c>
      <c r="I639">
        <v>10</v>
      </c>
      <c r="J639">
        <v>12</v>
      </c>
      <c r="K639" s="4">
        <v>0.83333333333333337</v>
      </c>
      <c r="L639" t="s">
        <v>26</v>
      </c>
      <c r="M639">
        <v>45</v>
      </c>
      <c r="N639" s="1" t="s">
        <v>26</v>
      </c>
      <c r="O639" s="1">
        <v>44222.222222222219</v>
      </c>
      <c r="P639" t="s">
        <v>289</v>
      </c>
      <c r="Q639" t="s">
        <v>1061</v>
      </c>
      <c r="R639" s="5">
        <v>45323</v>
      </c>
      <c r="S639" s="1">
        <f t="shared" ref="S639:S702" si="8">IF(P639="Lote",N639,O639)</f>
        <v>44222.222222222219</v>
      </c>
      <c r="T639" s="2">
        <f t="shared" ref="T639:T702" si="9">IF(P639="Lote",L639,M639)</f>
        <v>45</v>
      </c>
    </row>
    <row r="640" spans="1:20">
      <c r="A640" t="s">
        <v>96</v>
      </c>
      <c r="B640" s="10" t="s">
        <v>97</v>
      </c>
      <c r="C640" s="1">
        <v>1780215.96</v>
      </c>
      <c r="D640" s="14">
        <v>0.59</v>
      </c>
      <c r="E640" s="14">
        <v>0</v>
      </c>
      <c r="F640">
        <v>27</v>
      </c>
      <c r="G640">
        <v>5</v>
      </c>
      <c r="H640">
        <v>5</v>
      </c>
      <c r="I640">
        <v>16</v>
      </c>
      <c r="J640">
        <v>21</v>
      </c>
      <c r="K640" s="4">
        <v>0.76190476190476186</v>
      </c>
      <c r="L640">
        <v>82.5</v>
      </c>
      <c r="M640">
        <v>89</v>
      </c>
      <c r="N640" s="1">
        <v>21578.375272727273</v>
      </c>
      <c r="O640" s="1">
        <v>20002.426516853931</v>
      </c>
      <c r="P640" t="s">
        <v>298</v>
      </c>
      <c r="Q640" t="s">
        <v>299</v>
      </c>
      <c r="R640" s="5">
        <v>45323</v>
      </c>
      <c r="S640" s="1">
        <f t="shared" si="8"/>
        <v>20002.426516853931</v>
      </c>
      <c r="T640" s="2">
        <f t="shared" si="9"/>
        <v>89</v>
      </c>
    </row>
    <row r="641" spans="1:20">
      <c r="A641" t="s">
        <v>98</v>
      </c>
      <c r="B641" s="11" t="s">
        <v>26</v>
      </c>
      <c r="C641" s="1">
        <v>862400</v>
      </c>
      <c r="D641" s="14">
        <v>2</v>
      </c>
      <c r="E641" s="14">
        <v>0</v>
      </c>
      <c r="F641">
        <v>25</v>
      </c>
      <c r="G641">
        <v>18</v>
      </c>
      <c r="H641">
        <v>19</v>
      </c>
      <c r="I641">
        <v>50</v>
      </c>
      <c r="J641">
        <v>69</v>
      </c>
      <c r="K641" s="4">
        <v>0.72463768115942029</v>
      </c>
      <c r="L641">
        <v>178</v>
      </c>
      <c r="M641" t="s">
        <v>26</v>
      </c>
      <c r="N641" s="1">
        <v>4844.9438202247193</v>
      </c>
      <c r="O641" s="1" t="s">
        <v>26</v>
      </c>
      <c r="P641" t="s">
        <v>294</v>
      </c>
      <c r="Q641" t="s">
        <v>875</v>
      </c>
      <c r="R641" s="5">
        <v>45323</v>
      </c>
      <c r="S641" s="1">
        <f t="shared" si="8"/>
        <v>4844.9438202247193</v>
      </c>
      <c r="T641" s="2">
        <f t="shared" si="9"/>
        <v>178</v>
      </c>
    </row>
    <row r="642" spans="1:20">
      <c r="A642" t="s">
        <v>99</v>
      </c>
      <c r="B642" s="10" t="s">
        <v>100</v>
      </c>
      <c r="C642" s="1">
        <v>9568274.2200000007</v>
      </c>
      <c r="D642" s="14">
        <v>1.56</v>
      </c>
      <c r="E642" s="14">
        <v>0</v>
      </c>
      <c r="F642">
        <v>86</v>
      </c>
      <c r="G642">
        <v>3</v>
      </c>
      <c r="H642">
        <v>3</v>
      </c>
      <c r="I642">
        <v>135</v>
      </c>
      <c r="J642">
        <v>138</v>
      </c>
      <c r="K642" s="4">
        <v>0.97826086956521741</v>
      </c>
      <c r="L642" t="s">
        <v>26</v>
      </c>
      <c r="M642">
        <v>176.71</v>
      </c>
      <c r="N642" s="1" t="s">
        <v>26</v>
      </c>
      <c r="O642" s="1">
        <v>54146.761473600818</v>
      </c>
      <c r="P642" t="s">
        <v>289</v>
      </c>
      <c r="Q642" t="s">
        <v>306</v>
      </c>
      <c r="R642" s="5">
        <v>45323</v>
      </c>
      <c r="S642" s="1">
        <f t="shared" si="8"/>
        <v>54146.761473600818</v>
      </c>
      <c r="T642" s="2">
        <f t="shared" si="9"/>
        <v>176.71</v>
      </c>
    </row>
    <row r="643" spans="1:20">
      <c r="A643" t="s">
        <v>101</v>
      </c>
      <c r="B643" s="11" t="s">
        <v>26</v>
      </c>
      <c r="C643" s="1">
        <v>1014600</v>
      </c>
      <c r="D643" s="14">
        <v>12.41</v>
      </c>
      <c r="E643" s="14">
        <v>3</v>
      </c>
      <c r="F643">
        <v>145</v>
      </c>
      <c r="G643">
        <v>709</v>
      </c>
      <c r="H643">
        <v>700</v>
      </c>
      <c r="I643">
        <v>1800</v>
      </c>
      <c r="J643">
        <v>2500</v>
      </c>
      <c r="K643" s="4">
        <v>0.72</v>
      </c>
      <c r="L643">
        <v>160</v>
      </c>
      <c r="M643" t="s">
        <v>26</v>
      </c>
      <c r="N643" s="1">
        <v>6341.25</v>
      </c>
      <c r="O643" s="1" t="s">
        <v>26</v>
      </c>
      <c r="P643" t="s">
        <v>294</v>
      </c>
      <c r="Q643" t="s">
        <v>307</v>
      </c>
      <c r="R643" s="5">
        <v>45323</v>
      </c>
      <c r="S643" s="1">
        <f t="shared" si="8"/>
        <v>6341.25</v>
      </c>
      <c r="T643" s="2">
        <f t="shared" si="9"/>
        <v>160</v>
      </c>
    </row>
    <row r="644" spans="1:20">
      <c r="A644" t="s">
        <v>102</v>
      </c>
      <c r="B644" s="11" t="s">
        <v>26</v>
      </c>
      <c r="C644" s="1">
        <v>7814333</v>
      </c>
      <c r="D644" s="14">
        <v>0.5</v>
      </c>
      <c r="E644" s="14">
        <v>0</v>
      </c>
      <c r="F644">
        <v>28</v>
      </c>
      <c r="G644">
        <v>15</v>
      </c>
      <c r="H644">
        <v>18</v>
      </c>
      <c r="I644">
        <v>14</v>
      </c>
      <c r="J644">
        <v>32</v>
      </c>
      <c r="K644" s="4">
        <v>0.4375</v>
      </c>
      <c r="L644" t="s">
        <v>26</v>
      </c>
      <c r="M644">
        <v>122.5</v>
      </c>
      <c r="N644" s="1" t="s">
        <v>26</v>
      </c>
      <c r="O644" s="1">
        <v>63790.473469387754</v>
      </c>
      <c r="P644" t="s">
        <v>289</v>
      </c>
      <c r="Q644" t="s">
        <v>290</v>
      </c>
      <c r="R644" s="5">
        <v>45323</v>
      </c>
      <c r="S644" s="1">
        <f t="shared" si="8"/>
        <v>63790.473469387754</v>
      </c>
      <c r="T644" s="2">
        <f t="shared" si="9"/>
        <v>122.5</v>
      </c>
    </row>
    <row r="645" spans="1:20">
      <c r="A645" t="s">
        <v>198</v>
      </c>
      <c r="B645" s="10" t="s">
        <v>199</v>
      </c>
      <c r="C645" s="1">
        <v>499800</v>
      </c>
      <c r="D645" s="14">
        <v>5.8</v>
      </c>
      <c r="E645" s="14">
        <v>1.3333333333333333</v>
      </c>
      <c r="F645">
        <v>10</v>
      </c>
      <c r="G645">
        <v>151</v>
      </c>
      <c r="H645">
        <v>147</v>
      </c>
      <c r="I645">
        <v>58</v>
      </c>
      <c r="J645">
        <v>205</v>
      </c>
      <c r="K645" s="4">
        <v>0.28292682926829266</v>
      </c>
      <c r="L645">
        <v>119</v>
      </c>
      <c r="M645" t="s">
        <v>26</v>
      </c>
      <c r="N645" s="1">
        <v>4200</v>
      </c>
      <c r="O645" s="1" t="s">
        <v>26</v>
      </c>
      <c r="P645" t="s">
        <v>294</v>
      </c>
      <c r="Q645" t="s">
        <v>297</v>
      </c>
      <c r="R645" s="5">
        <v>45323</v>
      </c>
      <c r="S645" s="1">
        <f t="shared" si="8"/>
        <v>4200</v>
      </c>
      <c r="T645" s="2">
        <f t="shared" si="9"/>
        <v>119</v>
      </c>
    </row>
    <row r="646" spans="1:20">
      <c r="A646" t="s">
        <v>192</v>
      </c>
      <c r="B646" s="10" t="s">
        <v>193</v>
      </c>
      <c r="C646" s="1">
        <v>5376000</v>
      </c>
      <c r="D646" s="14">
        <v>0.54</v>
      </c>
      <c r="E646" s="14">
        <v>0.33333333333333331</v>
      </c>
      <c r="F646">
        <v>11</v>
      </c>
      <c r="G646">
        <v>7</v>
      </c>
      <c r="H646">
        <v>6</v>
      </c>
      <c r="I646">
        <v>6</v>
      </c>
      <c r="J646">
        <v>12</v>
      </c>
      <c r="K646" s="4">
        <v>0.5</v>
      </c>
      <c r="L646" t="s">
        <v>26</v>
      </c>
      <c r="M646">
        <v>112</v>
      </c>
      <c r="N646" s="1" t="s">
        <v>26</v>
      </c>
      <c r="O646" s="1">
        <v>48000</v>
      </c>
      <c r="P646" t="s">
        <v>289</v>
      </c>
      <c r="Q646" t="s">
        <v>290</v>
      </c>
      <c r="R646" s="5">
        <v>45323</v>
      </c>
      <c r="S646" s="1">
        <f t="shared" si="8"/>
        <v>48000</v>
      </c>
      <c r="T646" s="2">
        <f t="shared" si="9"/>
        <v>112</v>
      </c>
    </row>
    <row r="647" spans="1:20">
      <c r="A647" t="s">
        <v>242</v>
      </c>
      <c r="B647" s="11" t="s">
        <v>26</v>
      </c>
      <c r="C647" s="1">
        <v>4132569</v>
      </c>
      <c r="D647" s="14">
        <v>5.33</v>
      </c>
      <c r="E647" s="14">
        <v>5.33</v>
      </c>
      <c r="F647">
        <v>3</v>
      </c>
      <c r="G647" t="s">
        <v>26</v>
      </c>
      <c r="H647">
        <v>30</v>
      </c>
      <c r="I647">
        <v>16</v>
      </c>
      <c r="J647">
        <v>46</v>
      </c>
      <c r="K647" s="4">
        <v>0.34782608695652173</v>
      </c>
      <c r="L647" t="s">
        <v>26</v>
      </c>
      <c r="M647">
        <v>89</v>
      </c>
      <c r="N647" s="1" t="s">
        <v>26</v>
      </c>
      <c r="O647" s="1">
        <v>46433.3595505618</v>
      </c>
      <c r="P647" t="s">
        <v>289</v>
      </c>
      <c r="Q647" t="s">
        <v>309</v>
      </c>
      <c r="R647" s="5">
        <v>45323</v>
      </c>
      <c r="S647" s="1">
        <f t="shared" si="8"/>
        <v>46433.3595505618</v>
      </c>
      <c r="T647" s="2">
        <f t="shared" si="9"/>
        <v>89</v>
      </c>
    </row>
    <row r="648" spans="1:20">
      <c r="A648" t="s">
        <v>180</v>
      </c>
      <c r="B648" s="11" t="s">
        <v>26</v>
      </c>
      <c r="C648" s="1">
        <v>2050000</v>
      </c>
      <c r="D648" s="14">
        <v>2</v>
      </c>
      <c r="E648" s="14">
        <v>0.66666666666666663</v>
      </c>
      <c r="F648">
        <v>20</v>
      </c>
      <c r="G648">
        <v>4</v>
      </c>
      <c r="H648">
        <v>2</v>
      </c>
      <c r="I648">
        <v>40</v>
      </c>
      <c r="J648">
        <v>42</v>
      </c>
      <c r="K648" s="4">
        <v>0.95238095238095233</v>
      </c>
      <c r="L648" t="s">
        <v>26</v>
      </c>
      <c r="M648">
        <v>48</v>
      </c>
      <c r="N648" s="1" t="s">
        <v>26</v>
      </c>
      <c r="O648" s="1">
        <v>42708.333333333336</v>
      </c>
      <c r="P648" t="s">
        <v>289</v>
      </c>
      <c r="Q648" t="s">
        <v>309</v>
      </c>
      <c r="R648" s="5">
        <v>45323</v>
      </c>
      <c r="S648" s="1">
        <f t="shared" si="8"/>
        <v>42708.333333333336</v>
      </c>
      <c r="T648" s="2">
        <f t="shared" si="9"/>
        <v>48</v>
      </c>
    </row>
    <row r="649" spans="1:20">
      <c r="A649" t="s">
        <v>184</v>
      </c>
      <c r="B649" s="11" t="s">
        <v>26</v>
      </c>
      <c r="C649" s="1">
        <v>5964612</v>
      </c>
      <c r="D649" s="14">
        <v>1.0900000000000001</v>
      </c>
      <c r="E649" s="14">
        <v>0.66666666666666663</v>
      </c>
      <c r="F649">
        <v>11</v>
      </c>
      <c r="G649">
        <v>40</v>
      </c>
      <c r="H649">
        <v>38</v>
      </c>
      <c r="I649">
        <v>12</v>
      </c>
      <c r="J649">
        <v>50</v>
      </c>
      <c r="K649" s="4">
        <v>0.24</v>
      </c>
      <c r="L649" t="s">
        <v>26</v>
      </c>
      <c r="M649">
        <v>105</v>
      </c>
      <c r="N649" s="1" t="s">
        <v>26</v>
      </c>
      <c r="O649" s="1">
        <v>56805.828571428574</v>
      </c>
      <c r="P649" t="s">
        <v>289</v>
      </c>
      <c r="Q649" t="s">
        <v>292</v>
      </c>
      <c r="R649" s="5">
        <v>45323</v>
      </c>
      <c r="S649" s="1">
        <f t="shared" si="8"/>
        <v>56805.828571428574</v>
      </c>
      <c r="T649" s="2">
        <f t="shared" si="9"/>
        <v>105</v>
      </c>
    </row>
    <row r="650" spans="1:20">
      <c r="A650" t="s">
        <v>104</v>
      </c>
      <c r="B650" s="10" t="s">
        <v>105</v>
      </c>
      <c r="C650" s="1">
        <v>3475000</v>
      </c>
      <c r="D650" s="14">
        <v>1.0249999999999999</v>
      </c>
      <c r="E650" s="14">
        <v>0</v>
      </c>
      <c r="F650">
        <v>40</v>
      </c>
      <c r="G650">
        <v>6</v>
      </c>
      <c r="H650">
        <v>7</v>
      </c>
      <c r="I650">
        <v>41</v>
      </c>
      <c r="J650">
        <v>48</v>
      </c>
      <c r="K650" s="4">
        <v>0.85416666666666663</v>
      </c>
      <c r="L650" t="s">
        <v>26</v>
      </c>
      <c r="M650">
        <v>81.650000000000006</v>
      </c>
      <c r="N650" s="1" t="s">
        <v>26</v>
      </c>
      <c r="O650" s="1">
        <v>42559.706062461722</v>
      </c>
      <c r="P650" t="s">
        <v>289</v>
      </c>
      <c r="Q650" t="s">
        <v>312</v>
      </c>
      <c r="R650" s="5">
        <v>45323</v>
      </c>
      <c r="S650" s="1">
        <f t="shared" si="8"/>
        <v>42559.706062461722</v>
      </c>
      <c r="T650" s="2">
        <f t="shared" si="9"/>
        <v>81.650000000000006</v>
      </c>
    </row>
    <row r="651" spans="1:20">
      <c r="A651" t="s">
        <v>181</v>
      </c>
      <c r="B651" s="10" t="s">
        <v>30</v>
      </c>
      <c r="C651" s="1">
        <v>4858667</v>
      </c>
      <c r="D651" s="14">
        <v>1</v>
      </c>
      <c r="E651" s="14">
        <v>0</v>
      </c>
      <c r="F651">
        <v>11</v>
      </c>
      <c r="G651">
        <v>17</v>
      </c>
      <c r="H651">
        <v>17</v>
      </c>
      <c r="I651">
        <v>11</v>
      </c>
      <c r="J651">
        <v>28</v>
      </c>
      <c r="K651" s="4">
        <v>0.39285714285714285</v>
      </c>
      <c r="L651" t="s">
        <v>26</v>
      </c>
      <c r="M651">
        <v>112</v>
      </c>
      <c r="N651" s="1" t="s">
        <v>26</v>
      </c>
      <c r="O651" s="1">
        <v>43380.955357142855</v>
      </c>
      <c r="P651" t="s">
        <v>289</v>
      </c>
      <c r="Q651" t="s">
        <v>292</v>
      </c>
      <c r="R651" s="5">
        <v>45323</v>
      </c>
      <c r="S651" s="1">
        <f t="shared" si="8"/>
        <v>43380.955357142855</v>
      </c>
      <c r="T651" s="2">
        <f t="shared" si="9"/>
        <v>112</v>
      </c>
    </row>
    <row r="652" spans="1:20">
      <c r="A652" t="s">
        <v>183</v>
      </c>
      <c r="B652" s="10" t="s">
        <v>30</v>
      </c>
      <c r="C652" s="1">
        <v>12365100</v>
      </c>
      <c r="D652" s="14">
        <v>0</v>
      </c>
      <c r="E652" s="14">
        <v>0</v>
      </c>
      <c r="F652">
        <v>11</v>
      </c>
      <c r="G652">
        <v>3</v>
      </c>
      <c r="H652">
        <v>4</v>
      </c>
      <c r="I652">
        <v>0</v>
      </c>
      <c r="J652">
        <v>4</v>
      </c>
      <c r="K652" s="4">
        <v>0</v>
      </c>
      <c r="L652">
        <v>200</v>
      </c>
      <c r="M652">
        <v>332.75</v>
      </c>
      <c r="N652" s="1">
        <v>61825.5</v>
      </c>
      <c r="O652" s="1">
        <v>37160.330578512396</v>
      </c>
      <c r="P652" t="s">
        <v>298</v>
      </c>
      <c r="Q652" t="s">
        <v>292</v>
      </c>
      <c r="R652" s="5">
        <v>45323</v>
      </c>
      <c r="S652" s="1">
        <f t="shared" si="8"/>
        <v>37160.330578512396</v>
      </c>
      <c r="T652" s="2">
        <f t="shared" si="9"/>
        <v>332.75</v>
      </c>
    </row>
    <row r="653" spans="1:20">
      <c r="A653" t="s">
        <v>106</v>
      </c>
      <c r="B653" s="10" t="s">
        <v>107</v>
      </c>
      <c r="C653" s="1">
        <v>3990000</v>
      </c>
      <c r="D653" s="14">
        <v>0.53</v>
      </c>
      <c r="E653" s="14">
        <v>0</v>
      </c>
      <c r="F653">
        <v>15</v>
      </c>
      <c r="G653">
        <v>9</v>
      </c>
      <c r="H653">
        <v>17</v>
      </c>
      <c r="I653">
        <v>8</v>
      </c>
      <c r="J653">
        <v>25</v>
      </c>
      <c r="K653" s="4">
        <v>0.32</v>
      </c>
      <c r="L653" t="s">
        <v>26</v>
      </c>
      <c r="M653">
        <v>78.75</v>
      </c>
      <c r="N653" s="1" t="s">
        <v>26</v>
      </c>
      <c r="O653" s="1">
        <v>50666.666666666664</v>
      </c>
      <c r="P653" t="s">
        <v>289</v>
      </c>
      <c r="Q653" t="s">
        <v>292</v>
      </c>
      <c r="R653" s="5">
        <v>45323</v>
      </c>
      <c r="S653" s="1">
        <f t="shared" si="8"/>
        <v>50666.666666666664</v>
      </c>
      <c r="T653" s="2">
        <f t="shared" si="9"/>
        <v>78.75</v>
      </c>
    </row>
    <row r="654" spans="1:20">
      <c r="A654" t="s">
        <v>108</v>
      </c>
      <c r="B654" s="10" t="s">
        <v>107</v>
      </c>
      <c r="C654" s="1">
        <v>6498600</v>
      </c>
      <c r="D654" s="14">
        <v>0.86</v>
      </c>
      <c r="E654" s="14">
        <v>0</v>
      </c>
      <c r="F654">
        <v>15</v>
      </c>
      <c r="G654">
        <v>2</v>
      </c>
      <c r="H654">
        <v>7</v>
      </c>
      <c r="I654">
        <v>13</v>
      </c>
      <c r="J654">
        <v>20</v>
      </c>
      <c r="K654" s="4">
        <v>0.65</v>
      </c>
      <c r="L654">
        <v>110.55</v>
      </c>
      <c r="M654">
        <v>221.21</v>
      </c>
      <c r="N654" s="1">
        <v>58784.260515603797</v>
      </c>
      <c r="O654" s="1">
        <v>29377.514578906921</v>
      </c>
      <c r="P654" t="s">
        <v>298</v>
      </c>
      <c r="Q654" t="s">
        <v>292</v>
      </c>
      <c r="R654" s="5">
        <v>45323</v>
      </c>
      <c r="S654" s="1">
        <f t="shared" si="8"/>
        <v>29377.514578906921</v>
      </c>
      <c r="T654" s="2">
        <f t="shared" si="9"/>
        <v>221.21</v>
      </c>
    </row>
    <row r="655" spans="1:20">
      <c r="A655" t="s">
        <v>109</v>
      </c>
      <c r="B655" s="10" t="s">
        <v>110</v>
      </c>
      <c r="C655" s="1">
        <v>3876139</v>
      </c>
      <c r="D655" s="14">
        <v>0</v>
      </c>
      <c r="E655" s="14">
        <v>0</v>
      </c>
      <c r="F655">
        <v>16</v>
      </c>
      <c r="G655">
        <v>21</v>
      </c>
      <c r="H655">
        <v>21</v>
      </c>
      <c r="I655">
        <v>0</v>
      </c>
      <c r="J655">
        <v>21</v>
      </c>
      <c r="K655" s="4">
        <v>0</v>
      </c>
      <c r="L655" t="s">
        <v>26</v>
      </c>
      <c r="M655">
        <v>80.400000000000006</v>
      </c>
      <c r="N655" s="1" t="s">
        <v>26</v>
      </c>
      <c r="O655" s="1">
        <v>48210.68407960199</v>
      </c>
      <c r="P655" t="s">
        <v>289</v>
      </c>
      <c r="Q655" t="s">
        <v>296</v>
      </c>
      <c r="R655" s="5">
        <v>45323</v>
      </c>
      <c r="S655" s="1">
        <f t="shared" si="8"/>
        <v>48210.68407960199</v>
      </c>
      <c r="T655" s="2">
        <f t="shared" si="9"/>
        <v>80.400000000000006</v>
      </c>
    </row>
    <row r="656" spans="1:20">
      <c r="A656" t="s">
        <v>111</v>
      </c>
      <c r="B656" s="10" t="s">
        <v>110</v>
      </c>
      <c r="C656" s="1">
        <v>3750000</v>
      </c>
      <c r="D656" s="14">
        <v>0.34</v>
      </c>
      <c r="E656" s="14">
        <v>0</v>
      </c>
      <c r="F656">
        <v>58</v>
      </c>
      <c r="G656">
        <v>3</v>
      </c>
      <c r="H656">
        <v>3</v>
      </c>
      <c r="I656">
        <v>20</v>
      </c>
      <c r="J656">
        <v>23</v>
      </c>
      <c r="K656" s="4">
        <v>0.86956521739130432</v>
      </c>
      <c r="L656" t="s">
        <v>26</v>
      </c>
      <c r="M656">
        <v>78.8</v>
      </c>
      <c r="N656" s="1" t="s">
        <v>26</v>
      </c>
      <c r="O656" s="1">
        <v>47588.83248730965</v>
      </c>
      <c r="P656" t="s">
        <v>289</v>
      </c>
      <c r="Q656" t="s">
        <v>296</v>
      </c>
      <c r="R656" s="5">
        <v>45323</v>
      </c>
      <c r="S656" s="1">
        <f t="shared" si="8"/>
        <v>47588.83248730965</v>
      </c>
      <c r="T656" s="2">
        <f t="shared" si="9"/>
        <v>78.8</v>
      </c>
    </row>
    <row r="657" spans="1:20">
      <c r="A657" t="s">
        <v>112</v>
      </c>
      <c r="B657" s="10" t="s">
        <v>113</v>
      </c>
      <c r="C657" s="1">
        <v>3762759.29</v>
      </c>
      <c r="D657" s="14">
        <v>1.52</v>
      </c>
      <c r="E657" s="14">
        <v>2</v>
      </c>
      <c r="F657">
        <v>21</v>
      </c>
      <c r="G657">
        <v>16</v>
      </c>
      <c r="H657">
        <v>10</v>
      </c>
      <c r="I657">
        <v>32</v>
      </c>
      <c r="J657">
        <v>42</v>
      </c>
      <c r="K657" s="4">
        <v>0.76190476190476186</v>
      </c>
      <c r="L657" t="s">
        <v>26</v>
      </c>
      <c r="M657">
        <v>65.569999999999993</v>
      </c>
      <c r="N657" s="1" t="s">
        <v>26</v>
      </c>
      <c r="O657" s="1">
        <v>57385.378831782837</v>
      </c>
      <c r="P657" t="s">
        <v>289</v>
      </c>
      <c r="Q657" t="s">
        <v>312</v>
      </c>
      <c r="R657" s="5">
        <v>45323</v>
      </c>
      <c r="S657" s="1">
        <f t="shared" si="8"/>
        <v>57385.378831782837</v>
      </c>
      <c r="T657" s="2">
        <f t="shared" si="9"/>
        <v>65.569999999999993</v>
      </c>
    </row>
    <row r="658" spans="1:20">
      <c r="A658" t="s">
        <v>114</v>
      </c>
      <c r="B658" s="10" t="s">
        <v>115</v>
      </c>
      <c r="C658" s="1">
        <v>4163000</v>
      </c>
      <c r="D658" s="14">
        <v>0.19</v>
      </c>
      <c r="E658" s="14">
        <v>0</v>
      </c>
      <c r="F658">
        <v>72</v>
      </c>
      <c r="G658">
        <v>17</v>
      </c>
      <c r="H658">
        <v>17</v>
      </c>
      <c r="I658">
        <v>14</v>
      </c>
      <c r="J658">
        <v>31</v>
      </c>
      <c r="K658" s="4">
        <v>0.45161290322580644</v>
      </c>
      <c r="L658">
        <v>160</v>
      </c>
      <c r="M658">
        <v>232</v>
      </c>
      <c r="N658" s="1">
        <v>26018.75</v>
      </c>
      <c r="O658" s="1">
        <v>17943.96551724138</v>
      </c>
      <c r="P658" t="s">
        <v>298</v>
      </c>
      <c r="Q658" t="s">
        <v>297</v>
      </c>
      <c r="R658" s="5">
        <v>45323</v>
      </c>
      <c r="S658" s="1">
        <f t="shared" si="8"/>
        <v>17943.96551724138</v>
      </c>
      <c r="T658" s="2">
        <f t="shared" si="9"/>
        <v>232</v>
      </c>
    </row>
    <row r="659" spans="1:20">
      <c r="A659" t="s">
        <v>116</v>
      </c>
      <c r="B659" s="10" t="s">
        <v>115</v>
      </c>
      <c r="C659" s="1">
        <v>2860000</v>
      </c>
      <c r="D659" s="14">
        <v>0.19</v>
      </c>
      <c r="E659" s="14">
        <v>0</v>
      </c>
      <c r="F659">
        <v>72</v>
      </c>
      <c r="G659">
        <v>28</v>
      </c>
      <c r="H659">
        <v>28</v>
      </c>
      <c r="I659">
        <v>14</v>
      </c>
      <c r="J659">
        <v>42</v>
      </c>
      <c r="K659" s="4">
        <v>0.33333333333333331</v>
      </c>
      <c r="L659" t="s">
        <v>26</v>
      </c>
      <c r="M659">
        <v>130.84</v>
      </c>
      <c r="N659" s="1" t="s">
        <v>26</v>
      </c>
      <c r="O659" s="1">
        <v>21858.758789361051</v>
      </c>
      <c r="P659" t="s">
        <v>289</v>
      </c>
      <c r="Q659" t="s">
        <v>297</v>
      </c>
      <c r="R659" s="5">
        <v>45323</v>
      </c>
      <c r="S659" s="1">
        <f t="shared" si="8"/>
        <v>21858.758789361051</v>
      </c>
      <c r="T659" s="2">
        <f t="shared" si="9"/>
        <v>130.84</v>
      </c>
    </row>
    <row r="660" spans="1:20">
      <c r="A660" t="s">
        <v>117</v>
      </c>
      <c r="B660" s="10" t="s">
        <v>655</v>
      </c>
      <c r="C660" s="1">
        <v>2590000</v>
      </c>
      <c r="D660" s="14">
        <v>10.28</v>
      </c>
      <c r="E660" s="14">
        <v>4.666666666666667</v>
      </c>
      <c r="F660">
        <v>32</v>
      </c>
      <c r="G660">
        <v>35</v>
      </c>
      <c r="H660">
        <v>71</v>
      </c>
      <c r="I660">
        <v>329</v>
      </c>
      <c r="J660">
        <v>400</v>
      </c>
      <c r="K660" s="4">
        <v>0.82250000000000001</v>
      </c>
      <c r="L660" t="s">
        <v>26</v>
      </c>
      <c r="M660">
        <v>45</v>
      </c>
      <c r="N660" s="1" t="s">
        <v>26</v>
      </c>
      <c r="O660" s="1">
        <v>57555.555555555555</v>
      </c>
      <c r="P660" t="s">
        <v>289</v>
      </c>
      <c r="Q660" t="s">
        <v>875</v>
      </c>
      <c r="R660" s="5">
        <v>45323</v>
      </c>
      <c r="S660" s="1">
        <f t="shared" si="8"/>
        <v>57555.555555555555</v>
      </c>
      <c r="T660" s="2">
        <f t="shared" si="9"/>
        <v>45</v>
      </c>
    </row>
    <row r="661" spans="1:20">
      <c r="A661" t="s">
        <v>232</v>
      </c>
      <c r="B661" s="10" t="s">
        <v>233</v>
      </c>
      <c r="C661" s="1">
        <v>4536075.1500000004</v>
      </c>
      <c r="D661" s="14">
        <v>7.33</v>
      </c>
      <c r="E661" s="14">
        <v>7.33</v>
      </c>
      <c r="F661">
        <v>3</v>
      </c>
      <c r="G661" t="s">
        <v>26</v>
      </c>
      <c r="H661">
        <v>125</v>
      </c>
      <c r="I661">
        <v>22</v>
      </c>
      <c r="J661">
        <v>147</v>
      </c>
      <c r="K661" s="4">
        <v>0.14965986394557823</v>
      </c>
      <c r="L661" t="s">
        <v>26</v>
      </c>
      <c r="M661">
        <v>93.49</v>
      </c>
      <c r="N661" s="1" t="s">
        <v>26</v>
      </c>
      <c r="O661" s="1">
        <v>48519.361963846408</v>
      </c>
      <c r="P661" t="s">
        <v>289</v>
      </c>
      <c r="Q661" t="s">
        <v>292</v>
      </c>
      <c r="R661" s="5">
        <v>45323</v>
      </c>
      <c r="S661" s="1">
        <f t="shared" si="8"/>
        <v>48519.361963846408</v>
      </c>
      <c r="T661" s="2">
        <f t="shared" si="9"/>
        <v>93.49</v>
      </c>
    </row>
    <row r="662" spans="1:20">
      <c r="A662" t="s">
        <v>119</v>
      </c>
      <c r="B662" s="10" t="s">
        <v>66</v>
      </c>
      <c r="C662" s="1">
        <v>4659628.32</v>
      </c>
      <c r="D662" s="14">
        <v>1.93</v>
      </c>
      <c r="E662" s="14">
        <v>6.666666666666667</v>
      </c>
      <c r="F662">
        <v>193</v>
      </c>
      <c r="G662">
        <v>206</v>
      </c>
      <c r="H662">
        <v>186</v>
      </c>
      <c r="I662">
        <v>373</v>
      </c>
      <c r="J662">
        <v>559</v>
      </c>
      <c r="K662" s="4">
        <v>0.66726296958855102</v>
      </c>
      <c r="L662">
        <v>678.06</v>
      </c>
      <c r="M662" t="s">
        <v>26</v>
      </c>
      <c r="N662" s="1">
        <v>6872.0000000000009</v>
      </c>
      <c r="O662" s="1" t="s">
        <v>26</v>
      </c>
      <c r="P662" t="s">
        <v>294</v>
      </c>
      <c r="Q662" t="s">
        <v>292</v>
      </c>
      <c r="R662" s="5">
        <v>45323</v>
      </c>
      <c r="S662" s="1">
        <f t="shared" si="8"/>
        <v>6872.0000000000009</v>
      </c>
      <c r="T662" s="2">
        <f t="shared" si="9"/>
        <v>678.06</v>
      </c>
    </row>
    <row r="663" spans="1:20">
      <c r="A663" t="s">
        <v>244</v>
      </c>
      <c r="B663" s="11" t="s">
        <v>26</v>
      </c>
      <c r="C663" s="1">
        <v>4411738.0999999996</v>
      </c>
      <c r="D663" s="14">
        <v>0.5</v>
      </c>
      <c r="E663" s="14">
        <v>0.5</v>
      </c>
      <c r="F663">
        <v>2</v>
      </c>
      <c r="G663" t="s">
        <v>26</v>
      </c>
      <c r="H663">
        <v>7</v>
      </c>
      <c r="I663">
        <v>1</v>
      </c>
      <c r="J663">
        <v>8</v>
      </c>
      <c r="K663" s="4">
        <v>0.125</v>
      </c>
      <c r="L663">
        <v>494.7</v>
      </c>
      <c r="M663" t="s">
        <v>26</v>
      </c>
      <c r="N663" s="1">
        <v>8918</v>
      </c>
      <c r="O663" s="1" t="s">
        <v>26</v>
      </c>
      <c r="P663" t="s">
        <v>294</v>
      </c>
      <c r="Q663" t="s">
        <v>312</v>
      </c>
      <c r="R663" s="5">
        <v>45323</v>
      </c>
      <c r="S663" s="1">
        <f t="shared" si="8"/>
        <v>8918</v>
      </c>
      <c r="T663" s="2">
        <f t="shared" si="9"/>
        <v>494.7</v>
      </c>
    </row>
    <row r="664" spans="1:20">
      <c r="A664" t="s">
        <v>120</v>
      </c>
      <c r="B664" s="11" t="s">
        <v>26</v>
      </c>
      <c r="C664" s="1">
        <v>3719850</v>
      </c>
      <c r="D664" s="14">
        <v>1.75</v>
      </c>
      <c r="E664" s="14">
        <v>0.33333333333333331</v>
      </c>
      <c r="F664">
        <v>16</v>
      </c>
      <c r="G664">
        <v>69</v>
      </c>
      <c r="H664">
        <v>68</v>
      </c>
      <c r="I664">
        <v>28</v>
      </c>
      <c r="J664">
        <v>96</v>
      </c>
      <c r="K664" s="4">
        <v>0.29166666666666669</v>
      </c>
      <c r="L664" t="s">
        <v>26</v>
      </c>
      <c r="M664">
        <v>45.69</v>
      </c>
      <c r="N664" s="1" t="s">
        <v>26</v>
      </c>
      <c r="O664" s="1">
        <v>81414.970453053189</v>
      </c>
      <c r="P664" t="s">
        <v>289</v>
      </c>
      <c r="Q664" t="s">
        <v>312</v>
      </c>
      <c r="R664" s="5">
        <v>45323</v>
      </c>
      <c r="S664" s="1">
        <f t="shared" si="8"/>
        <v>81414.970453053189</v>
      </c>
      <c r="T664" s="2">
        <f t="shared" si="9"/>
        <v>45.69</v>
      </c>
    </row>
    <row r="665" spans="1:20">
      <c r="A665" t="s">
        <v>533</v>
      </c>
      <c r="B665" s="11" t="s">
        <v>26</v>
      </c>
      <c r="C665" s="1">
        <v>545000</v>
      </c>
      <c r="D665" s="14">
        <v>25</v>
      </c>
      <c r="E665" s="14">
        <v>5</v>
      </c>
      <c r="F665">
        <v>32</v>
      </c>
      <c r="G665">
        <v>34</v>
      </c>
      <c r="H665">
        <v>19</v>
      </c>
      <c r="I665">
        <v>800</v>
      </c>
      <c r="J665">
        <v>819</v>
      </c>
      <c r="K665" s="4">
        <v>0.97680097680097677</v>
      </c>
      <c r="L665">
        <v>115.5</v>
      </c>
      <c r="M665" t="s">
        <v>26</v>
      </c>
      <c r="N665" s="1">
        <v>4718.6147186147182</v>
      </c>
      <c r="O665" s="1" t="s">
        <v>26</v>
      </c>
      <c r="P665" t="s">
        <v>294</v>
      </c>
      <c r="Q665" t="s">
        <v>1059</v>
      </c>
      <c r="R665" s="5">
        <v>45323</v>
      </c>
      <c r="S665" s="1">
        <f t="shared" si="8"/>
        <v>4718.6147186147182</v>
      </c>
      <c r="T665" s="2">
        <f t="shared" si="9"/>
        <v>115.5</v>
      </c>
    </row>
    <row r="666" spans="1:20">
      <c r="A666" t="s">
        <v>217</v>
      </c>
      <c r="B666" s="11" t="s">
        <v>26</v>
      </c>
      <c r="C666" s="1">
        <v>545000</v>
      </c>
      <c r="D666" s="14">
        <v>1.6</v>
      </c>
      <c r="E666" s="14">
        <v>0</v>
      </c>
      <c r="F666">
        <v>5</v>
      </c>
      <c r="G666">
        <v>483</v>
      </c>
      <c r="H666">
        <v>484</v>
      </c>
      <c r="I666">
        <v>8</v>
      </c>
      <c r="J666">
        <v>492</v>
      </c>
      <c r="K666" s="4">
        <v>1.6260162601626018E-2</v>
      </c>
      <c r="L666">
        <v>115.5</v>
      </c>
      <c r="M666" t="s">
        <v>26</v>
      </c>
      <c r="N666" s="1">
        <v>4718.6147186147182</v>
      </c>
      <c r="O666" s="1" t="s">
        <v>26</v>
      </c>
      <c r="P666" t="s">
        <v>294</v>
      </c>
      <c r="Q666" t="s">
        <v>1059</v>
      </c>
      <c r="R666" s="5">
        <v>45323</v>
      </c>
      <c r="S666" s="1">
        <f t="shared" si="8"/>
        <v>4718.6147186147182</v>
      </c>
      <c r="T666" s="2">
        <f t="shared" si="9"/>
        <v>115.5</v>
      </c>
    </row>
    <row r="667" spans="1:20">
      <c r="A667" t="s">
        <v>201</v>
      </c>
      <c r="B667" s="10" t="s">
        <v>202</v>
      </c>
      <c r="C667" s="1">
        <v>7224800</v>
      </c>
      <c r="D667" s="14">
        <v>0.9</v>
      </c>
      <c r="E667" s="14">
        <v>0</v>
      </c>
      <c r="F667">
        <v>10</v>
      </c>
      <c r="G667">
        <v>16</v>
      </c>
      <c r="H667">
        <v>25</v>
      </c>
      <c r="I667">
        <v>9</v>
      </c>
      <c r="J667">
        <v>34</v>
      </c>
      <c r="K667" s="4">
        <v>0.26470588235294118</v>
      </c>
      <c r="L667" t="s">
        <v>26</v>
      </c>
      <c r="M667">
        <v>164.2</v>
      </c>
      <c r="N667" s="1" t="s">
        <v>26</v>
      </c>
      <c r="O667" s="1">
        <v>44000</v>
      </c>
      <c r="P667" t="s">
        <v>289</v>
      </c>
      <c r="Q667" t="s">
        <v>312</v>
      </c>
      <c r="R667" s="5">
        <v>45323</v>
      </c>
      <c r="S667" s="1">
        <f t="shared" si="8"/>
        <v>44000</v>
      </c>
      <c r="T667" s="2">
        <f t="shared" si="9"/>
        <v>164.2</v>
      </c>
    </row>
    <row r="668" spans="1:20">
      <c r="A668" t="s">
        <v>121</v>
      </c>
      <c r="B668" s="10" t="s">
        <v>122</v>
      </c>
      <c r="C668" s="1">
        <v>2606429</v>
      </c>
      <c r="D668" s="14">
        <v>0.13</v>
      </c>
      <c r="E668" s="14">
        <v>0</v>
      </c>
      <c r="F668">
        <v>46</v>
      </c>
      <c r="G668">
        <v>1</v>
      </c>
      <c r="H668">
        <v>1</v>
      </c>
      <c r="I668">
        <v>6</v>
      </c>
      <c r="J668">
        <v>7</v>
      </c>
      <c r="K668" s="4">
        <v>0.8571428571428571</v>
      </c>
      <c r="L668" t="s">
        <v>26</v>
      </c>
      <c r="M668">
        <v>77.400000000000006</v>
      </c>
      <c r="N668" s="1" t="s">
        <v>26</v>
      </c>
      <c r="O668" s="1">
        <v>33674.793281653743</v>
      </c>
      <c r="P668" t="s">
        <v>289</v>
      </c>
      <c r="Q668" t="s">
        <v>308</v>
      </c>
      <c r="R668" s="5">
        <v>45323</v>
      </c>
      <c r="S668" s="1">
        <f t="shared" si="8"/>
        <v>33674.793281653743</v>
      </c>
      <c r="T668" s="2">
        <f t="shared" si="9"/>
        <v>77.400000000000006</v>
      </c>
    </row>
    <row r="669" spans="1:20">
      <c r="A669" t="s">
        <v>123</v>
      </c>
      <c r="B669" s="10" t="s">
        <v>124</v>
      </c>
      <c r="C669" s="1">
        <v>4050000</v>
      </c>
      <c r="D669" s="14">
        <v>3.12</v>
      </c>
      <c r="E669" s="14">
        <v>0</v>
      </c>
      <c r="F669">
        <v>48</v>
      </c>
      <c r="G669">
        <v>24</v>
      </c>
      <c r="H669">
        <v>26</v>
      </c>
      <c r="I669">
        <v>150</v>
      </c>
      <c r="J669">
        <v>176</v>
      </c>
      <c r="K669" s="4">
        <v>0.85227272727272729</v>
      </c>
      <c r="L669" t="s">
        <v>26</v>
      </c>
      <c r="M669">
        <v>85</v>
      </c>
      <c r="N669" s="1" t="s">
        <v>26</v>
      </c>
      <c r="O669" s="1">
        <v>47647.058823529413</v>
      </c>
      <c r="P669" t="s">
        <v>289</v>
      </c>
      <c r="Q669" t="s">
        <v>292</v>
      </c>
      <c r="R669" s="5">
        <v>45323</v>
      </c>
      <c r="S669" s="1">
        <f t="shared" si="8"/>
        <v>47647.058823529413</v>
      </c>
      <c r="T669" s="2">
        <f t="shared" si="9"/>
        <v>85</v>
      </c>
    </row>
    <row r="670" spans="1:20">
      <c r="A670" t="s">
        <v>125</v>
      </c>
      <c r="B670" s="10" t="s">
        <v>126</v>
      </c>
      <c r="C670" s="1">
        <v>3242100</v>
      </c>
      <c r="D670" s="14">
        <v>3</v>
      </c>
      <c r="E670" s="14">
        <v>0</v>
      </c>
      <c r="F670">
        <v>28</v>
      </c>
      <c r="G670">
        <v>200</v>
      </c>
      <c r="H670">
        <v>204</v>
      </c>
      <c r="I670">
        <v>84</v>
      </c>
      <c r="J670">
        <v>288</v>
      </c>
      <c r="K670" s="4">
        <v>0.29166666666666669</v>
      </c>
      <c r="L670" t="s">
        <v>26</v>
      </c>
      <c r="M670">
        <v>50</v>
      </c>
      <c r="N670" s="1" t="s">
        <v>26</v>
      </c>
      <c r="O670" s="1">
        <v>64842</v>
      </c>
      <c r="P670" t="s">
        <v>289</v>
      </c>
      <c r="Q670" t="s">
        <v>290</v>
      </c>
      <c r="R670" s="5">
        <v>45323</v>
      </c>
      <c r="S670" s="1">
        <f t="shared" si="8"/>
        <v>64842</v>
      </c>
      <c r="T670" s="2">
        <f t="shared" si="9"/>
        <v>50</v>
      </c>
    </row>
    <row r="671" spans="1:20">
      <c r="A671" t="s">
        <v>195</v>
      </c>
      <c r="B671" s="10" t="s">
        <v>34</v>
      </c>
      <c r="C671" s="1">
        <v>3809000</v>
      </c>
      <c r="D671" s="14">
        <v>10.4</v>
      </c>
      <c r="E671" s="14">
        <v>3.3333333333333335</v>
      </c>
      <c r="F671">
        <v>11</v>
      </c>
      <c r="G671">
        <v>56</v>
      </c>
      <c r="H671">
        <v>46</v>
      </c>
      <c r="I671">
        <v>104</v>
      </c>
      <c r="J671">
        <v>150</v>
      </c>
      <c r="K671" s="4">
        <v>0.69333333333333336</v>
      </c>
      <c r="L671" t="s">
        <v>26</v>
      </c>
      <c r="M671">
        <v>61.5</v>
      </c>
      <c r="N671" s="1" t="s">
        <v>26</v>
      </c>
      <c r="O671" s="1">
        <v>61934.959349593497</v>
      </c>
      <c r="P671" t="s">
        <v>289</v>
      </c>
      <c r="Q671" t="s">
        <v>875</v>
      </c>
      <c r="R671" s="5">
        <v>45323</v>
      </c>
      <c r="S671" s="1">
        <f t="shared" si="8"/>
        <v>61934.959349593497</v>
      </c>
      <c r="T671" s="2">
        <f t="shared" si="9"/>
        <v>61.5</v>
      </c>
    </row>
    <row r="672" spans="1:20">
      <c r="A672" t="s">
        <v>127</v>
      </c>
      <c r="B672" s="10" t="s">
        <v>128</v>
      </c>
      <c r="C672" s="1">
        <v>5723000</v>
      </c>
      <c r="D672" s="14">
        <v>6.38</v>
      </c>
      <c r="E672" s="14">
        <v>0.33333333333333331</v>
      </c>
      <c r="F672">
        <v>13</v>
      </c>
      <c r="G672">
        <v>21</v>
      </c>
      <c r="H672">
        <v>20</v>
      </c>
      <c r="I672">
        <v>83</v>
      </c>
      <c r="J672">
        <v>103</v>
      </c>
      <c r="K672" s="4">
        <v>0.80582524271844658</v>
      </c>
      <c r="L672">
        <v>144</v>
      </c>
      <c r="M672">
        <v>194</v>
      </c>
      <c r="N672" s="1">
        <v>39743.055555555555</v>
      </c>
      <c r="O672" s="1">
        <v>29500</v>
      </c>
      <c r="P672" t="s">
        <v>298</v>
      </c>
      <c r="Q672" t="s">
        <v>297</v>
      </c>
      <c r="R672" s="5">
        <v>45323</v>
      </c>
      <c r="S672" s="1">
        <f t="shared" si="8"/>
        <v>29500</v>
      </c>
      <c r="T672" s="2">
        <f t="shared" si="9"/>
        <v>194</v>
      </c>
    </row>
    <row r="673" spans="1:20">
      <c r="A673" t="s">
        <v>200</v>
      </c>
      <c r="B673" s="11" t="s">
        <v>26</v>
      </c>
      <c r="C673" s="1">
        <v>549998.96</v>
      </c>
      <c r="D673" s="14">
        <v>3.33</v>
      </c>
      <c r="E673" s="14">
        <v>0.66666666666666663</v>
      </c>
      <c r="F673">
        <v>15</v>
      </c>
      <c r="G673">
        <v>57</v>
      </c>
      <c r="H673">
        <v>55</v>
      </c>
      <c r="I673">
        <v>50</v>
      </c>
      <c r="J673">
        <v>105</v>
      </c>
      <c r="K673" s="4">
        <v>0.47619047619047616</v>
      </c>
      <c r="L673">
        <v>119</v>
      </c>
      <c r="M673" t="s">
        <v>26</v>
      </c>
      <c r="N673" s="1">
        <v>4621.8399999999992</v>
      </c>
      <c r="O673" s="1" t="s">
        <v>26</v>
      </c>
      <c r="P673" t="s">
        <v>294</v>
      </c>
      <c r="Q673" t="s">
        <v>299</v>
      </c>
      <c r="R673" s="5">
        <v>45323</v>
      </c>
      <c r="S673" s="1">
        <f t="shared" si="8"/>
        <v>4621.8399999999992</v>
      </c>
      <c r="T673" s="2">
        <f t="shared" si="9"/>
        <v>119</v>
      </c>
    </row>
    <row r="674" spans="1:20">
      <c r="A674" t="s">
        <v>609</v>
      </c>
      <c r="B674" s="11" t="s">
        <v>26</v>
      </c>
      <c r="C674" s="1">
        <v>549998.96</v>
      </c>
      <c r="D674" s="14">
        <v>4.09</v>
      </c>
      <c r="E674" s="14">
        <v>1</v>
      </c>
      <c r="F674">
        <v>11</v>
      </c>
      <c r="G674">
        <v>11</v>
      </c>
      <c r="H674">
        <v>8</v>
      </c>
      <c r="I674">
        <v>45</v>
      </c>
      <c r="J674">
        <v>53</v>
      </c>
      <c r="K674" s="4">
        <v>0.84905660377358494</v>
      </c>
      <c r="L674">
        <v>119</v>
      </c>
      <c r="M674" t="s">
        <v>26</v>
      </c>
      <c r="N674" s="1">
        <v>4621.8399999999992</v>
      </c>
      <c r="O674" s="1" t="s">
        <v>26</v>
      </c>
      <c r="P674" t="s">
        <v>294</v>
      </c>
      <c r="Q674" t="s">
        <v>299</v>
      </c>
      <c r="R674" s="5">
        <v>45323</v>
      </c>
      <c r="S674" s="1">
        <f t="shared" si="8"/>
        <v>4621.8399999999992</v>
      </c>
      <c r="T674" s="2">
        <f t="shared" si="9"/>
        <v>119</v>
      </c>
    </row>
    <row r="675" spans="1:20">
      <c r="A675" t="s">
        <v>663</v>
      </c>
      <c r="B675" s="10" t="s">
        <v>348</v>
      </c>
      <c r="C675" s="1">
        <v>6268331.5</v>
      </c>
      <c r="D675" s="14">
        <v>1.08</v>
      </c>
      <c r="E675" s="14">
        <v>0</v>
      </c>
      <c r="F675">
        <v>46</v>
      </c>
      <c r="G675">
        <v>10</v>
      </c>
      <c r="H675">
        <v>10</v>
      </c>
      <c r="I675">
        <v>50</v>
      </c>
      <c r="J675">
        <v>60</v>
      </c>
      <c r="K675" s="4">
        <v>0.83333333333333337</v>
      </c>
      <c r="L675" t="s">
        <v>26</v>
      </c>
      <c r="M675">
        <v>79.5</v>
      </c>
      <c r="N675" s="1" t="s">
        <v>26</v>
      </c>
      <c r="O675" s="1">
        <v>78846.937106918238</v>
      </c>
      <c r="P675" t="s">
        <v>289</v>
      </c>
      <c r="Q675" t="s">
        <v>290</v>
      </c>
      <c r="R675" s="5">
        <v>45323</v>
      </c>
      <c r="S675" s="1">
        <f t="shared" si="8"/>
        <v>78846.937106918238</v>
      </c>
      <c r="T675" s="2">
        <f t="shared" si="9"/>
        <v>79.5</v>
      </c>
    </row>
    <row r="676" spans="1:20">
      <c r="A676" t="s">
        <v>131</v>
      </c>
      <c r="B676" s="10" t="s">
        <v>66</v>
      </c>
      <c r="C676" s="1">
        <v>4957203.0999999996</v>
      </c>
      <c r="D676" s="14">
        <v>0.8</v>
      </c>
      <c r="E676" s="14">
        <v>0</v>
      </c>
      <c r="F676">
        <v>26</v>
      </c>
      <c r="G676">
        <v>10</v>
      </c>
      <c r="H676">
        <v>11</v>
      </c>
      <c r="I676">
        <v>21</v>
      </c>
      <c r="J676">
        <v>32</v>
      </c>
      <c r="K676" s="4">
        <v>0.65625</v>
      </c>
      <c r="L676">
        <v>577.09</v>
      </c>
      <c r="M676" t="s">
        <v>26</v>
      </c>
      <c r="N676" s="1">
        <v>8589.9999999999982</v>
      </c>
      <c r="O676" s="1" t="s">
        <v>26</v>
      </c>
      <c r="P676" t="s">
        <v>294</v>
      </c>
      <c r="Q676" t="s">
        <v>292</v>
      </c>
      <c r="R676" s="5">
        <v>45323</v>
      </c>
      <c r="S676" s="1">
        <f t="shared" si="8"/>
        <v>8589.9999999999982</v>
      </c>
      <c r="T676" s="2">
        <f t="shared" si="9"/>
        <v>577.09</v>
      </c>
    </row>
    <row r="677" spans="1:20">
      <c r="A677" t="s">
        <v>132</v>
      </c>
      <c r="B677" s="10" t="s">
        <v>133</v>
      </c>
      <c r="C677" s="1">
        <v>1820000</v>
      </c>
      <c r="D677" s="14">
        <v>0.33</v>
      </c>
      <c r="E677" s="14">
        <v>0.33333333333333331</v>
      </c>
      <c r="F677">
        <v>15</v>
      </c>
      <c r="G677">
        <v>24</v>
      </c>
      <c r="H677">
        <v>23</v>
      </c>
      <c r="I677">
        <v>5</v>
      </c>
      <c r="J677">
        <v>28</v>
      </c>
      <c r="K677" s="4">
        <v>0.17857142857142858</v>
      </c>
      <c r="L677" t="s">
        <v>26</v>
      </c>
      <c r="M677">
        <v>77.150000000000006</v>
      </c>
      <c r="N677" s="1" t="s">
        <v>26</v>
      </c>
      <c r="O677" s="1">
        <v>23590.408295528188</v>
      </c>
      <c r="P677" t="s">
        <v>289</v>
      </c>
      <c r="Q677" t="s">
        <v>303</v>
      </c>
      <c r="R677" s="5">
        <v>45323</v>
      </c>
      <c r="S677" s="1">
        <f t="shared" si="8"/>
        <v>23590.408295528188</v>
      </c>
      <c r="T677" s="2">
        <f t="shared" si="9"/>
        <v>77.150000000000006</v>
      </c>
    </row>
    <row r="678" spans="1:20">
      <c r="A678" t="s">
        <v>134</v>
      </c>
      <c r="B678" s="10" t="s">
        <v>135</v>
      </c>
      <c r="C678" s="1">
        <v>13339950</v>
      </c>
      <c r="D678" s="14">
        <v>5.65</v>
      </c>
      <c r="E678" s="14">
        <v>2</v>
      </c>
      <c r="F678">
        <v>23</v>
      </c>
      <c r="G678">
        <v>119</v>
      </c>
      <c r="H678">
        <v>113</v>
      </c>
      <c r="I678">
        <v>130</v>
      </c>
      <c r="J678">
        <v>243</v>
      </c>
      <c r="K678" s="4">
        <v>0.53497942386831276</v>
      </c>
      <c r="L678" t="s">
        <v>26</v>
      </c>
      <c r="M678">
        <v>145.72</v>
      </c>
      <c r="N678" s="1" t="s">
        <v>26</v>
      </c>
      <c r="O678" s="1">
        <v>91545.086467197369</v>
      </c>
      <c r="P678" t="s">
        <v>289</v>
      </c>
      <c r="Q678" t="s">
        <v>912</v>
      </c>
      <c r="R678" s="5">
        <v>45323</v>
      </c>
      <c r="S678" s="1">
        <f t="shared" si="8"/>
        <v>91545.086467197369</v>
      </c>
      <c r="T678" s="2">
        <f t="shared" si="9"/>
        <v>145.72</v>
      </c>
    </row>
    <row r="679" spans="1:20">
      <c r="A679" t="s">
        <v>136</v>
      </c>
      <c r="B679" s="10" t="s">
        <v>82</v>
      </c>
      <c r="C679" s="1">
        <v>6225000</v>
      </c>
      <c r="D679" s="14">
        <v>1.94</v>
      </c>
      <c r="E679" s="14">
        <v>0</v>
      </c>
      <c r="F679">
        <v>17</v>
      </c>
      <c r="G679">
        <v>11</v>
      </c>
      <c r="H679">
        <v>11</v>
      </c>
      <c r="I679">
        <v>33</v>
      </c>
      <c r="J679">
        <v>44</v>
      </c>
      <c r="K679" s="4">
        <v>0.75</v>
      </c>
      <c r="L679" t="s">
        <v>26</v>
      </c>
      <c r="M679">
        <v>129</v>
      </c>
      <c r="N679" s="1" t="s">
        <v>26</v>
      </c>
      <c r="O679" s="1">
        <v>48255.813953488374</v>
      </c>
      <c r="P679" t="s">
        <v>289</v>
      </c>
      <c r="Q679" t="s">
        <v>290</v>
      </c>
      <c r="R679" s="5">
        <v>45323</v>
      </c>
      <c r="S679" s="1">
        <f t="shared" si="8"/>
        <v>48255.813953488374</v>
      </c>
      <c r="T679" s="2">
        <f t="shared" si="9"/>
        <v>129</v>
      </c>
    </row>
    <row r="680" spans="1:20">
      <c r="A680" t="s">
        <v>137</v>
      </c>
      <c r="B680" s="10" t="s">
        <v>46</v>
      </c>
      <c r="C680" s="1">
        <v>1700000</v>
      </c>
      <c r="D680" s="14">
        <v>0.52</v>
      </c>
      <c r="E680" s="14">
        <v>0.66666666666666663</v>
      </c>
      <c r="F680">
        <v>25</v>
      </c>
      <c r="G680">
        <v>5</v>
      </c>
      <c r="H680">
        <v>3</v>
      </c>
      <c r="I680">
        <v>13</v>
      </c>
      <c r="J680">
        <v>16</v>
      </c>
      <c r="K680" s="4">
        <v>0.8125</v>
      </c>
      <c r="L680" t="s">
        <v>26</v>
      </c>
      <c r="M680">
        <v>64.87</v>
      </c>
      <c r="N680" s="1" t="s">
        <v>26</v>
      </c>
      <c r="O680" s="1">
        <v>26206.258671188531</v>
      </c>
      <c r="P680" t="s">
        <v>289</v>
      </c>
      <c r="Q680" t="s">
        <v>299</v>
      </c>
      <c r="R680" s="5">
        <v>45323</v>
      </c>
      <c r="S680" s="1">
        <f t="shared" si="8"/>
        <v>26206.258671188531</v>
      </c>
      <c r="T680" s="2">
        <f t="shared" si="9"/>
        <v>64.87</v>
      </c>
    </row>
    <row r="681" spans="1:20">
      <c r="A681" t="s">
        <v>138</v>
      </c>
      <c r="B681" s="10" t="s">
        <v>139</v>
      </c>
      <c r="C681" s="1">
        <v>5458110.5499999998</v>
      </c>
      <c r="D681" s="14">
        <v>2.4</v>
      </c>
      <c r="E681" s="14">
        <v>0</v>
      </c>
      <c r="F681">
        <v>5</v>
      </c>
      <c r="G681" t="s">
        <v>26</v>
      </c>
      <c r="H681">
        <v>99</v>
      </c>
      <c r="I681">
        <v>12</v>
      </c>
      <c r="J681">
        <v>111</v>
      </c>
      <c r="K681" s="4">
        <v>0.10810810810810811</v>
      </c>
      <c r="L681" t="s">
        <v>26</v>
      </c>
      <c r="M681">
        <v>64.239999999999995</v>
      </c>
      <c r="N681" s="1" t="s">
        <v>26</v>
      </c>
      <c r="O681" s="1">
        <v>84964.36099003737</v>
      </c>
      <c r="P681" t="s">
        <v>289</v>
      </c>
      <c r="Q681" t="s">
        <v>290</v>
      </c>
      <c r="R681" s="5">
        <v>45323</v>
      </c>
      <c r="S681" s="1">
        <f t="shared" si="8"/>
        <v>84964.36099003737</v>
      </c>
      <c r="T681" s="2">
        <f t="shared" si="9"/>
        <v>64.239999999999995</v>
      </c>
    </row>
    <row r="682" spans="1:20">
      <c r="A682" t="s">
        <v>226</v>
      </c>
      <c r="B682" s="10" t="s">
        <v>32</v>
      </c>
      <c r="C682" s="1">
        <v>6925000</v>
      </c>
      <c r="D682" s="14">
        <v>0.25</v>
      </c>
      <c r="E682" s="14">
        <v>0.33333333333333331</v>
      </c>
      <c r="F682">
        <v>4</v>
      </c>
      <c r="G682">
        <v>8</v>
      </c>
      <c r="H682">
        <v>7</v>
      </c>
      <c r="I682">
        <v>1</v>
      </c>
      <c r="J682">
        <v>8</v>
      </c>
      <c r="K682" s="4">
        <v>0.125</v>
      </c>
      <c r="L682" t="s">
        <v>26</v>
      </c>
      <c r="M682">
        <v>132.79</v>
      </c>
      <c r="N682" s="1" t="s">
        <v>26</v>
      </c>
      <c r="O682" s="1">
        <v>52150.011296031327</v>
      </c>
      <c r="P682" t="s">
        <v>289</v>
      </c>
      <c r="Q682" t="s">
        <v>312</v>
      </c>
      <c r="R682" s="5">
        <v>45323</v>
      </c>
      <c r="S682" s="1">
        <f t="shared" si="8"/>
        <v>52150.011296031327</v>
      </c>
      <c r="T682" s="2">
        <f t="shared" si="9"/>
        <v>132.79</v>
      </c>
    </row>
    <row r="683" spans="1:20">
      <c r="A683" t="s">
        <v>178</v>
      </c>
      <c r="B683" s="10" t="s">
        <v>54</v>
      </c>
      <c r="C683" s="1">
        <v>515000</v>
      </c>
      <c r="D683" s="14">
        <v>5.66</v>
      </c>
      <c r="E683" s="14">
        <v>5</v>
      </c>
      <c r="F683">
        <v>12</v>
      </c>
      <c r="G683">
        <v>71</v>
      </c>
      <c r="H683">
        <v>56</v>
      </c>
      <c r="I683">
        <v>68</v>
      </c>
      <c r="J683">
        <v>124</v>
      </c>
      <c r="K683" s="4">
        <v>0.54838709677419351</v>
      </c>
      <c r="L683">
        <v>96</v>
      </c>
      <c r="M683" t="s">
        <v>26</v>
      </c>
      <c r="N683" s="1">
        <v>5364.583333333333</v>
      </c>
      <c r="O683" s="1" t="s">
        <v>26</v>
      </c>
      <c r="P683" t="s">
        <v>294</v>
      </c>
      <c r="Q683" t="s">
        <v>299</v>
      </c>
      <c r="R683" s="5">
        <v>45323</v>
      </c>
      <c r="S683" s="1">
        <f t="shared" si="8"/>
        <v>5364.583333333333</v>
      </c>
      <c r="T683" s="2">
        <f t="shared" si="9"/>
        <v>96</v>
      </c>
    </row>
    <row r="684" spans="1:20">
      <c r="A684" t="s">
        <v>141</v>
      </c>
      <c r="B684" s="10" t="s">
        <v>142</v>
      </c>
      <c r="C684" s="1">
        <v>7126020</v>
      </c>
      <c r="D684" s="14">
        <v>1.02</v>
      </c>
      <c r="E684" s="14">
        <v>0.66666666666666663</v>
      </c>
      <c r="F684">
        <v>39</v>
      </c>
      <c r="G684">
        <v>4</v>
      </c>
      <c r="H684">
        <v>2</v>
      </c>
      <c r="I684">
        <v>40</v>
      </c>
      <c r="J684">
        <v>42</v>
      </c>
      <c r="K684" s="4">
        <v>0.95238095238095233</v>
      </c>
      <c r="L684" t="s">
        <v>26</v>
      </c>
      <c r="M684">
        <v>94.17</v>
      </c>
      <c r="N684" s="1" t="s">
        <v>26</v>
      </c>
      <c r="O684" s="1">
        <v>75671.870022300092</v>
      </c>
      <c r="P684" t="s">
        <v>289</v>
      </c>
      <c r="Q684" t="s">
        <v>290</v>
      </c>
      <c r="R684" s="5">
        <v>45323</v>
      </c>
      <c r="S684" s="1">
        <f t="shared" si="8"/>
        <v>75671.870022300092</v>
      </c>
      <c r="T684" s="2">
        <f t="shared" si="9"/>
        <v>94.17</v>
      </c>
    </row>
    <row r="685" spans="1:20">
      <c r="A685" t="s">
        <v>143</v>
      </c>
      <c r="B685" s="10" t="s">
        <v>144</v>
      </c>
      <c r="C685" s="1">
        <v>3296690</v>
      </c>
      <c r="D685" s="14">
        <v>0.94</v>
      </c>
      <c r="E685" s="14">
        <v>0</v>
      </c>
      <c r="F685">
        <v>17</v>
      </c>
      <c r="G685">
        <v>3</v>
      </c>
      <c r="H685">
        <v>3</v>
      </c>
      <c r="I685">
        <v>16</v>
      </c>
      <c r="J685">
        <v>19</v>
      </c>
      <c r="K685" s="4">
        <v>0.84210526315789469</v>
      </c>
      <c r="L685" t="s">
        <v>26</v>
      </c>
      <c r="M685">
        <v>47.86</v>
      </c>
      <c r="N685" s="1" t="s">
        <v>26</v>
      </c>
      <c r="O685" s="1">
        <v>68881.947346427085</v>
      </c>
      <c r="P685" t="s">
        <v>289</v>
      </c>
      <c r="Q685" t="s">
        <v>65</v>
      </c>
      <c r="R685" s="5">
        <v>45323</v>
      </c>
      <c r="S685" s="1">
        <f t="shared" si="8"/>
        <v>68881.947346427085</v>
      </c>
      <c r="T685" s="2">
        <f t="shared" si="9"/>
        <v>47.86</v>
      </c>
    </row>
    <row r="686" spans="1:20">
      <c r="A686" t="s">
        <v>145</v>
      </c>
      <c r="B686" s="10" t="s">
        <v>144</v>
      </c>
      <c r="C686" s="1">
        <v>5394584</v>
      </c>
      <c r="D686" s="14">
        <v>0.64</v>
      </c>
      <c r="E686" s="14">
        <v>0.66666666666666663</v>
      </c>
      <c r="F686">
        <v>17</v>
      </c>
      <c r="G686">
        <v>7</v>
      </c>
      <c r="H686">
        <v>5</v>
      </c>
      <c r="I686">
        <v>11</v>
      </c>
      <c r="J686">
        <v>16</v>
      </c>
      <c r="K686" s="4">
        <v>0.6875</v>
      </c>
      <c r="L686" t="s">
        <v>26</v>
      </c>
      <c r="M686">
        <v>108.11</v>
      </c>
      <c r="N686" s="1" t="s">
        <v>26</v>
      </c>
      <c r="O686" s="1">
        <v>49899.028766996576</v>
      </c>
      <c r="P686" t="s">
        <v>289</v>
      </c>
      <c r="Q686" t="s">
        <v>65</v>
      </c>
      <c r="R686" s="5">
        <v>45323</v>
      </c>
      <c r="S686" s="1">
        <f t="shared" si="8"/>
        <v>49899.028766996576</v>
      </c>
      <c r="T686" s="2">
        <f t="shared" si="9"/>
        <v>108.11</v>
      </c>
    </row>
    <row r="687" spans="1:20">
      <c r="A687" t="s">
        <v>550</v>
      </c>
      <c r="B687" s="11" t="s">
        <v>26</v>
      </c>
      <c r="C687" s="1">
        <v>2490000</v>
      </c>
      <c r="D687" s="14">
        <v>0.83</v>
      </c>
      <c r="E687" s="14">
        <v>1</v>
      </c>
      <c r="F687">
        <v>12</v>
      </c>
      <c r="G687">
        <v>5</v>
      </c>
      <c r="H687">
        <v>2</v>
      </c>
      <c r="I687">
        <v>10</v>
      </c>
      <c r="J687">
        <v>12</v>
      </c>
      <c r="K687" s="4">
        <v>0.83333333333333337</v>
      </c>
      <c r="L687" t="s">
        <v>26</v>
      </c>
      <c r="M687">
        <v>45</v>
      </c>
      <c r="N687" s="1" t="s">
        <v>26</v>
      </c>
      <c r="O687" s="1">
        <v>55333.333333333336</v>
      </c>
      <c r="P687" t="s">
        <v>289</v>
      </c>
      <c r="Q687" t="s">
        <v>312</v>
      </c>
      <c r="R687" s="5">
        <v>45323</v>
      </c>
      <c r="S687" s="1">
        <f t="shared" si="8"/>
        <v>55333.333333333336</v>
      </c>
      <c r="T687" s="2">
        <f t="shared" si="9"/>
        <v>45</v>
      </c>
    </row>
    <row r="688" spans="1:20">
      <c r="A688" t="s">
        <v>552</v>
      </c>
      <c r="B688" s="10" t="s">
        <v>553</v>
      </c>
      <c r="C688" s="1">
        <v>3599379</v>
      </c>
      <c r="D688" s="14">
        <v>1.07</v>
      </c>
      <c r="E688" s="14">
        <v>0.66666666666666663</v>
      </c>
      <c r="F688">
        <v>68</v>
      </c>
      <c r="G688">
        <v>35</v>
      </c>
      <c r="H688">
        <v>33</v>
      </c>
      <c r="I688">
        <v>73</v>
      </c>
      <c r="J688">
        <v>106</v>
      </c>
      <c r="K688" s="4">
        <v>0.68867924528301883</v>
      </c>
      <c r="L688" t="s">
        <v>26</v>
      </c>
      <c r="M688">
        <v>91</v>
      </c>
      <c r="N688" s="1" t="s">
        <v>26</v>
      </c>
      <c r="O688" s="1">
        <v>39553.615384615383</v>
      </c>
      <c r="P688" t="s">
        <v>289</v>
      </c>
      <c r="Q688" t="s">
        <v>309</v>
      </c>
      <c r="R688" s="5">
        <v>45323</v>
      </c>
      <c r="S688" s="1">
        <f t="shared" si="8"/>
        <v>39553.615384615383</v>
      </c>
      <c r="T688" s="2">
        <f t="shared" si="9"/>
        <v>91</v>
      </c>
    </row>
    <row r="689" spans="1:20">
      <c r="A689" t="s">
        <v>146</v>
      </c>
      <c r="B689" s="10" t="s">
        <v>147</v>
      </c>
      <c r="C689" s="1">
        <v>2883068</v>
      </c>
      <c r="D689" s="14">
        <v>4.8</v>
      </c>
      <c r="E689" s="14">
        <v>3</v>
      </c>
      <c r="F689">
        <v>15</v>
      </c>
      <c r="G689">
        <v>35</v>
      </c>
      <c r="H689">
        <v>26</v>
      </c>
      <c r="I689">
        <v>72</v>
      </c>
      <c r="J689">
        <v>98</v>
      </c>
      <c r="K689" s="4">
        <v>0.73469387755102045</v>
      </c>
      <c r="L689" t="s">
        <v>26</v>
      </c>
      <c r="M689">
        <v>72</v>
      </c>
      <c r="N689" s="1" t="s">
        <v>26</v>
      </c>
      <c r="O689" s="1">
        <v>40042.611111111109</v>
      </c>
      <c r="P689" t="s">
        <v>289</v>
      </c>
      <c r="Q689" t="s">
        <v>309</v>
      </c>
      <c r="R689" s="5">
        <v>45323</v>
      </c>
      <c r="S689" s="1">
        <f t="shared" si="8"/>
        <v>40042.611111111109</v>
      </c>
      <c r="T689" s="2">
        <f t="shared" si="9"/>
        <v>72</v>
      </c>
    </row>
    <row r="690" spans="1:20">
      <c r="A690" t="s">
        <v>243</v>
      </c>
      <c r="B690" s="10">
        <v>0</v>
      </c>
      <c r="C690" s="1">
        <v>3921195.7</v>
      </c>
      <c r="D690" s="14">
        <v>7</v>
      </c>
      <c r="E690" s="14">
        <v>7</v>
      </c>
      <c r="F690">
        <v>1</v>
      </c>
      <c r="G690" t="s">
        <v>26</v>
      </c>
      <c r="H690">
        <v>42</v>
      </c>
      <c r="I690">
        <v>7</v>
      </c>
      <c r="J690">
        <v>49</v>
      </c>
      <c r="K690" s="4">
        <v>0.14285714285714285</v>
      </c>
      <c r="L690" t="s">
        <v>26</v>
      </c>
      <c r="M690">
        <v>86.31</v>
      </c>
      <c r="N690" s="1" t="s">
        <v>26</v>
      </c>
      <c r="O690" s="1">
        <v>45431.534005329624</v>
      </c>
      <c r="P690" t="s">
        <v>289</v>
      </c>
      <c r="Q690" t="s">
        <v>312</v>
      </c>
      <c r="R690" s="5">
        <v>45323</v>
      </c>
      <c r="S690" s="1">
        <f t="shared" si="8"/>
        <v>45431.534005329624</v>
      </c>
      <c r="T690" s="2">
        <f t="shared" si="9"/>
        <v>86.31</v>
      </c>
    </row>
    <row r="691" spans="1:20">
      <c r="A691" t="s">
        <v>223</v>
      </c>
      <c r="B691" s="10" t="s">
        <v>66</v>
      </c>
      <c r="C691" s="1">
        <v>1950273.6</v>
      </c>
      <c r="D691" s="14">
        <v>4</v>
      </c>
      <c r="E691" s="14">
        <v>3</v>
      </c>
      <c r="F691">
        <v>5</v>
      </c>
      <c r="G691">
        <v>63</v>
      </c>
      <c r="H691">
        <v>54</v>
      </c>
      <c r="I691">
        <v>20</v>
      </c>
      <c r="J691">
        <v>74</v>
      </c>
      <c r="K691" s="4">
        <v>0.27027027027027029</v>
      </c>
      <c r="L691">
        <v>264</v>
      </c>
      <c r="M691" t="s">
        <v>26</v>
      </c>
      <c r="N691" s="1">
        <v>7387.4000000000005</v>
      </c>
      <c r="O691" s="1" t="s">
        <v>26</v>
      </c>
      <c r="P691" t="s">
        <v>294</v>
      </c>
      <c r="Q691" t="s">
        <v>292</v>
      </c>
      <c r="R691" s="5">
        <v>45323</v>
      </c>
      <c r="S691" s="1">
        <f t="shared" si="8"/>
        <v>7387.4000000000005</v>
      </c>
      <c r="T691" s="2">
        <f t="shared" si="9"/>
        <v>264</v>
      </c>
    </row>
    <row r="692" spans="1:20">
      <c r="A692" t="s">
        <v>185</v>
      </c>
      <c r="B692" s="10" t="s">
        <v>66</v>
      </c>
      <c r="C692" s="1">
        <v>2139803.36</v>
      </c>
      <c r="D692" s="14">
        <v>1.45</v>
      </c>
      <c r="E692" s="14">
        <v>0.33333333333333331</v>
      </c>
      <c r="F692">
        <v>11</v>
      </c>
      <c r="G692">
        <v>61</v>
      </c>
      <c r="H692">
        <v>60</v>
      </c>
      <c r="I692">
        <v>16</v>
      </c>
      <c r="J692">
        <v>76</v>
      </c>
      <c r="K692" s="4">
        <v>0.21052631578947367</v>
      </c>
      <c r="L692">
        <v>311.38</v>
      </c>
      <c r="M692" t="s">
        <v>26</v>
      </c>
      <c r="N692" s="1">
        <v>6872</v>
      </c>
      <c r="O692" s="1" t="s">
        <v>26</v>
      </c>
      <c r="P692" t="s">
        <v>294</v>
      </c>
      <c r="Q692" t="s">
        <v>292</v>
      </c>
      <c r="R692" s="5">
        <v>45323</v>
      </c>
      <c r="S692" s="1">
        <f t="shared" si="8"/>
        <v>6872</v>
      </c>
      <c r="T692" s="2">
        <f t="shared" si="9"/>
        <v>311.38</v>
      </c>
    </row>
    <row r="693" spans="1:20">
      <c r="A693" t="s">
        <v>227</v>
      </c>
      <c r="B693" s="10" t="s">
        <v>228</v>
      </c>
      <c r="C693" s="1">
        <v>2759402.12</v>
      </c>
      <c r="D693" s="14">
        <v>0.64</v>
      </c>
      <c r="E693" s="14">
        <v>0</v>
      </c>
      <c r="F693">
        <v>14</v>
      </c>
      <c r="G693">
        <v>7</v>
      </c>
      <c r="H693">
        <v>7</v>
      </c>
      <c r="I693">
        <v>9</v>
      </c>
      <c r="J693">
        <v>16</v>
      </c>
      <c r="K693" s="4">
        <v>0.5625</v>
      </c>
      <c r="L693" t="s">
        <v>26</v>
      </c>
      <c r="M693">
        <v>64</v>
      </c>
      <c r="N693" s="1" t="s">
        <v>26</v>
      </c>
      <c r="O693" s="1">
        <v>43115.658125000002</v>
      </c>
      <c r="P693" t="s">
        <v>289</v>
      </c>
      <c r="Q693" t="s">
        <v>309</v>
      </c>
      <c r="R693" s="5">
        <v>45323</v>
      </c>
      <c r="S693" s="1">
        <f t="shared" si="8"/>
        <v>43115.658125000002</v>
      </c>
      <c r="T693" s="2">
        <f t="shared" si="9"/>
        <v>64</v>
      </c>
    </row>
    <row r="694" spans="1:20">
      <c r="A694" t="s">
        <v>148</v>
      </c>
      <c r="B694" s="10" t="s">
        <v>103</v>
      </c>
      <c r="C694" s="1">
        <v>2876500</v>
      </c>
      <c r="D694" s="14">
        <v>0.92</v>
      </c>
      <c r="E694" s="14">
        <v>0</v>
      </c>
      <c r="F694">
        <v>13</v>
      </c>
      <c r="G694">
        <v>9</v>
      </c>
      <c r="H694">
        <v>11</v>
      </c>
      <c r="I694">
        <v>12</v>
      </c>
      <c r="J694">
        <v>23</v>
      </c>
      <c r="K694" s="4">
        <v>0.52173913043478259</v>
      </c>
      <c r="L694" t="s">
        <v>26</v>
      </c>
      <c r="M694">
        <v>64</v>
      </c>
      <c r="N694" s="1" t="s">
        <v>26</v>
      </c>
      <c r="O694" s="1">
        <v>44945.3125</v>
      </c>
      <c r="P694" t="s">
        <v>289</v>
      </c>
      <c r="Q694" t="s">
        <v>312</v>
      </c>
      <c r="R694" s="5">
        <v>45323</v>
      </c>
      <c r="S694" s="1">
        <f t="shared" si="8"/>
        <v>44945.3125</v>
      </c>
      <c r="T694" s="2">
        <f t="shared" si="9"/>
        <v>64</v>
      </c>
    </row>
    <row r="695" spans="1:20">
      <c r="A695" t="s">
        <v>240</v>
      </c>
      <c r="B695" s="10" t="s">
        <v>241</v>
      </c>
      <c r="C695" s="1">
        <v>3152580</v>
      </c>
      <c r="D695" s="14">
        <v>2.33</v>
      </c>
      <c r="E695" s="14">
        <v>2.33</v>
      </c>
      <c r="F695">
        <v>6</v>
      </c>
      <c r="G695" t="s">
        <v>26</v>
      </c>
      <c r="H695">
        <v>12</v>
      </c>
      <c r="I695">
        <v>14</v>
      </c>
      <c r="J695">
        <v>26</v>
      </c>
      <c r="K695" s="4">
        <v>0.53846153846153844</v>
      </c>
      <c r="L695" t="s">
        <v>26</v>
      </c>
      <c r="M695">
        <v>76.900000000000006</v>
      </c>
      <c r="N695" s="1" t="s">
        <v>26</v>
      </c>
      <c r="O695" s="1">
        <v>40995.838751625488</v>
      </c>
      <c r="P695" t="s">
        <v>289</v>
      </c>
      <c r="Q695" t="s">
        <v>309</v>
      </c>
      <c r="R695" s="5">
        <v>45323</v>
      </c>
      <c r="S695" s="1">
        <f t="shared" si="8"/>
        <v>40995.838751625488</v>
      </c>
      <c r="T695" s="2">
        <f t="shared" si="9"/>
        <v>76.900000000000006</v>
      </c>
    </row>
    <row r="696" spans="1:20">
      <c r="A696" t="s">
        <v>149</v>
      </c>
      <c r="B696" s="11" t="s">
        <v>26</v>
      </c>
      <c r="C696" s="1">
        <v>420000</v>
      </c>
      <c r="D696" s="14">
        <v>5.38</v>
      </c>
      <c r="E696" s="14">
        <v>0</v>
      </c>
      <c r="F696">
        <v>31</v>
      </c>
      <c r="G696">
        <v>479</v>
      </c>
      <c r="H696">
        <v>480</v>
      </c>
      <c r="I696">
        <v>167</v>
      </c>
      <c r="J696">
        <v>647</v>
      </c>
      <c r="K696" s="4">
        <v>0.25811437403400311</v>
      </c>
      <c r="L696">
        <v>112</v>
      </c>
      <c r="M696" t="s">
        <v>26</v>
      </c>
      <c r="N696" s="1">
        <v>3750</v>
      </c>
      <c r="O696" s="1" t="s">
        <v>26</v>
      </c>
      <c r="P696" t="s">
        <v>294</v>
      </c>
      <c r="Q696" t="s">
        <v>299</v>
      </c>
      <c r="R696" s="5">
        <v>45323</v>
      </c>
      <c r="S696" s="1">
        <f t="shared" si="8"/>
        <v>3750</v>
      </c>
      <c r="T696" s="2">
        <f t="shared" si="9"/>
        <v>112</v>
      </c>
    </row>
    <row r="697" spans="1:20">
      <c r="A697" t="s">
        <v>150</v>
      </c>
      <c r="B697" s="10" t="s">
        <v>139</v>
      </c>
      <c r="C697" s="1">
        <v>6487710</v>
      </c>
      <c r="D697" s="14">
        <v>0.81</v>
      </c>
      <c r="E697" s="14">
        <v>0</v>
      </c>
      <c r="F697">
        <v>16</v>
      </c>
      <c r="G697">
        <v>4</v>
      </c>
      <c r="H697">
        <v>7</v>
      </c>
      <c r="I697">
        <v>13</v>
      </c>
      <c r="J697">
        <v>20</v>
      </c>
      <c r="K697" s="4">
        <v>0.65</v>
      </c>
      <c r="L697" t="s">
        <v>26</v>
      </c>
      <c r="M697">
        <v>127.21</v>
      </c>
      <c r="N697" s="1" t="s">
        <v>26</v>
      </c>
      <c r="O697" s="1">
        <v>51000</v>
      </c>
      <c r="P697" t="s">
        <v>289</v>
      </c>
      <c r="Q697" t="s">
        <v>312</v>
      </c>
      <c r="R697" s="5">
        <v>45323</v>
      </c>
      <c r="S697" s="1">
        <f t="shared" si="8"/>
        <v>51000</v>
      </c>
      <c r="T697" s="2">
        <f t="shared" si="9"/>
        <v>127.21</v>
      </c>
    </row>
    <row r="698" spans="1:20">
      <c r="A698" t="s">
        <v>1062</v>
      </c>
      <c r="B698" s="10" t="s">
        <v>1063</v>
      </c>
      <c r="C698" s="1">
        <v>8948520</v>
      </c>
      <c r="D698" s="14">
        <v>2.33</v>
      </c>
      <c r="E698" s="14">
        <v>0.33333333333333331</v>
      </c>
      <c r="F698">
        <v>3</v>
      </c>
      <c r="G698">
        <v>102</v>
      </c>
      <c r="H698">
        <v>101</v>
      </c>
      <c r="I698">
        <v>7</v>
      </c>
      <c r="J698">
        <v>108</v>
      </c>
      <c r="K698" s="4">
        <v>6.4814814814814811E-2</v>
      </c>
      <c r="L698" t="s">
        <v>26</v>
      </c>
      <c r="M698">
        <v>142.04</v>
      </c>
      <c r="N698" s="1" t="s">
        <v>26</v>
      </c>
      <c r="O698" s="1">
        <v>63000</v>
      </c>
      <c r="P698" t="s">
        <v>289</v>
      </c>
      <c r="Q698" t="s">
        <v>290</v>
      </c>
      <c r="R698" s="5">
        <v>45323</v>
      </c>
      <c r="S698" s="1">
        <f t="shared" si="8"/>
        <v>63000</v>
      </c>
      <c r="T698" s="2">
        <f t="shared" si="9"/>
        <v>142.04</v>
      </c>
    </row>
    <row r="699" spans="1:20">
      <c r="A699" t="s">
        <v>151</v>
      </c>
      <c r="B699" s="10" t="s">
        <v>152</v>
      </c>
      <c r="C699" s="1">
        <v>1407575</v>
      </c>
      <c r="D699" s="14">
        <v>30.92</v>
      </c>
      <c r="E699" s="14">
        <v>1</v>
      </c>
      <c r="F699">
        <v>26</v>
      </c>
      <c r="G699">
        <v>13</v>
      </c>
      <c r="H699">
        <v>10</v>
      </c>
      <c r="I699">
        <v>804</v>
      </c>
      <c r="J699">
        <v>814</v>
      </c>
      <c r="K699" s="4">
        <v>0.98771498771498767</v>
      </c>
      <c r="L699">
        <v>198.25</v>
      </c>
      <c r="M699" t="s">
        <v>26</v>
      </c>
      <c r="N699" s="1">
        <v>7100</v>
      </c>
      <c r="O699" s="1" t="s">
        <v>26</v>
      </c>
      <c r="P699" t="s">
        <v>294</v>
      </c>
      <c r="Q699" t="s">
        <v>297</v>
      </c>
      <c r="R699" s="5">
        <v>45323</v>
      </c>
      <c r="S699" s="1">
        <f t="shared" si="8"/>
        <v>7100</v>
      </c>
      <c r="T699" s="2">
        <f t="shared" si="9"/>
        <v>198.25</v>
      </c>
    </row>
    <row r="700" spans="1:20">
      <c r="A700" t="s">
        <v>153</v>
      </c>
      <c r="B700" s="10" t="s">
        <v>34</v>
      </c>
      <c r="C700" s="1">
        <v>3787000</v>
      </c>
      <c r="D700" s="14">
        <v>4.46</v>
      </c>
      <c r="E700" s="14">
        <v>3.3333333333333335</v>
      </c>
      <c r="F700">
        <v>15</v>
      </c>
      <c r="G700">
        <v>10</v>
      </c>
      <c r="H700">
        <v>23</v>
      </c>
      <c r="I700">
        <v>67</v>
      </c>
      <c r="J700">
        <v>90</v>
      </c>
      <c r="K700" s="4">
        <v>0.74444444444444446</v>
      </c>
      <c r="L700">
        <v>144</v>
      </c>
      <c r="M700">
        <v>140</v>
      </c>
      <c r="N700" s="1">
        <v>26298.611111111109</v>
      </c>
      <c r="O700" s="1">
        <v>27050</v>
      </c>
      <c r="P700" t="s">
        <v>298</v>
      </c>
      <c r="Q700" t="s">
        <v>297</v>
      </c>
      <c r="R700" s="5">
        <v>45323</v>
      </c>
      <c r="S700" s="1">
        <f t="shared" si="8"/>
        <v>27050</v>
      </c>
      <c r="T700" s="2">
        <f t="shared" si="9"/>
        <v>140</v>
      </c>
    </row>
    <row r="701" spans="1:20">
      <c r="A701" t="s">
        <v>154</v>
      </c>
      <c r="B701" s="10" t="s">
        <v>155</v>
      </c>
      <c r="C701" s="1">
        <v>7800000</v>
      </c>
      <c r="D701" s="14">
        <v>3.42</v>
      </c>
      <c r="E701" s="14">
        <v>2</v>
      </c>
      <c r="F701">
        <v>33</v>
      </c>
      <c r="G701">
        <v>75</v>
      </c>
      <c r="H701">
        <v>81</v>
      </c>
      <c r="I701">
        <v>113</v>
      </c>
      <c r="J701">
        <v>194</v>
      </c>
      <c r="K701" s="4">
        <v>0.58247422680412375</v>
      </c>
      <c r="L701" t="s">
        <v>26</v>
      </c>
      <c r="M701">
        <v>109.15</v>
      </c>
      <c r="N701" s="1" t="s">
        <v>26</v>
      </c>
      <c r="O701" s="1">
        <v>71461.291800274848</v>
      </c>
      <c r="P701" t="s">
        <v>289</v>
      </c>
      <c r="Q701" t="s">
        <v>290</v>
      </c>
      <c r="R701" s="5">
        <v>45323</v>
      </c>
      <c r="S701" s="1">
        <f t="shared" si="8"/>
        <v>71461.291800274848</v>
      </c>
      <c r="T701" s="2">
        <f t="shared" si="9"/>
        <v>109.15</v>
      </c>
    </row>
    <row r="702" spans="1:20">
      <c r="A702" t="s">
        <v>190</v>
      </c>
      <c r="B702" s="10" t="s">
        <v>341</v>
      </c>
      <c r="C702" s="1">
        <v>3649371.31</v>
      </c>
      <c r="D702" s="14">
        <v>3.25</v>
      </c>
      <c r="E702" s="14">
        <v>3</v>
      </c>
      <c r="F702">
        <v>12</v>
      </c>
      <c r="G702">
        <v>62</v>
      </c>
      <c r="H702">
        <v>53</v>
      </c>
      <c r="I702">
        <v>39</v>
      </c>
      <c r="J702">
        <v>92</v>
      </c>
      <c r="K702" s="4">
        <v>0.42391304347826086</v>
      </c>
      <c r="L702" t="s">
        <v>26</v>
      </c>
      <c r="M702">
        <v>90.8</v>
      </c>
      <c r="N702" s="1" t="s">
        <v>26</v>
      </c>
      <c r="O702" s="1">
        <v>40191.313986784146</v>
      </c>
      <c r="P702" t="s">
        <v>289</v>
      </c>
      <c r="Q702" t="s">
        <v>312</v>
      </c>
      <c r="R702" s="5">
        <v>45323</v>
      </c>
      <c r="S702" s="1">
        <f t="shared" si="8"/>
        <v>40191.313986784146</v>
      </c>
      <c r="T702" s="2">
        <f t="shared" si="9"/>
        <v>90.8</v>
      </c>
    </row>
    <row r="703" spans="1:20">
      <c r="A703" t="s">
        <v>156</v>
      </c>
      <c r="B703" s="11" t="s">
        <v>26</v>
      </c>
      <c r="C703" s="1">
        <v>1850000</v>
      </c>
      <c r="D703" s="14">
        <v>0.15</v>
      </c>
      <c r="E703" s="14">
        <v>0</v>
      </c>
      <c r="F703">
        <v>32</v>
      </c>
      <c r="G703">
        <v>2</v>
      </c>
      <c r="H703">
        <v>2</v>
      </c>
      <c r="I703">
        <v>5</v>
      </c>
      <c r="J703">
        <v>7</v>
      </c>
      <c r="K703" s="4">
        <v>0.7142857142857143</v>
      </c>
      <c r="L703" t="s">
        <v>26</v>
      </c>
      <c r="M703">
        <v>41</v>
      </c>
      <c r="N703" s="1" t="s">
        <v>26</v>
      </c>
      <c r="O703" s="1">
        <v>45121.951219512193</v>
      </c>
      <c r="P703" t="s">
        <v>289</v>
      </c>
      <c r="Q703" t="s">
        <v>309</v>
      </c>
      <c r="R703" s="5">
        <v>45323</v>
      </c>
      <c r="S703" s="1">
        <f t="shared" ref="S703:S729" si="10">IF(P703="Lote",N703,O703)</f>
        <v>45121.951219512193</v>
      </c>
      <c r="T703" s="2">
        <f t="shared" ref="T703:T729" si="11">IF(P703="Lote",L703,M703)</f>
        <v>41</v>
      </c>
    </row>
    <row r="704" spans="1:20">
      <c r="A704" t="s">
        <v>157</v>
      </c>
      <c r="B704" s="10" t="s">
        <v>671</v>
      </c>
      <c r="C704" s="1">
        <v>7800000</v>
      </c>
      <c r="D704" s="14">
        <v>1.65</v>
      </c>
      <c r="E704" s="14">
        <v>0.33333333333333331</v>
      </c>
      <c r="F704">
        <v>29</v>
      </c>
      <c r="G704">
        <v>21</v>
      </c>
      <c r="H704">
        <v>20</v>
      </c>
      <c r="I704">
        <v>48</v>
      </c>
      <c r="J704">
        <v>68</v>
      </c>
      <c r="K704" s="4">
        <v>0.70588235294117652</v>
      </c>
      <c r="L704" t="s">
        <v>26</v>
      </c>
      <c r="M704">
        <v>140</v>
      </c>
      <c r="N704" s="1" t="s">
        <v>26</v>
      </c>
      <c r="O704" s="1">
        <v>55714.285714285717</v>
      </c>
      <c r="P704" t="s">
        <v>289</v>
      </c>
      <c r="Q704" t="s">
        <v>290</v>
      </c>
      <c r="R704" s="5">
        <v>45323</v>
      </c>
      <c r="S704" s="1">
        <f t="shared" si="10"/>
        <v>55714.285714285717</v>
      </c>
      <c r="T704" s="2">
        <f t="shared" si="11"/>
        <v>140</v>
      </c>
    </row>
    <row r="705" spans="1:20">
      <c r="A705" t="s">
        <v>159</v>
      </c>
      <c r="B705" s="10" t="s">
        <v>672</v>
      </c>
      <c r="C705" s="1">
        <v>3546789.11</v>
      </c>
      <c r="D705" s="14">
        <v>4.43</v>
      </c>
      <c r="E705" s="14">
        <v>2</v>
      </c>
      <c r="F705">
        <v>32</v>
      </c>
      <c r="G705">
        <v>89</v>
      </c>
      <c r="H705">
        <v>83</v>
      </c>
      <c r="I705">
        <v>142</v>
      </c>
      <c r="J705">
        <v>225</v>
      </c>
      <c r="K705" s="4">
        <v>0.63111111111111107</v>
      </c>
      <c r="L705" t="s">
        <v>26</v>
      </c>
      <c r="M705">
        <v>67</v>
      </c>
      <c r="N705" s="1" t="s">
        <v>26</v>
      </c>
      <c r="O705" s="1">
        <v>52937.150895522384</v>
      </c>
      <c r="P705" t="s">
        <v>289</v>
      </c>
      <c r="Q705" t="s">
        <v>297</v>
      </c>
      <c r="R705" s="5">
        <v>45323</v>
      </c>
      <c r="S705" s="1">
        <f t="shared" si="10"/>
        <v>52937.150895522384</v>
      </c>
      <c r="T705" s="2">
        <f t="shared" si="11"/>
        <v>67</v>
      </c>
    </row>
    <row r="706" spans="1:20">
      <c r="A706" t="s">
        <v>161</v>
      </c>
      <c r="B706" s="10" t="s">
        <v>162</v>
      </c>
      <c r="C706" s="1">
        <v>6876000</v>
      </c>
      <c r="D706" s="14">
        <v>1</v>
      </c>
      <c r="E706" s="14">
        <v>0</v>
      </c>
      <c r="F706">
        <v>25</v>
      </c>
      <c r="G706">
        <v>9</v>
      </c>
      <c r="H706">
        <v>9</v>
      </c>
      <c r="I706">
        <v>25</v>
      </c>
      <c r="J706">
        <v>34</v>
      </c>
      <c r="K706" s="4">
        <v>0.73529411764705888</v>
      </c>
      <c r="L706" t="s">
        <v>26</v>
      </c>
      <c r="M706">
        <v>109.47</v>
      </c>
      <c r="N706" s="1" t="s">
        <v>26</v>
      </c>
      <c r="O706" s="1">
        <v>62811.729240887915</v>
      </c>
      <c r="P706" t="s">
        <v>289</v>
      </c>
      <c r="Q706" t="s">
        <v>290</v>
      </c>
      <c r="R706" s="5">
        <v>45323</v>
      </c>
      <c r="S706" s="1">
        <f t="shared" si="10"/>
        <v>62811.729240887915</v>
      </c>
      <c r="T706" s="2">
        <f t="shared" si="11"/>
        <v>109.47</v>
      </c>
    </row>
    <row r="707" spans="1:20">
      <c r="A707" t="s">
        <v>179</v>
      </c>
      <c r="B707" s="10" t="s">
        <v>673</v>
      </c>
      <c r="C707" s="1">
        <v>2680000</v>
      </c>
      <c r="D707" s="14">
        <v>2.61</v>
      </c>
      <c r="E707" s="14">
        <v>1.3333333333333333</v>
      </c>
      <c r="F707">
        <v>13</v>
      </c>
      <c r="G707">
        <v>6</v>
      </c>
      <c r="H707">
        <v>2</v>
      </c>
      <c r="I707">
        <v>34</v>
      </c>
      <c r="J707">
        <v>36</v>
      </c>
      <c r="K707" s="4">
        <v>0.94444444444444442</v>
      </c>
      <c r="L707" t="s">
        <v>26</v>
      </c>
      <c r="M707">
        <v>73</v>
      </c>
      <c r="N707" s="1" t="s">
        <v>26</v>
      </c>
      <c r="O707" s="1">
        <v>36712.32876712329</v>
      </c>
      <c r="P707" t="s">
        <v>289</v>
      </c>
      <c r="Q707" t="s">
        <v>309</v>
      </c>
      <c r="R707" s="5">
        <v>45323</v>
      </c>
      <c r="S707" s="1">
        <f t="shared" si="10"/>
        <v>36712.32876712329</v>
      </c>
      <c r="T707" s="2">
        <f t="shared" si="11"/>
        <v>73</v>
      </c>
    </row>
    <row r="708" spans="1:20">
      <c r="A708" t="s">
        <v>209</v>
      </c>
      <c r="B708" s="10" t="s">
        <v>210</v>
      </c>
      <c r="C708" s="1">
        <v>3412896</v>
      </c>
      <c r="D708" s="14">
        <v>0.92</v>
      </c>
      <c r="E708" s="14">
        <v>0</v>
      </c>
      <c r="F708">
        <v>13</v>
      </c>
      <c r="G708">
        <v>5</v>
      </c>
      <c r="H708">
        <v>8</v>
      </c>
      <c r="I708">
        <v>12</v>
      </c>
      <c r="J708">
        <v>20</v>
      </c>
      <c r="K708" s="4">
        <v>0.6</v>
      </c>
      <c r="L708" t="s">
        <v>26</v>
      </c>
      <c r="M708">
        <v>74.180000000000007</v>
      </c>
      <c r="N708" s="1" t="s">
        <v>26</v>
      </c>
      <c r="O708" s="1">
        <v>46008.304125101102</v>
      </c>
      <c r="P708" t="s">
        <v>289</v>
      </c>
      <c r="Q708" t="s">
        <v>309</v>
      </c>
      <c r="R708" s="5">
        <v>45323</v>
      </c>
      <c r="S708" s="1">
        <f t="shared" si="10"/>
        <v>46008.304125101102</v>
      </c>
      <c r="T708" s="2">
        <f t="shared" si="11"/>
        <v>74.180000000000007</v>
      </c>
    </row>
    <row r="709" spans="1:20">
      <c r="A709" t="s">
        <v>163</v>
      </c>
      <c r="B709" s="10" t="s">
        <v>93</v>
      </c>
      <c r="C709" s="1">
        <v>3302400</v>
      </c>
      <c r="D709" s="14">
        <v>0.69</v>
      </c>
      <c r="E709" s="14">
        <v>0</v>
      </c>
      <c r="F709">
        <v>33</v>
      </c>
      <c r="G709">
        <v>4</v>
      </c>
      <c r="H709">
        <v>4</v>
      </c>
      <c r="I709">
        <v>23</v>
      </c>
      <c r="J709">
        <v>27</v>
      </c>
      <c r="K709" s="4">
        <v>0.85185185185185186</v>
      </c>
      <c r="L709" t="s">
        <v>26</v>
      </c>
      <c r="M709">
        <v>90.04</v>
      </c>
      <c r="N709" s="1" t="s">
        <v>26</v>
      </c>
      <c r="O709" s="1">
        <v>36677.032430031097</v>
      </c>
      <c r="P709" t="s">
        <v>289</v>
      </c>
      <c r="Q709" t="s">
        <v>303</v>
      </c>
      <c r="R709" s="5">
        <v>45323</v>
      </c>
      <c r="S709" s="1">
        <f t="shared" si="10"/>
        <v>36677.032430031097</v>
      </c>
      <c r="T709" s="2">
        <f t="shared" si="11"/>
        <v>90.04</v>
      </c>
    </row>
    <row r="710" spans="1:20">
      <c r="A710" t="s">
        <v>186</v>
      </c>
      <c r="B710" s="10" t="s">
        <v>187</v>
      </c>
      <c r="C710" s="1">
        <v>1905280</v>
      </c>
      <c r="D710" s="14">
        <v>1</v>
      </c>
      <c r="E710" s="14">
        <v>0</v>
      </c>
      <c r="F710">
        <v>11</v>
      </c>
      <c r="G710">
        <v>5</v>
      </c>
      <c r="H710">
        <v>5</v>
      </c>
      <c r="I710">
        <v>11</v>
      </c>
      <c r="J710">
        <v>16</v>
      </c>
      <c r="K710" s="4">
        <v>0.6875</v>
      </c>
      <c r="L710" t="s">
        <v>26</v>
      </c>
      <c r="M710">
        <v>61.25</v>
      </c>
      <c r="N710" s="1" t="s">
        <v>26</v>
      </c>
      <c r="O710" s="1">
        <v>31106.612244897959</v>
      </c>
      <c r="P710" t="s">
        <v>289</v>
      </c>
      <c r="Q710" t="s">
        <v>1061</v>
      </c>
      <c r="R710" s="5">
        <v>45323</v>
      </c>
      <c r="S710" s="1">
        <f t="shared" si="10"/>
        <v>31106.612244897959</v>
      </c>
      <c r="T710" s="2">
        <f t="shared" si="11"/>
        <v>61.25</v>
      </c>
    </row>
    <row r="711" spans="1:20">
      <c r="A711" t="s">
        <v>164</v>
      </c>
      <c r="B711" s="11" t="s">
        <v>26</v>
      </c>
      <c r="C711" s="1">
        <v>3249900</v>
      </c>
      <c r="D711" s="14">
        <v>0.9</v>
      </c>
      <c r="E711" s="14">
        <v>0</v>
      </c>
      <c r="F711">
        <v>22</v>
      </c>
      <c r="G711">
        <v>20</v>
      </c>
      <c r="H711">
        <v>20</v>
      </c>
      <c r="I711">
        <v>20</v>
      </c>
      <c r="J711">
        <v>40</v>
      </c>
      <c r="K711" s="4">
        <v>0.5</v>
      </c>
      <c r="L711" t="s">
        <v>26</v>
      </c>
      <c r="M711">
        <v>87.22</v>
      </c>
      <c r="N711" s="1" t="s">
        <v>26</v>
      </c>
      <c r="O711" s="1">
        <v>37260.949323549648</v>
      </c>
      <c r="P711" t="s">
        <v>289</v>
      </c>
      <c r="Q711" t="s">
        <v>303</v>
      </c>
      <c r="R711" s="5">
        <v>45323</v>
      </c>
      <c r="S711" s="1">
        <f t="shared" si="10"/>
        <v>37260.949323549648</v>
      </c>
      <c r="T711" s="2">
        <f t="shared" si="11"/>
        <v>87.22</v>
      </c>
    </row>
    <row r="712" spans="1:20">
      <c r="A712" t="s">
        <v>571</v>
      </c>
      <c r="B712" s="10" t="s">
        <v>572</v>
      </c>
      <c r="C712" s="1">
        <v>6000000</v>
      </c>
      <c r="D712" s="14">
        <v>0.36</v>
      </c>
      <c r="E712" s="14">
        <v>0.33333333333333331</v>
      </c>
      <c r="F712">
        <v>41</v>
      </c>
      <c r="G712">
        <v>2</v>
      </c>
      <c r="H712">
        <v>1</v>
      </c>
      <c r="I712">
        <v>15</v>
      </c>
      <c r="J712">
        <v>16</v>
      </c>
      <c r="K712" s="4">
        <v>0.9375</v>
      </c>
      <c r="L712" t="s">
        <v>26</v>
      </c>
      <c r="M712">
        <v>119</v>
      </c>
      <c r="N712" s="1" t="s">
        <v>26</v>
      </c>
      <c r="O712" s="1">
        <v>50420.168067226892</v>
      </c>
      <c r="P712" t="s">
        <v>289</v>
      </c>
      <c r="Q712" t="s">
        <v>309</v>
      </c>
      <c r="R712" s="5">
        <v>45323</v>
      </c>
      <c r="S712" s="1">
        <f t="shared" si="10"/>
        <v>50420.168067226892</v>
      </c>
      <c r="T712" s="2">
        <f t="shared" si="11"/>
        <v>119</v>
      </c>
    </row>
    <row r="713" spans="1:20">
      <c r="A713" t="s">
        <v>165</v>
      </c>
      <c r="B713" s="10" t="s">
        <v>50</v>
      </c>
      <c r="C713" s="1">
        <v>3900000</v>
      </c>
      <c r="D713" s="14">
        <v>0.8</v>
      </c>
      <c r="E713" s="14">
        <v>0</v>
      </c>
      <c r="F713">
        <v>83</v>
      </c>
      <c r="G713">
        <v>3</v>
      </c>
      <c r="H713">
        <v>3</v>
      </c>
      <c r="I713">
        <v>67</v>
      </c>
      <c r="J713">
        <v>70</v>
      </c>
      <c r="K713" s="4">
        <v>0.95714285714285718</v>
      </c>
      <c r="L713" t="s">
        <v>26</v>
      </c>
      <c r="M713">
        <v>58.02</v>
      </c>
      <c r="N713" s="1" t="s">
        <v>26</v>
      </c>
      <c r="O713" s="1">
        <v>67218.200620475691</v>
      </c>
      <c r="P713" t="s">
        <v>289</v>
      </c>
      <c r="Q713" t="s">
        <v>290</v>
      </c>
      <c r="R713" s="5">
        <v>45323</v>
      </c>
      <c r="S713" s="1">
        <f t="shared" si="10"/>
        <v>67218.200620475691</v>
      </c>
      <c r="T713" s="2">
        <f t="shared" si="11"/>
        <v>58.02</v>
      </c>
    </row>
    <row r="714" spans="1:20">
      <c r="A714" t="s">
        <v>575</v>
      </c>
      <c r="B714" s="11" t="s">
        <v>26</v>
      </c>
      <c r="C714" s="1">
        <v>5649000</v>
      </c>
      <c r="D714" s="14">
        <v>1.71</v>
      </c>
      <c r="E714" s="14">
        <v>1.6666666666666667</v>
      </c>
      <c r="F714">
        <v>14</v>
      </c>
      <c r="G714">
        <v>9</v>
      </c>
      <c r="H714">
        <v>4</v>
      </c>
      <c r="I714">
        <v>24</v>
      </c>
      <c r="J714">
        <v>28</v>
      </c>
      <c r="K714" s="4">
        <v>0.8571428571428571</v>
      </c>
      <c r="L714" t="s">
        <v>26</v>
      </c>
      <c r="M714">
        <v>120</v>
      </c>
      <c r="N714" s="1" t="s">
        <v>26</v>
      </c>
      <c r="O714" s="1">
        <v>47075</v>
      </c>
      <c r="P714" t="s">
        <v>289</v>
      </c>
      <c r="Q714" t="s">
        <v>292</v>
      </c>
      <c r="R714" s="5">
        <v>45323</v>
      </c>
      <c r="S714" s="1">
        <f t="shared" si="10"/>
        <v>47075</v>
      </c>
      <c r="T714" s="2">
        <f t="shared" si="11"/>
        <v>120</v>
      </c>
    </row>
    <row r="715" spans="1:20">
      <c r="A715" t="s">
        <v>166</v>
      </c>
      <c r="B715" s="10" t="s">
        <v>167</v>
      </c>
      <c r="C715" s="1">
        <v>2900000</v>
      </c>
      <c r="D715" s="14">
        <v>0.89</v>
      </c>
      <c r="E715" s="14">
        <v>0</v>
      </c>
      <c r="F715">
        <v>64</v>
      </c>
      <c r="G715">
        <v>3</v>
      </c>
      <c r="H715">
        <v>3</v>
      </c>
      <c r="I715">
        <v>57</v>
      </c>
      <c r="J715">
        <v>60</v>
      </c>
      <c r="K715" s="4">
        <v>0.95</v>
      </c>
      <c r="L715" t="s">
        <v>26</v>
      </c>
      <c r="M715">
        <v>94</v>
      </c>
      <c r="N715" s="1" t="s">
        <v>26</v>
      </c>
      <c r="O715" s="1">
        <v>30851.063829787236</v>
      </c>
      <c r="P715" t="s">
        <v>289</v>
      </c>
      <c r="Q715" t="s">
        <v>297</v>
      </c>
      <c r="R715" s="5">
        <v>45323</v>
      </c>
      <c r="S715" s="1">
        <f t="shared" si="10"/>
        <v>30851.063829787236</v>
      </c>
      <c r="T715" s="2">
        <f t="shared" si="11"/>
        <v>94</v>
      </c>
    </row>
    <row r="716" spans="1:20">
      <c r="A716" t="s">
        <v>168</v>
      </c>
      <c r="B716" s="10" t="s">
        <v>169</v>
      </c>
      <c r="C716" s="1">
        <v>1575650</v>
      </c>
      <c r="D716" s="14">
        <v>0.64</v>
      </c>
      <c r="E716" s="14">
        <v>0</v>
      </c>
      <c r="F716">
        <v>34</v>
      </c>
      <c r="G716">
        <v>2</v>
      </c>
      <c r="H716">
        <v>2</v>
      </c>
      <c r="I716">
        <v>22</v>
      </c>
      <c r="J716">
        <v>24</v>
      </c>
      <c r="K716" s="4">
        <v>0.91666666666666663</v>
      </c>
      <c r="L716" t="s">
        <v>26</v>
      </c>
      <c r="M716">
        <v>67</v>
      </c>
      <c r="N716" s="1" t="s">
        <v>26</v>
      </c>
      <c r="O716" s="1">
        <v>23517.164179104479</v>
      </c>
      <c r="P716" t="s">
        <v>289</v>
      </c>
      <c r="Q716" t="s">
        <v>303</v>
      </c>
      <c r="R716" s="5">
        <v>45323</v>
      </c>
      <c r="S716" s="1">
        <f t="shared" si="10"/>
        <v>23517.164179104479</v>
      </c>
      <c r="T716" s="2">
        <f t="shared" si="11"/>
        <v>67</v>
      </c>
    </row>
    <row r="717" spans="1:20">
      <c r="A717" t="s">
        <v>170</v>
      </c>
      <c r="B717" s="10" t="s">
        <v>46</v>
      </c>
      <c r="C717" s="1">
        <v>2577333</v>
      </c>
      <c r="D717" s="14">
        <v>3.69</v>
      </c>
      <c r="E717" s="14">
        <v>8</v>
      </c>
      <c r="F717">
        <v>26</v>
      </c>
      <c r="G717">
        <v>56</v>
      </c>
      <c r="H717">
        <v>32</v>
      </c>
      <c r="I717">
        <v>96</v>
      </c>
      <c r="J717">
        <v>128</v>
      </c>
      <c r="K717" s="4">
        <v>0.75</v>
      </c>
      <c r="L717" t="s">
        <v>26</v>
      </c>
      <c r="M717">
        <v>76.08</v>
      </c>
      <c r="N717" s="1" t="s">
        <v>26</v>
      </c>
      <c r="O717" s="1">
        <v>33876.616719242906</v>
      </c>
      <c r="P717" t="s">
        <v>289</v>
      </c>
      <c r="Q717" t="s">
        <v>296</v>
      </c>
      <c r="R717" s="5">
        <v>45323</v>
      </c>
      <c r="S717" s="1">
        <f t="shared" si="10"/>
        <v>33876.616719242906</v>
      </c>
      <c r="T717" s="2">
        <f t="shared" si="11"/>
        <v>76.08</v>
      </c>
    </row>
    <row r="718" spans="1:20">
      <c r="A718" t="s">
        <v>213</v>
      </c>
      <c r="B718" s="10" t="s">
        <v>214</v>
      </c>
      <c r="C718" s="1">
        <v>2916000</v>
      </c>
      <c r="D718" s="14">
        <v>1</v>
      </c>
      <c r="E718" s="14">
        <v>0</v>
      </c>
      <c r="F718">
        <v>8</v>
      </c>
      <c r="G718">
        <v>18</v>
      </c>
      <c r="H718">
        <v>20</v>
      </c>
      <c r="I718">
        <v>8</v>
      </c>
      <c r="J718">
        <v>28</v>
      </c>
      <c r="K718" s="4">
        <v>0.2857142857142857</v>
      </c>
      <c r="L718" t="s">
        <v>26</v>
      </c>
      <c r="M718">
        <v>64</v>
      </c>
      <c r="N718" s="1" t="s">
        <v>26</v>
      </c>
      <c r="O718" s="1">
        <v>45562.5</v>
      </c>
      <c r="P718" t="s">
        <v>289</v>
      </c>
      <c r="Q718" t="s">
        <v>309</v>
      </c>
      <c r="R718" s="5">
        <v>45323</v>
      </c>
      <c r="S718" s="1">
        <f t="shared" si="10"/>
        <v>45562.5</v>
      </c>
      <c r="T718" s="2">
        <f t="shared" si="11"/>
        <v>64</v>
      </c>
    </row>
    <row r="719" spans="1:20">
      <c r="A719" t="s">
        <v>171</v>
      </c>
      <c r="B719" s="10" t="s">
        <v>172</v>
      </c>
      <c r="C719" s="1">
        <v>816258.57</v>
      </c>
      <c r="D719" s="14">
        <v>5.54</v>
      </c>
      <c r="E719" s="14">
        <v>0</v>
      </c>
      <c r="F719">
        <v>33</v>
      </c>
      <c r="G719">
        <v>6</v>
      </c>
      <c r="H719">
        <v>9</v>
      </c>
      <c r="I719">
        <v>183</v>
      </c>
      <c r="J719">
        <v>192</v>
      </c>
      <c r="K719" s="4">
        <v>0.953125</v>
      </c>
      <c r="L719">
        <v>128.76</v>
      </c>
      <c r="M719" t="s">
        <v>26</v>
      </c>
      <c r="N719" s="1">
        <v>6339.3800093196642</v>
      </c>
      <c r="O719" s="1" t="s">
        <v>26</v>
      </c>
      <c r="P719" t="s">
        <v>294</v>
      </c>
      <c r="Q719" t="s">
        <v>297</v>
      </c>
      <c r="R719" s="5">
        <v>45323</v>
      </c>
      <c r="S719" s="1">
        <f t="shared" si="10"/>
        <v>6339.3800093196642</v>
      </c>
      <c r="T719" s="2">
        <f t="shared" si="11"/>
        <v>128.76</v>
      </c>
    </row>
    <row r="720" spans="1:20">
      <c r="A720" t="s">
        <v>207</v>
      </c>
      <c r="B720" s="10" t="s">
        <v>172</v>
      </c>
      <c r="C720" s="1">
        <v>687700</v>
      </c>
      <c r="D720" s="14">
        <v>7.22</v>
      </c>
      <c r="E720" s="14">
        <v>4</v>
      </c>
      <c r="F720">
        <v>9</v>
      </c>
      <c r="G720">
        <v>116</v>
      </c>
      <c r="H720">
        <v>104</v>
      </c>
      <c r="I720">
        <v>65</v>
      </c>
      <c r="J720">
        <v>169</v>
      </c>
      <c r="K720" s="4">
        <v>0.38461538461538464</v>
      </c>
      <c r="L720">
        <v>104</v>
      </c>
      <c r="M720" t="s">
        <v>26</v>
      </c>
      <c r="N720" s="1">
        <v>6612.5</v>
      </c>
      <c r="O720" s="1" t="s">
        <v>26</v>
      </c>
      <c r="P720" t="s">
        <v>294</v>
      </c>
      <c r="Q720" t="s">
        <v>297</v>
      </c>
      <c r="R720" s="5">
        <v>45323</v>
      </c>
      <c r="S720" s="1">
        <f t="shared" si="10"/>
        <v>6612.5</v>
      </c>
      <c r="T720" s="2">
        <f t="shared" si="11"/>
        <v>104</v>
      </c>
    </row>
    <row r="721" spans="1:20">
      <c r="A721" t="s">
        <v>581</v>
      </c>
      <c r="B721" s="10" t="s">
        <v>582</v>
      </c>
      <c r="C721" s="1">
        <v>1411400</v>
      </c>
      <c r="D721" s="14">
        <v>6.54</v>
      </c>
      <c r="E721" s="14">
        <v>2</v>
      </c>
      <c r="F721">
        <v>22</v>
      </c>
      <c r="G721">
        <v>23</v>
      </c>
      <c r="H721">
        <v>17</v>
      </c>
      <c r="I721">
        <v>144</v>
      </c>
      <c r="J721">
        <v>161</v>
      </c>
      <c r="K721" s="4">
        <v>0.89440993788819878</v>
      </c>
      <c r="L721">
        <v>119</v>
      </c>
      <c r="M721" t="s">
        <v>26</v>
      </c>
      <c r="N721" s="1">
        <v>11860.504201680673</v>
      </c>
      <c r="O721" s="1" t="s">
        <v>26</v>
      </c>
      <c r="P721" t="s">
        <v>294</v>
      </c>
      <c r="Q721" t="s">
        <v>303</v>
      </c>
      <c r="R721" s="5">
        <v>45323</v>
      </c>
      <c r="S721" s="1">
        <f t="shared" si="10"/>
        <v>11860.504201680673</v>
      </c>
      <c r="T721" s="2">
        <f t="shared" si="11"/>
        <v>119</v>
      </c>
    </row>
    <row r="722" spans="1:20">
      <c r="A722" t="s">
        <v>173</v>
      </c>
      <c r="B722" s="10" t="s">
        <v>174</v>
      </c>
      <c r="C722" s="1">
        <v>6526800</v>
      </c>
      <c r="D722" s="14">
        <v>1.23</v>
      </c>
      <c r="E722" s="14">
        <v>0</v>
      </c>
      <c r="F722">
        <v>21</v>
      </c>
      <c r="G722">
        <v>13</v>
      </c>
      <c r="H722">
        <v>14</v>
      </c>
      <c r="I722">
        <v>26</v>
      </c>
      <c r="J722">
        <v>40</v>
      </c>
      <c r="K722" s="4">
        <v>0.65</v>
      </c>
      <c r="L722" t="s">
        <v>26</v>
      </c>
      <c r="M722">
        <v>103.6</v>
      </c>
      <c r="N722" s="1" t="s">
        <v>26</v>
      </c>
      <c r="O722" s="1">
        <v>63000</v>
      </c>
      <c r="P722" t="s">
        <v>289</v>
      </c>
      <c r="Q722" t="s">
        <v>290</v>
      </c>
      <c r="R722" s="5">
        <v>45323</v>
      </c>
      <c r="S722" s="1">
        <f t="shared" si="10"/>
        <v>63000</v>
      </c>
      <c r="T722" s="2">
        <f t="shared" si="11"/>
        <v>103.6</v>
      </c>
    </row>
    <row r="723" spans="1:20">
      <c r="A723" t="s">
        <v>236</v>
      </c>
      <c r="B723" s="10" t="s">
        <v>237</v>
      </c>
      <c r="C723" s="1">
        <v>2073000</v>
      </c>
      <c r="D723" s="14">
        <v>1</v>
      </c>
      <c r="E723" s="14">
        <v>1</v>
      </c>
      <c r="F723">
        <v>4</v>
      </c>
      <c r="G723" t="s">
        <v>26</v>
      </c>
      <c r="H723">
        <v>8</v>
      </c>
      <c r="I723">
        <v>4</v>
      </c>
      <c r="J723">
        <v>12</v>
      </c>
      <c r="K723" s="4">
        <v>0.33333333333333331</v>
      </c>
      <c r="L723" t="s">
        <v>26</v>
      </c>
      <c r="M723">
        <v>93.62</v>
      </c>
      <c r="N723" s="1" t="s">
        <v>26</v>
      </c>
      <c r="O723" s="1">
        <v>22142.704550309762</v>
      </c>
      <c r="P723" t="s">
        <v>289</v>
      </c>
      <c r="Q723" t="s">
        <v>302</v>
      </c>
      <c r="R723" s="5">
        <v>45323</v>
      </c>
      <c r="S723" s="1">
        <f t="shared" si="10"/>
        <v>22142.704550309762</v>
      </c>
      <c r="T723" s="2">
        <f t="shared" si="11"/>
        <v>93.62</v>
      </c>
    </row>
    <row r="724" spans="1:20">
      <c r="A724" t="s">
        <v>175</v>
      </c>
      <c r="B724" s="11" t="s">
        <v>26</v>
      </c>
      <c r="C724" s="1">
        <v>6204080</v>
      </c>
      <c r="D724" s="14">
        <v>0.75</v>
      </c>
      <c r="E724" s="14">
        <v>0.33333333333333331</v>
      </c>
      <c r="F724">
        <v>28</v>
      </c>
      <c r="G724">
        <v>7</v>
      </c>
      <c r="H724">
        <v>6</v>
      </c>
      <c r="I724">
        <v>21</v>
      </c>
      <c r="J724">
        <v>27</v>
      </c>
      <c r="K724" s="4">
        <v>0.77777777777777779</v>
      </c>
      <c r="L724" t="s">
        <v>26</v>
      </c>
      <c r="M724">
        <v>99</v>
      </c>
      <c r="N724" s="1" t="s">
        <v>26</v>
      </c>
      <c r="O724" s="1">
        <v>62667.474747474749</v>
      </c>
      <c r="P724" t="s">
        <v>289</v>
      </c>
      <c r="Q724" t="s">
        <v>302</v>
      </c>
      <c r="R724" s="5">
        <v>45323</v>
      </c>
      <c r="S724" s="1">
        <f t="shared" si="10"/>
        <v>62667.474747474749</v>
      </c>
      <c r="T724" s="2">
        <f t="shared" si="11"/>
        <v>99</v>
      </c>
    </row>
    <row r="725" spans="1:20">
      <c r="A725" t="s">
        <v>215</v>
      </c>
      <c r="B725" s="10" t="s">
        <v>216</v>
      </c>
      <c r="C725" s="1">
        <v>4419545</v>
      </c>
      <c r="D725" s="14">
        <v>0.33</v>
      </c>
      <c r="E725" s="14">
        <v>0</v>
      </c>
      <c r="F725">
        <v>9</v>
      </c>
      <c r="G725">
        <v>7</v>
      </c>
      <c r="H725">
        <v>8</v>
      </c>
      <c r="I725">
        <v>3</v>
      </c>
      <c r="J725">
        <v>11</v>
      </c>
      <c r="K725" s="4">
        <v>0.27272727272727271</v>
      </c>
      <c r="L725" t="s">
        <v>26</v>
      </c>
      <c r="M725">
        <v>79.540000000000006</v>
      </c>
      <c r="N725" s="1" t="s">
        <v>26</v>
      </c>
      <c r="O725" s="1">
        <v>55563.804375157146</v>
      </c>
      <c r="P725" t="s">
        <v>289</v>
      </c>
      <c r="Q725" t="s">
        <v>301</v>
      </c>
      <c r="R725" s="5">
        <v>45323</v>
      </c>
      <c r="S725" s="1">
        <f t="shared" si="10"/>
        <v>55563.804375157146</v>
      </c>
      <c r="T725" s="2">
        <f t="shared" si="11"/>
        <v>79.540000000000006</v>
      </c>
    </row>
    <row r="726" spans="1:20">
      <c r="A726" t="s">
        <v>231</v>
      </c>
      <c r="B726" s="10" t="s">
        <v>82</v>
      </c>
      <c r="C726" s="1">
        <v>3360830</v>
      </c>
      <c r="D726" s="14">
        <v>0.36</v>
      </c>
      <c r="E726" s="14">
        <v>0.36</v>
      </c>
      <c r="F726">
        <v>50</v>
      </c>
      <c r="G726" t="s">
        <v>26</v>
      </c>
      <c r="H726">
        <v>40</v>
      </c>
      <c r="I726">
        <v>18</v>
      </c>
      <c r="J726">
        <v>58</v>
      </c>
      <c r="K726" s="4">
        <v>0.31034482758620691</v>
      </c>
      <c r="L726" t="s">
        <v>26</v>
      </c>
      <c r="M726">
        <v>65</v>
      </c>
      <c r="N726" s="1" t="s">
        <v>26</v>
      </c>
      <c r="O726" s="1">
        <v>51705.076923076922</v>
      </c>
      <c r="P726" t="s">
        <v>289</v>
      </c>
      <c r="Q726" t="s">
        <v>290</v>
      </c>
      <c r="R726" s="5">
        <v>45323</v>
      </c>
      <c r="S726" s="1">
        <f t="shared" si="10"/>
        <v>51705.076923076922</v>
      </c>
      <c r="T726" s="2">
        <f t="shared" si="11"/>
        <v>65</v>
      </c>
    </row>
    <row r="727" spans="1:20">
      <c r="A727" t="s">
        <v>176</v>
      </c>
      <c r="B727" s="10" t="s">
        <v>32</v>
      </c>
      <c r="C727" s="1">
        <v>10435768.199999999</v>
      </c>
      <c r="D727" s="14">
        <v>0.73</v>
      </c>
      <c r="E727" s="14">
        <v>0.66666666666666663</v>
      </c>
      <c r="F727">
        <v>109</v>
      </c>
      <c r="G727">
        <v>22</v>
      </c>
      <c r="H727">
        <v>20</v>
      </c>
      <c r="I727">
        <v>80</v>
      </c>
      <c r="J727">
        <v>100</v>
      </c>
      <c r="K727" s="4">
        <v>0.8</v>
      </c>
      <c r="L727">
        <v>810.86</v>
      </c>
      <c r="M727" t="s">
        <v>26</v>
      </c>
      <c r="N727" s="1">
        <v>12869.999999999998</v>
      </c>
      <c r="O727" s="1" t="s">
        <v>26</v>
      </c>
      <c r="P727" t="s">
        <v>294</v>
      </c>
      <c r="Q727" t="s">
        <v>312</v>
      </c>
      <c r="R727" s="5">
        <v>45323</v>
      </c>
      <c r="S727" s="1">
        <f t="shared" si="10"/>
        <v>12869.999999999998</v>
      </c>
      <c r="T727" s="2">
        <f t="shared" si="11"/>
        <v>810.86</v>
      </c>
    </row>
    <row r="728" spans="1:20">
      <c r="A728" t="s">
        <v>590</v>
      </c>
      <c r="B728" s="10" t="s">
        <v>591</v>
      </c>
      <c r="C728" s="1">
        <v>4440599.75</v>
      </c>
      <c r="D728" s="14">
        <v>1.76</v>
      </c>
      <c r="E728" s="14">
        <v>2.3333333333333335</v>
      </c>
      <c r="F728">
        <v>13</v>
      </c>
      <c r="G728">
        <v>10</v>
      </c>
      <c r="H728">
        <v>3</v>
      </c>
      <c r="I728">
        <v>23</v>
      </c>
      <c r="J728">
        <v>26</v>
      </c>
      <c r="K728" s="4">
        <v>0.88461538461538458</v>
      </c>
      <c r="L728" t="s">
        <v>26</v>
      </c>
      <c r="M728">
        <v>83.6</v>
      </c>
      <c r="N728" s="1" t="s">
        <v>26</v>
      </c>
      <c r="O728" s="1">
        <v>53117.221889952154</v>
      </c>
      <c r="P728" t="s">
        <v>289</v>
      </c>
      <c r="Q728" t="s">
        <v>312</v>
      </c>
      <c r="R728" s="5">
        <v>45323</v>
      </c>
      <c r="S728" s="1">
        <f t="shared" si="10"/>
        <v>53117.221889952154</v>
      </c>
      <c r="T728" s="2">
        <f t="shared" si="11"/>
        <v>83.6</v>
      </c>
    </row>
    <row r="729" spans="1:20">
      <c r="A729" t="s">
        <v>177</v>
      </c>
      <c r="B729" s="11" t="s">
        <v>26</v>
      </c>
      <c r="C729" s="1">
        <v>2860646</v>
      </c>
      <c r="D729" s="14">
        <v>0.48</v>
      </c>
      <c r="E729" s="14">
        <v>0</v>
      </c>
      <c r="F729">
        <v>23</v>
      </c>
      <c r="G729">
        <v>1</v>
      </c>
      <c r="H729">
        <v>1</v>
      </c>
      <c r="I729">
        <v>11</v>
      </c>
      <c r="J729">
        <v>12</v>
      </c>
      <c r="K729" s="4">
        <v>0.91666666666666663</v>
      </c>
      <c r="L729" t="s">
        <v>26</v>
      </c>
      <c r="M729">
        <v>77.12</v>
      </c>
      <c r="N729" s="1" t="s">
        <v>26</v>
      </c>
      <c r="O729" s="1">
        <v>37093.438796680493</v>
      </c>
      <c r="P729" t="s">
        <v>289</v>
      </c>
      <c r="Q729" t="s">
        <v>302</v>
      </c>
      <c r="R729" s="5">
        <v>45323</v>
      </c>
      <c r="S729" s="1">
        <f t="shared" si="10"/>
        <v>37093.438796680493</v>
      </c>
      <c r="T729" s="2">
        <f t="shared" si="11"/>
        <v>77.12</v>
      </c>
    </row>
    <row r="730" spans="1:20">
      <c r="A730" t="s">
        <v>365</v>
      </c>
      <c r="B730" t="s">
        <v>23</v>
      </c>
      <c r="C730">
        <v>5475500</v>
      </c>
      <c r="D730" s="14">
        <v>9.94</v>
      </c>
      <c r="E730" s="14">
        <v>3.33</v>
      </c>
      <c r="F730">
        <v>35</v>
      </c>
      <c r="G730">
        <v>47</v>
      </c>
      <c r="H730">
        <v>37</v>
      </c>
      <c r="I730">
        <v>348</v>
      </c>
      <c r="J730">
        <v>385</v>
      </c>
      <c r="K730">
        <v>0.90389610389610386</v>
      </c>
      <c r="L730" t="s">
        <v>26</v>
      </c>
      <c r="M730">
        <v>88</v>
      </c>
      <c r="N730" t="s">
        <v>26</v>
      </c>
      <c r="O730">
        <v>62221.590909090912</v>
      </c>
      <c r="P730" t="s">
        <v>289</v>
      </c>
      <c r="Q730" t="s">
        <v>290</v>
      </c>
      <c r="R730" s="5">
        <v>45689</v>
      </c>
      <c r="S730" s="8">
        <v>62221.590909090912</v>
      </c>
      <c r="T730">
        <v>88</v>
      </c>
    </row>
    <row r="731" spans="1:20">
      <c r="A731" t="s">
        <v>366</v>
      </c>
      <c r="B731" t="s">
        <v>23</v>
      </c>
      <c r="C731">
        <v>4077292</v>
      </c>
      <c r="D731" s="14">
        <v>1.4</v>
      </c>
      <c r="E731" s="14">
        <v>0.66</v>
      </c>
      <c r="F731">
        <v>35</v>
      </c>
      <c r="G731">
        <v>29</v>
      </c>
      <c r="H731">
        <v>27</v>
      </c>
      <c r="I731">
        <v>49</v>
      </c>
      <c r="J731">
        <v>76</v>
      </c>
      <c r="K731">
        <v>0.64473684210526316</v>
      </c>
      <c r="L731" t="s">
        <v>26</v>
      </c>
      <c r="M731">
        <v>66</v>
      </c>
      <c r="N731" t="s">
        <v>26</v>
      </c>
      <c r="O731">
        <v>61777.151515151512</v>
      </c>
      <c r="P731" t="s">
        <v>289</v>
      </c>
      <c r="Q731" t="s">
        <v>291</v>
      </c>
      <c r="R731" s="5">
        <v>45689</v>
      </c>
      <c r="S731" s="8">
        <v>61777.151515151512</v>
      </c>
      <c r="T731">
        <v>66</v>
      </c>
    </row>
    <row r="732" spans="1:20">
      <c r="A732" t="s">
        <v>367</v>
      </c>
      <c r="B732" t="s">
        <v>26</v>
      </c>
      <c r="C732">
        <v>3854756.03</v>
      </c>
      <c r="D732" s="14">
        <v>2.87</v>
      </c>
      <c r="E732" s="14">
        <v>0.66</v>
      </c>
      <c r="F732">
        <v>33</v>
      </c>
      <c r="G732">
        <v>18</v>
      </c>
      <c r="H732">
        <v>16</v>
      </c>
      <c r="I732">
        <v>95</v>
      </c>
      <c r="J732">
        <v>111</v>
      </c>
      <c r="K732">
        <v>0.85585585585585588</v>
      </c>
      <c r="L732" t="s">
        <v>26</v>
      </c>
      <c r="M732">
        <v>84.55</v>
      </c>
      <c r="N732" t="s">
        <v>26</v>
      </c>
      <c r="O732">
        <v>45591.43737433471</v>
      </c>
      <c r="P732" t="s">
        <v>289</v>
      </c>
      <c r="Q732" t="s">
        <v>292</v>
      </c>
      <c r="R732" s="5">
        <v>45689</v>
      </c>
      <c r="S732" s="8">
        <v>45591.43737433471</v>
      </c>
      <c r="T732">
        <v>84.55</v>
      </c>
    </row>
    <row r="733" spans="1:20">
      <c r="A733" t="s">
        <v>27</v>
      </c>
      <c r="B733" t="s">
        <v>28</v>
      </c>
      <c r="C733">
        <v>9749688.6099999994</v>
      </c>
      <c r="D733" s="14">
        <v>1.56</v>
      </c>
      <c r="E733" s="14">
        <v>0</v>
      </c>
      <c r="F733">
        <v>39</v>
      </c>
      <c r="G733">
        <v>13</v>
      </c>
      <c r="H733">
        <v>14</v>
      </c>
      <c r="I733">
        <v>61</v>
      </c>
      <c r="J733">
        <v>75</v>
      </c>
      <c r="K733">
        <v>0.81333333333333335</v>
      </c>
      <c r="L733" t="s">
        <v>26</v>
      </c>
      <c r="M733">
        <v>132.49</v>
      </c>
      <c r="N733" t="s">
        <v>26</v>
      </c>
      <c r="O733">
        <v>73588.109366744655</v>
      </c>
      <c r="P733" t="s">
        <v>289</v>
      </c>
      <c r="Q733" t="s">
        <v>290</v>
      </c>
      <c r="R733" s="5">
        <v>45689</v>
      </c>
      <c r="S733" s="8">
        <v>73588.109366744655</v>
      </c>
      <c r="T733">
        <v>132.49</v>
      </c>
    </row>
    <row r="734" spans="1:20">
      <c r="A734" t="s">
        <v>29</v>
      </c>
      <c r="B734" t="s">
        <v>30</v>
      </c>
      <c r="C734">
        <v>6500000</v>
      </c>
      <c r="D734" s="14">
        <v>1.68</v>
      </c>
      <c r="E734" s="14">
        <v>0</v>
      </c>
      <c r="F734">
        <v>41</v>
      </c>
      <c r="G734">
        <v>6</v>
      </c>
      <c r="H734">
        <v>6</v>
      </c>
      <c r="I734">
        <v>69</v>
      </c>
      <c r="J734">
        <v>75</v>
      </c>
      <c r="K734">
        <v>0.92</v>
      </c>
      <c r="L734" t="s">
        <v>26</v>
      </c>
      <c r="M734">
        <v>110.6</v>
      </c>
      <c r="N734" t="s">
        <v>26</v>
      </c>
      <c r="O734">
        <v>58770.343580470166</v>
      </c>
      <c r="P734" t="s">
        <v>289</v>
      </c>
      <c r="Q734" t="s">
        <v>293</v>
      </c>
      <c r="R734" s="5">
        <v>45689</v>
      </c>
      <c r="S734" s="8">
        <v>58770.343580470166</v>
      </c>
      <c r="T734">
        <v>110.6</v>
      </c>
    </row>
    <row r="735" spans="1:20">
      <c r="A735" t="s">
        <v>31</v>
      </c>
      <c r="B735" t="s">
        <v>32</v>
      </c>
      <c r="C735">
        <v>5874660</v>
      </c>
      <c r="D735" s="14">
        <v>0.71</v>
      </c>
      <c r="E735" s="14">
        <v>0</v>
      </c>
      <c r="F735">
        <v>49</v>
      </c>
      <c r="G735">
        <v>10</v>
      </c>
      <c r="H735">
        <v>10</v>
      </c>
      <c r="I735">
        <v>35</v>
      </c>
      <c r="J735">
        <v>45</v>
      </c>
      <c r="K735">
        <v>0.77777777777777779</v>
      </c>
      <c r="L735">
        <v>516</v>
      </c>
      <c r="M735" t="s">
        <v>26</v>
      </c>
      <c r="N735">
        <v>11385</v>
      </c>
      <c r="O735" t="s">
        <v>26</v>
      </c>
      <c r="P735" t="s">
        <v>294</v>
      </c>
      <c r="Q735" t="s">
        <v>295</v>
      </c>
      <c r="R735" s="5">
        <v>45689</v>
      </c>
      <c r="S735" s="8">
        <v>11385</v>
      </c>
      <c r="T735">
        <v>516</v>
      </c>
    </row>
    <row r="736" spans="1:20">
      <c r="A736" t="s">
        <v>35</v>
      </c>
      <c r="B736" t="s">
        <v>26</v>
      </c>
      <c r="C736">
        <v>715000</v>
      </c>
      <c r="D736" s="14">
        <v>5.21</v>
      </c>
      <c r="E736" s="14">
        <v>1.66</v>
      </c>
      <c r="F736">
        <v>23</v>
      </c>
      <c r="G736">
        <v>90</v>
      </c>
      <c r="H736">
        <v>85</v>
      </c>
      <c r="I736">
        <v>120</v>
      </c>
      <c r="J736">
        <v>205</v>
      </c>
      <c r="K736">
        <v>0.58536585365853655</v>
      </c>
      <c r="L736">
        <v>120</v>
      </c>
      <c r="M736" t="s">
        <v>26</v>
      </c>
      <c r="N736">
        <v>5958.333333333333</v>
      </c>
      <c r="O736" t="s">
        <v>26</v>
      </c>
      <c r="P736" t="s">
        <v>294</v>
      </c>
      <c r="Q736" t="s">
        <v>297</v>
      </c>
      <c r="R736" s="5">
        <v>45689</v>
      </c>
      <c r="S736" s="8">
        <v>5958.333333333333</v>
      </c>
      <c r="T736">
        <v>120</v>
      </c>
    </row>
    <row r="737" spans="1:20">
      <c r="A737" t="s">
        <v>36</v>
      </c>
      <c r="B737" t="s">
        <v>37</v>
      </c>
      <c r="C737">
        <v>6150000</v>
      </c>
      <c r="D737" s="14">
        <v>1.07</v>
      </c>
      <c r="E737" s="14">
        <v>0</v>
      </c>
      <c r="F737">
        <v>28</v>
      </c>
      <c r="G737">
        <v>3</v>
      </c>
      <c r="H737">
        <v>3</v>
      </c>
      <c r="I737">
        <v>30</v>
      </c>
      <c r="J737">
        <v>33</v>
      </c>
      <c r="K737">
        <v>0.90909090909090906</v>
      </c>
      <c r="L737" t="s">
        <v>26</v>
      </c>
      <c r="M737">
        <v>103.58</v>
      </c>
      <c r="N737" t="s">
        <v>26</v>
      </c>
      <c r="O737">
        <v>59374.396601660555</v>
      </c>
      <c r="P737" t="s">
        <v>289</v>
      </c>
      <c r="Q737" t="s">
        <v>292</v>
      </c>
      <c r="R737" s="5">
        <v>45689</v>
      </c>
      <c r="S737" s="8">
        <v>59374.396601660555</v>
      </c>
      <c r="T737">
        <v>103.58</v>
      </c>
    </row>
    <row r="738" spans="1:20">
      <c r="A738" t="s">
        <v>38</v>
      </c>
      <c r="B738" t="s">
        <v>39</v>
      </c>
      <c r="C738">
        <v>2772000</v>
      </c>
      <c r="D738" s="14">
        <v>3.36</v>
      </c>
      <c r="E738" s="14">
        <v>2.66</v>
      </c>
      <c r="F738">
        <v>25</v>
      </c>
      <c r="G738">
        <v>151</v>
      </c>
      <c r="H738">
        <v>43</v>
      </c>
      <c r="I738">
        <v>84</v>
      </c>
      <c r="J738">
        <v>127</v>
      </c>
      <c r="K738">
        <v>0.66141732283464572</v>
      </c>
      <c r="L738">
        <v>119</v>
      </c>
      <c r="M738">
        <v>95.92</v>
      </c>
      <c r="N738" t="s">
        <v>26</v>
      </c>
      <c r="O738">
        <v>28899.082568807338</v>
      </c>
      <c r="P738" t="s">
        <v>298</v>
      </c>
      <c r="Q738" t="s">
        <v>299</v>
      </c>
      <c r="R738" s="5">
        <v>45689</v>
      </c>
      <c r="S738" s="8">
        <v>28899.082568807338</v>
      </c>
      <c r="T738">
        <v>95.92</v>
      </c>
    </row>
    <row r="739" spans="1:20">
      <c r="A739" t="s">
        <v>40</v>
      </c>
      <c r="B739" t="s">
        <v>39</v>
      </c>
      <c r="C739">
        <v>1645000</v>
      </c>
      <c r="D739" s="14">
        <v>1.84</v>
      </c>
      <c r="E739" s="14">
        <v>3</v>
      </c>
      <c r="F739">
        <v>52</v>
      </c>
      <c r="G739">
        <v>9</v>
      </c>
      <c r="H739">
        <v>0</v>
      </c>
      <c r="I739">
        <v>96</v>
      </c>
      <c r="J739">
        <v>96</v>
      </c>
      <c r="K739">
        <v>1</v>
      </c>
      <c r="L739" t="s">
        <v>26</v>
      </c>
      <c r="M739">
        <v>63</v>
      </c>
      <c r="N739" t="s">
        <v>26</v>
      </c>
      <c r="O739">
        <v>26111</v>
      </c>
      <c r="P739" t="s">
        <v>289</v>
      </c>
      <c r="Q739" t="s">
        <v>299</v>
      </c>
      <c r="R739" s="5">
        <v>45689</v>
      </c>
      <c r="S739" s="8">
        <v>26111</v>
      </c>
      <c r="T739">
        <v>63</v>
      </c>
    </row>
    <row r="740" spans="1:20">
      <c r="A740" t="s">
        <v>368</v>
      </c>
      <c r="B740" t="s">
        <v>42</v>
      </c>
      <c r="C740">
        <v>8920000</v>
      </c>
      <c r="D740" s="14">
        <v>3.15</v>
      </c>
      <c r="E740" s="14">
        <v>0.66</v>
      </c>
      <c r="F740">
        <v>38</v>
      </c>
      <c r="G740">
        <v>73</v>
      </c>
      <c r="H740">
        <v>71</v>
      </c>
      <c r="I740">
        <v>120</v>
      </c>
      <c r="J740">
        <v>191</v>
      </c>
      <c r="K740">
        <v>0.62827225130890052</v>
      </c>
      <c r="L740" t="s">
        <v>26</v>
      </c>
      <c r="M740">
        <v>137</v>
      </c>
      <c r="N740" t="s">
        <v>26</v>
      </c>
      <c r="O740">
        <v>65109.48905109489</v>
      </c>
      <c r="P740" t="s">
        <v>289</v>
      </c>
      <c r="Q740" t="s">
        <v>292</v>
      </c>
      <c r="R740" s="5">
        <v>45689</v>
      </c>
      <c r="S740" s="8">
        <v>65109.48905109489</v>
      </c>
      <c r="T740">
        <v>137</v>
      </c>
    </row>
    <row r="741" spans="1:20">
      <c r="A741" t="s">
        <v>369</v>
      </c>
      <c r="B741" t="s">
        <v>44</v>
      </c>
      <c r="C741">
        <v>5421446</v>
      </c>
      <c r="D741" s="14">
        <v>1.56</v>
      </c>
      <c r="E741" s="14">
        <v>0.33</v>
      </c>
      <c r="F741">
        <v>25</v>
      </c>
      <c r="G741">
        <v>68</v>
      </c>
      <c r="H741">
        <v>67</v>
      </c>
      <c r="I741">
        <v>39</v>
      </c>
      <c r="J741">
        <v>106</v>
      </c>
      <c r="K741">
        <v>0.36792452830188677</v>
      </c>
      <c r="L741" t="s">
        <v>26</v>
      </c>
      <c r="M741">
        <v>100</v>
      </c>
      <c r="N741" t="s">
        <v>26</v>
      </c>
      <c r="O741">
        <v>54214.46</v>
      </c>
      <c r="P741" t="s">
        <v>289</v>
      </c>
      <c r="Q741" t="s">
        <v>292</v>
      </c>
      <c r="R741" s="5">
        <v>45689</v>
      </c>
      <c r="S741" s="8">
        <v>54214.46</v>
      </c>
      <c r="T741">
        <v>100</v>
      </c>
    </row>
    <row r="742" spans="1:20">
      <c r="A742" t="s">
        <v>51</v>
      </c>
      <c r="B742" t="s">
        <v>26</v>
      </c>
      <c r="C742">
        <v>826200</v>
      </c>
      <c r="D742" s="14">
        <v>5.09</v>
      </c>
      <c r="E742" s="14">
        <v>0.33</v>
      </c>
      <c r="F742">
        <v>41</v>
      </c>
      <c r="G742">
        <v>9</v>
      </c>
      <c r="H742">
        <v>8</v>
      </c>
      <c r="I742">
        <v>209</v>
      </c>
      <c r="J742">
        <v>217</v>
      </c>
      <c r="K742">
        <v>0.96313364055299544</v>
      </c>
      <c r="L742">
        <v>127.5</v>
      </c>
      <c r="M742" t="s">
        <v>26</v>
      </c>
      <c r="N742">
        <v>6480</v>
      </c>
      <c r="O742" t="s">
        <v>26</v>
      </c>
      <c r="P742" t="s">
        <v>294</v>
      </c>
      <c r="Q742" t="s">
        <v>297</v>
      </c>
      <c r="R742" s="5">
        <v>45689</v>
      </c>
      <c r="S742" s="8">
        <v>6480</v>
      </c>
      <c r="T742">
        <v>127.5</v>
      </c>
    </row>
    <row r="743" spans="1:20">
      <c r="A743" t="s">
        <v>52</v>
      </c>
      <c r="B743" t="s">
        <v>26</v>
      </c>
      <c r="C743">
        <v>3515400</v>
      </c>
      <c r="D743" s="14">
        <v>0.18</v>
      </c>
      <c r="E743" s="14">
        <v>0</v>
      </c>
      <c r="F743">
        <v>27</v>
      </c>
      <c r="G743">
        <v>5</v>
      </c>
      <c r="H743">
        <v>5</v>
      </c>
      <c r="I743">
        <v>5</v>
      </c>
      <c r="J743">
        <v>10</v>
      </c>
      <c r="K743">
        <v>0.5</v>
      </c>
      <c r="L743" t="s">
        <v>26</v>
      </c>
      <c r="M743">
        <v>75</v>
      </c>
      <c r="N743" t="s">
        <v>26</v>
      </c>
      <c r="O743">
        <v>46872</v>
      </c>
      <c r="P743" t="s">
        <v>289</v>
      </c>
      <c r="Q743" t="s">
        <v>295</v>
      </c>
      <c r="R743" s="5">
        <v>45689</v>
      </c>
      <c r="S743" s="8">
        <v>46872</v>
      </c>
      <c r="T743">
        <v>75</v>
      </c>
    </row>
    <row r="744" spans="1:20">
      <c r="A744" t="s">
        <v>53</v>
      </c>
      <c r="B744" t="s">
        <v>54</v>
      </c>
      <c r="C744">
        <v>4177677</v>
      </c>
      <c r="D744" s="14">
        <v>3.06</v>
      </c>
      <c r="E744" s="14">
        <v>0</v>
      </c>
      <c r="F744">
        <v>81</v>
      </c>
      <c r="G744">
        <v>37</v>
      </c>
      <c r="H744">
        <v>37</v>
      </c>
      <c r="I744">
        <v>248</v>
      </c>
      <c r="J744">
        <v>285</v>
      </c>
      <c r="K744">
        <v>0.87017543859649127</v>
      </c>
      <c r="L744" t="s">
        <v>26</v>
      </c>
      <c r="M744">
        <v>73.05</v>
      </c>
      <c r="N744" t="s">
        <v>26</v>
      </c>
      <c r="O744">
        <v>57189.28131416838</v>
      </c>
      <c r="P744" t="s">
        <v>289</v>
      </c>
      <c r="Q744" t="s">
        <v>300</v>
      </c>
      <c r="R744" s="5">
        <v>45689</v>
      </c>
      <c r="S744" s="8">
        <v>57189.28131416838</v>
      </c>
      <c r="T744">
        <v>73.05</v>
      </c>
    </row>
    <row r="745" spans="1:20">
      <c r="A745" t="s">
        <v>55</v>
      </c>
      <c r="B745" t="s">
        <v>26</v>
      </c>
      <c r="C745">
        <v>3170000</v>
      </c>
      <c r="D745" s="14">
        <v>0.31</v>
      </c>
      <c r="E745" s="14">
        <v>0.33</v>
      </c>
      <c r="F745">
        <v>48</v>
      </c>
      <c r="G745">
        <v>6</v>
      </c>
      <c r="H745">
        <v>5</v>
      </c>
      <c r="I745">
        <v>15</v>
      </c>
      <c r="J745">
        <v>20</v>
      </c>
      <c r="K745">
        <v>0.75</v>
      </c>
      <c r="L745" t="s">
        <v>26</v>
      </c>
      <c r="M745">
        <v>57.48</v>
      </c>
      <c r="N745" t="s">
        <v>26</v>
      </c>
      <c r="O745">
        <v>55149.617258176761</v>
      </c>
      <c r="P745" t="s">
        <v>289</v>
      </c>
      <c r="Q745" t="s">
        <v>301</v>
      </c>
      <c r="R745" s="5">
        <v>45689</v>
      </c>
      <c r="S745" s="8">
        <v>55149.617258176761</v>
      </c>
      <c r="T745">
        <v>57.48</v>
      </c>
    </row>
    <row r="746" spans="1:20">
      <c r="A746" t="s">
        <v>56</v>
      </c>
      <c r="B746" t="s">
        <v>57</v>
      </c>
      <c r="C746">
        <v>7200000</v>
      </c>
      <c r="D746" s="14">
        <v>0.8</v>
      </c>
      <c r="E746" s="14">
        <v>0</v>
      </c>
      <c r="F746">
        <v>51</v>
      </c>
      <c r="G746">
        <v>11</v>
      </c>
      <c r="H746">
        <v>14</v>
      </c>
      <c r="I746">
        <v>41</v>
      </c>
      <c r="J746">
        <v>55</v>
      </c>
      <c r="K746">
        <v>0.74545454545454548</v>
      </c>
      <c r="L746" t="s">
        <v>26</v>
      </c>
      <c r="M746">
        <v>98</v>
      </c>
      <c r="N746" t="s">
        <v>26</v>
      </c>
      <c r="O746">
        <v>73469.387755102041</v>
      </c>
      <c r="P746" t="s">
        <v>289</v>
      </c>
      <c r="Q746" t="s">
        <v>290</v>
      </c>
      <c r="R746" s="5">
        <v>45689</v>
      </c>
      <c r="S746" s="8">
        <v>73469.387755102041</v>
      </c>
      <c r="T746">
        <v>98</v>
      </c>
    </row>
    <row r="747" spans="1:20">
      <c r="A747" t="s">
        <v>58</v>
      </c>
      <c r="B747" t="s">
        <v>26</v>
      </c>
      <c r="C747">
        <v>3312798</v>
      </c>
      <c r="D747" s="14">
        <v>0.18</v>
      </c>
      <c r="E747" s="14">
        <v>0</v>
      </c>
      <c r="F747">
        <v>37</v>
      </c>
      <c r="G747">
        <v>7</v>
      </c>
      <c r="H747">
        <v>7</v>
      </c>
      <c r="I747">
        <v>7</v>
      </c>
      <c r="J747">
        <v>14</v>
      </c>
      <c r="K747">
        <v>0.5</v>
      </c>
      <c r="L747" t="s">
        <v>26</v>
      </c>
      <c r="M747">
        <v>100</v>
      </c>
      <c r="N747" t="s">
        <v>26</v>
      </c>
      <c r="O747">
        <v>33127.980000000003</v>
      </c>
      <c r="P747" t="s">
        <v>289</v>
      </c>
      <c r="Q747" t="s">
        <v>302</v>
      </c>
      <c r="R747" s="5">
        <v>45689</v>
      </c>
      <c r="S747" s="8">
        <v>33127.980000000003</v>
      </c>
      <c r="T747">
        <v>100</v>
      </c>
    </row>
    <row r="748" spans="1:20">
      <c r="A748" t="s">
        <v>59</v>
      </c>
      <c r="B748" t="s">
        <v>23</v>
      </c>
      <c r="C748">
        <v>3640000</v>
      </c>
      <c r="D748" s="14">
        <v>2.6</v>
      </c>
      <c r="E748" s="14">
        <v>4</v>
      </c>
      <c r="F748">
        <v>50</v>
      </c>
      <c r="G748">
        <v>177</v>
      </c>
      <c r="H748">
        <v>165</v>
      </c>
      <c r="I748">
        <v>130</v>
      </c>
      <c r="J748">
        <v>295</v>
      </c>
      <c r="K748">
        <v>0.44067796610169491</v>
      </c>
      <c r="L748">
        <v>119</v>
      </c>
      <c r="M748">
        <v>123.76</v>
      </c>
      <c r="N748" t="s">
        <v>26</v>
      </c>
      <c r="O748">
        <v>29411.764705882353</v>
      </c>
      <c r="P748" t="s">
        <v>298</v>
      </c>
      <c r="Q748" t="s">
        <v>303</v>
      </c>
      <c r="R748" s="5">
        <v>45689</v>
      </c>
      <c r="S748" s="8">
        <v>29411.764705882353</v>
      </c>
      <c r="T748">
        <v>123.76</v>
      </c>
    </row>
    <row r="749" spans="1:20">
      <c r="A749" t="s">
        <v>62</v>
      </c>
      <c r="B749" t="s">
        <v>26</v>
      </c>
      <c r="C749">
        <v>182000</v>
      </c>
      <c r="D749" s="14">
        <v>40.86</v>
      </c>
      <c r="E749" s="14">
        <v>20.329999999999998</v>
      </c>
      <c r="F749">
        <v>44</v>
      </c>
      <c r="G749">
        <v>101</v>
      </c>
      <c r="H749">
        <v>40</v>
      </c>
      <c r="I749">
        <v>1798</v>
      </c>
      <c r="J749">
        <v>1838</v>
      </c>
      <c r="K749">
        <v>0.97823721436343847</v>
      </c>
      <c r="L749">
        <v>140</v>
      </c>
      <c r="M749" t="s">
        <v>26</v>
      </c>
      <c r="N749">
        <v>1300</v>
      </c>
      <c r="O749" t="s">
        <v>26</v>
      </c>
      <c r="P749" t="s">
        <v>294</v>
      </c>
      <c r="Q749" t="s">
        <v>299</v>
      </c>
      <c r="R749" s="5">
        <v>45689</v>
      </c>
      <c r="S749" s="8">
        <v>1300</v>
      </c>
      <c r="T749">
        <v>140</v>
      </c>
    </row>
    <row r="750" spans="1:20">
      <c r="A750" t="s">
        <v>64</v>
      </c>
      <c r="B750" t="s">
        <v>64</v>
      </c>
      <c r="C750">
        <v>7245000</v>
      </c>
      <c r="D750" s="14">
        <v>2.15</v>
      </c>
      <c r="E750" s="14">
        <v>1.66</v>
      </c>
      <c r="F750">
        <v>57</v>
      </c>
      <c r="G750">
        <v>23</v>
      </c>
      <c r="H750">
        <v>18</v>
      </c>
      <c r="I750">
        <v>123</v>
      </c>
      <c r="J750">
        <v>141</v>
      </c>
      <c r="K750">
        <v>0.87234042553191493</v>
      </c>
      <c r="L750">
        <v>525</v>
      </c>
      <c r="M750" t="s">
        <v>26</v>
      </c>
      <c r="N750">
        <v>13800</v>
      </c>
      <c r="O750" t="s">
        <v>26</v>
      </c>
      <c r="P750" t="s">
        <v>294</v>
      </c>
      <c r="Q750" t="s">
        <v>296</v>
      </c>
      <c r="R750" s="5">
        <v>45689</v>
      </c>
      <c r="S750" s="8">
        <v>13800</v>
      </c>
      <c r="T750">
        <v>525</v>
      </c>
    </row>
    <row r="751" spans="1:20">
      <c r="A751" t="s">
        <v>65</v>
      </c>
      <c r="B751" t="s">
        <v>66</v>
      </c>
      <c r="C751">
        <v>2288509.2000000002</v>
      </c>
      <c r="D751" s="14">
        <v>0.97</v>
      </c>
      <c r="E751" s="14">
        <v>0</v>
      </c>
      <c r="F751">
        <v>35</v>
      </c>
      <c r="G751">
        <v>1</v>
      </c>
      <c r="H751">
        <v>1</v>
      </c>
      <c r="I751">
        <v>34</v>
      </c>
      <c r="J751">
        <v>35</v>
      </c>
      <c r="K751">
        <v>0.97142857142857142</v>
      </c>
      <c r="L751">
        <v>245.68</v>
      </c>
      <c r="M751" t="s">
        <v>26</v>
      </c>
      <c r="N751">
        <v>9315</v>
      </c>
      <c r="O751" t="s">
        <v>26</v>
      </c>
      <c r="P751" t="s">
        <v>294</v>
      </c>
      <c r="Q751" t="s">
        <v>292</v>
      </c>
      <c r="R751" s="5">
        <v>45689</v>
      </c>
      <c r="S751" s="8">
        <v>9315</v>
      </c>
      <c r="T751">
        <v>245.68</v>
      </c>
    </row>
    <row r="752" spans="1:20">
      <c r="A752" t="s">
        <v>67</v>
      </c>
      <c r="B752" t="s">
        <v>68</v>
      </c>
      <c r="C752">
        <v>1850000</v>
      </c>
      <c r="D752" s="14">
        <v>1.31</v>
      </c>
      <c r="E752" s="14">
        <v>0</v>
      </c>
      <c r="F752">
        <v>38</v>
      </c>
      <c r="G752">
        <v>15</v>
      </c>
      <c r="H752">
        <v>15</v>
      </c>
      <c r="I752">
        <v>50</v>
      </c>
      <c r="J752">
        <v>65</v>
      </c>
      <c r="K752">
        <v>0.76923076923076927</v>
      </c>
      <c r="L752">
        <v>1000</v>
      </c>
      <c r="M752" t="s">
        <v>26</v>
      </c>
      <c r="N752">
        <v>1850</v>
      </c>
      <c r="O752" t="s">
        <v>26</v>
      </c>
      <c r="P752" t="s">
        <v>294</v>
      </c>
      <c r="Q752" t="s">
        <v>304</v>
      </c>
      <c r="R752" s="5">
        <v>45689</v>
      </c>
      <c r="S752" s="8">
        <v>1850</v>
      </c>
      <c r="T752">
        <v>1000</v>
      </c>
    </row>
    <row r="753" spans="1:20">
      <c r="A753" t="s">
        <v>370</v>
      </c>
      <c r="B753" t="s">
        <v>70</v>
      </c>
      <c r="C753">
        <v>3950000</v>
      </c>
      <c r="D753" s="14">
        <v>1.1100000000000001</v>
      </c>
      <c r="E753" s="14">
        <v>0</v>
      </c>
      <c r="F753">
        <v>53</v>
      </c>
      <c r="G753">
        <v>4</v>
      </c>
      <c r="H753">
        <v>4</v>
      </c>
      <c r="I753">
        <v>59</v>
      </c>
      <c r="J753">
        <v>63</v>
      </c>
      <c r="K753">
        <v>0.93650793650793651</v>
      </c>
      <c r="L753" t="s">
        <v>26</v>
      </c>
      <c r="M753">
        <v>70</v>
      </c>
      <c r="N753" t="s">
        <v>26</v>
      </c>
      <c r="O753">
        <v>56428.571428571428</v>
      </c>
      <c r="P753" t="s">
        <v>289</v>
      </c>
      <c r="Q753" t="s">
        <v>292</v>
      </c>
      <c r="R753" s="5">
        <v>45689</v>
      </c>
      <c r="S753" s="8">
        <v>56428.571428571428</v>
      </c>
      <c r="T753">
        <v>70</v>
      </c>
    </row>
    <row r="754" spans="1:20">
      <c r="A754" t="s">
        <v>71</v>
      </c>
      <c r="B754" t="s">
        <v>26</v>
      </c>
      <c r="C754">
        <v>1156000</v>
      </c>
      <c r="D754" s="14">
        <v>8</v>
      </c>
      <c r="E754" s="14">
        <v>4</v>
      </c>
      <c r="F754">
        <v>44</v>
      </c>
      <c r="G754">
        <v>70</v>
      </c>
      <c r="H754">
        <v>58</v>
      </c>
      <c r="I754">
        <v>352</v>
      </c>
      <c r="J754">
        <v>410</v>
      </c>
      <c r="K754">
        <v>0.85853658536585364</v>
      </c>
      <c r="L754">
        <v>136</v>
      </c>
      <c r="M754" t="s">
        <v>26</v>
      </c>
      <c r="N754">
        <v>8500</v>
      </c>
      <c r="O754" t="s">
        <v>26</v>
      </c>
      <c r="P754" t="s">
        <v>294</v>
      </c>
      <c r="Q754" t="s">
        <v>303</v>
      </c>
      <c r="R754" s="5">
        <v>45689</v>
      </c>
      <c r="S754" s="8">
        <v>8500</v>
      </c>
      <c r="T754">
        <v>136</v>
      </c>
    </row>
    <row r="755" spans="1:20">
      <c r="A755" t="s">
        <v>72</v>
      </c>
      <c r="B755" t="s">
        <v>73</v>
      </c>
      <c r="C755">
        <v>7626080</v>
      </c>
      <c r="D755" s="14">
        <v>1.4</v>
      </c>
      <c r="E755" s="14">
        <v>0</v>
      </c>
      <c r="F755">
        <v>49</v>
      </c>
      <c r="G755">
        <v>21</v>
      </c>
      <c r="H755">
        <v>21</v>
      </c>
      <c r="I755">
        <v>69</v>
      </c>
      <c r="J755">
        <v>90</v>
      </c>
      <c r="K755">
        <v>0.76666666666666672</v>
      </c>
      <c r="L755" t="s">
        <v>26</v>
      </c>
      <c r="M755">
        <v>124.78</v>
      </c>
      <c r="N755" t="s">
        <v>26</v>
      </c>
      <c r="O755">
        <v>61116.204519955121</v>
      </c>
      <c r="P755" t="s">
        <v>289</v>
      </c>
      <c r="Q755" t="s">
        <v>305</v>
      </c>
      <c r="R755" s="5">
        <v>45689</v>
      </c>
      <c r="S755" s="8">
        <v>61116.204519955121</v>
      </c>
      <c r="T755">
        <v>124.78</v>
      </c>
    </row>
    <row r="756" spans="1:20">
      <c r="A756" t="s">
        <v>74</v>
      </c>
      <c r="B756" t="s">
        <v>26</v>
      </c>
      <c r="C756">
        <v>4700000</v>
      </c>
      <c r="D756" s="14">
        <v>0.85</v>
      </c>
      <c r="E756" s="14">
        <v>0</v>
      </c>
      <c r="F756">
        <v>34</v>
      </c>
      <c r="G756">
        <v>1</v>
      </c>
      <c r="H756">
        <v>1</v>
      </c>
      <c r="I756">
        <v>29</v>
      </c>
      <c r="J756">
        <v>30</v>
      </c>
      <c r="K756">
        <v>0.96666666666666667</v>
      </c>
      <c r="L756" t="s">
        <v>26</v>
      </c>
      <c r="M756">
        <v>83</v>
      </c>
      <c r="N756" t="s">
        <v>26</v>
      </c>
      <c r="O756">
        <v>56626.506024096387</v>
      </c>
      <c r="P756" t="s">
        <v>289</v>
      </c>
      <c r="Q756" t="s">
        <v>292</v>
      </c>
      <c r="R756" s="5">
        <v>45689</v>
      </c>
      <c r="S756" s="8">
        <v>56626.506024096387</v>
      </c>
      <c r="T756">
        <v>83</v>
      </c>
    </row>
    <row r="757" spans="1:20">
      <c r="A757" t="s">
        <v>75</v>
      </c>
      <c r="B757" t="s">
        <v>26</v>
      </c>
      <c r="C757">
        <v>734700</v>
      </c>
      <c r="D757" s="14">
        <v>9.39</v>
      </c>
      <c r="E757" s="14">
        <v>0.66</v>
      </c>
      <c r="F757">
        <v>43</v>
      </c>
      <c r="G757">
        <v>37</v>
      </c>
      <c r="H757">
        <v>35</v>
      </c>
      <c r="I757">
        <v>404</v>
      </c>
      <c r="J757">
        <v>439</v>
      </c>
      <c r="K757">
        <v>0.92027334851936216</v>
      </c>
      <c r="L757">
        <v>144</v>
      </c>
      <c r="M757" t="s">
        <v>26</v>
      </c>
      <c r="N757">
        <v>5102.083333333333</v>
      </c>
      <c r="O757" t="s">
        <v>26</v>
      </c>
      <c r="P757" t="s">
        <v>294</v>
      </c>
      <c r="Q757" t="s">
        <v>299</v>
      </c>
      <c r="R757" s="5">
        <v>45689</v>
      </c>
      <c r="S757" s="8">
        <v>5102.083333333333</v>
      </c>
      <c r="T757">
        <v>144</v>
      </c>
    </row>
    <row r="758" spans="1:20">
      <c r="A758" t="s">
        <v>77</v>
      </c>
      <c r="B758" t="s">
        <v>39</v>
      </c>
      <c r="C758">
        <v>3780000</v>
      </c>
      <c r="D758" s="14">
        <v>2.62</v>
      </c>
      <c r="E758" s="14">
        <v>2.66</v>
      </c>
      <c r="F758">
        <v>43</v>
      </c>
      <c r="G758">
        <v>8</v>
      </c>
      <c r="H758">
        <v>0</v>
      </c>
      <c r="I758">
        <v>113</v>
      </c>
      <c r="J758">
        <v>113</v>
      </c>
      <c r="K758">
        <v>1</v>
      </c>
      <c r="L758">
        <v>133</v>
      </c>
      <c r="M758">
        <v>175</v>
      </c>
      <c r="N758" t="s">
        <v>26</v>
      </c>
      <c r="O758">
        <v>21600</v>
      </c>
      <c r="P758" t="s">
        <v>298</v>
      </c>
      <c r="Q758" t="s">
        <v>303</v>
      </c>
      <c r="R758" s="5">
        <v>45689</v>
      </c>
      <c r="S758" s="8">
        <v>21600</v>
      </c>
      <c r="T758">
        <v>175</v>
      </c>
    </row>
    <row r="759" spans="1:20">
      <c r="A759" t="s">
        <v>78</v>
      </c>
      <c r="B759" t="s">
        <v>39</v>
      </c>
      <c r="C759">
        <v>2132000</v>
      </c>
      <c r="D759" s="14">
        <v>2.2599999999999998</v>
      </c>
      <c r="E759" s="14">
        <v>0.66</v>
      </c>
      <c r="F759">
        <v>53</v>
      </c>
      <c r="G759">
        <v>26</v>
      </c>
      <c r="H759">
        <v>24</v>
      </c>
      <c r="I759">
        <v>120</v>
      </c>
      <c r="J759">
        <v>144</v>
      </c>
      <c r="K759">
        <v>0.83333333333333337</v>
      </c>
      <c r="L759" t="s">
        <v>26</v>
      </c>
      <c r="M759">
        <v>79.75</v>
      </c>
      <c r="N759" t="s">
        <v>26</v>
      </c>
      <c r="O759">
        <v>26733.542319749216</v>
      </c>
      <c r="P759" t="s">
        <v>289</v>
      </c>
      <c r="Q759" t="s">
        <v>303</v>
      </c>
      <c r="R759" s="5">
        <v>45689</v>
      </c>
      <c r="S759" s="8">
        <v>26733.542319749216</v>
      </c>
      <c r="T759">
        <v>79.75</v>
      </c>
    </row>
    <row r="760" spans="1:20">
      <c r="A760" t="s">
        <v>319</v>
      </c>
      <c r="B760" t="s">
        <v>39</v>
      </c>
      <c r="C760">
        <v>4060000</v>
      </c>
      <c r="D760" s="14">
        <v>0.66</v>
      </c>
      <c r="E760" s="14">
        <v>1.33</v>
      </c>
      <c r="F760">
        <v>9</v>
      </c>
      <c r="G760">
        <v>51</v>
      </c>
      <c r="H760">
        <v>47</v>
      </c>
      <c r="I760">
        <v>6</v>
      </c>
      <c r="J760">
        <v>53</v>
      </c>
      <c r="K760">
        <v>0.11320754716981132</v>
      </c>
      <c r="L760">
        <v>133</v>
      </c>
      <c r="M760">
        <v>175</v>
      </c>
      <c r="N760" t="s">
        <v>26</v>
      </c>
      <c r="O760">
        <v>23200</v>
      </c>
      <c r="P760" t="s">
        <v>298</v>
      </c>
      <c r="Q760" t="s">
        <v>303</v>
      </c>
      <c r="R760" s="5">
        <v>45689</v>
      </c>
      <c r="S760" s="8">
        <v>23200</v>
      </c>
      <c r="T760">
        <v>175</v>
      </c>
    </row>
    <row r="761" spans="1:20">
      <c r="A761" t="s">
        <v>321</v>
      </c>
      <c r="B761" t="s">
        <v>39</v>
      </c>
      <c r="C761">
        <v>4515000</v>
      </c>
      <c r="D761" s="14">
        <v>1.1100000000000001</v>
      </c>
      <c r="E761" s="14">
        <v>1.66</v>
      </c>
      <c r="F761">
        <v>9</v>
      </c>
      <c r="G761">
        <v>49</v>
      </c>
      <c r="H761">
        <v>44</v>
      </c>
      <c r="I761">
        <v>10</v>
      </c>
      <c r="J761">
        <v>54</v>
      </c>
      <c r="K761">
        <v>0.18518518518518517</v>
      </c>
      <c r="L761">
        <v>133</v>
      </c>
      <c r="M761">
        <v>185</v>
      </c>
      <c r="N761" t="s">
        <v>26</v>
      </c>
      <c r="O761">
        <v>24405.405405405407</v>
      </c>
      <c r="P761" t="s">
        <v>298</v>
      </c>
      <c r="Q761" t="s">
        <v>303</v>
      </c>
      <c r="R761" s="5">
        <v>45689</v>
      </c>
      <c r="S761" s="8">
        <v>24405.405405405407</v>
      </c>
      <c r="T761">
        <v>185</v>
      </c>
    </row>
    <row r="762" spans="1:20">
      <c r="A762" t="s">
        <v>79</v>
      </c>
      <c r="B762" t="s">
        <v>80</v>
      </c>
      <c r="C762">
        <v>5224880</v>
      </c>
      <c r="D762" s="14">
        <v>2.33</v>
      </c>
      <c r="E762" s="14">
        <v>0</v>
      </c>
      <c r="F762">
        <v>59</v>
      </c>
      <c r="G762">
        <v>39</v>
      </c>
      <c r="H762">
        <v>40</v>
      </c>
      <c r="I762">
        <v>138</v>
      </c>
      <c r="J762">
        <v>178</v>
      </c>
      <c r="K762">
        <v>0.7752808988764045</v>
      </c>
      <c r="L762" t="s">
        <v>26</v>
      </c>
      <c r="M762">
        <v>80</v>
      </c>
      <c r="N762" t="s">
        <v>26</v>
      </c>
      <c r="O762">
        <v>65311</v>
      </c>
      <c r="P762" t="s">
        <v>289</v>
      </c>
      <c r="Q762" t="s">
        <v>290</v>
      </c>
      <c r="R762" s="5">
        <v>45689</v>
      </c>
      <c r="S762" s="8">
        <v>65311</v>
      </c>
      <c r="T762">
        <v>80</v>
      </c>
    </row>
    <row r="763" spans="1:20">
      <c r="A763" t="s">
        <v>81</v>
      </c>
      <c r="B763" t="s">
        <v>82</v>
      </c>
      <c r="C763">
        <v>6490000</v>
      </c>
      <c r="D763" s="14">
        <v>1.21</v>
      </c>
      <c r="E763" s="14">
        <v>0.66</v>
      </c>
      <c r="F763">
        <v>51</v>
      </c>
      <c r="G763">
        <v>8</v>
      </c>
      <c r="H763">
        <v>6</v>
      </c>
      <c r="I763">
        <v>62</v>
      </c>
      <c r="J763">
        <v>68</v>
      </c>
      <c r="K763">
        <v>0.91176470588235292</v>
      </c>
      <c r="L763" t="s">
        <v>26</v>
      </c>
      <c r="M763">
        <v>140.30000000000001</v>
      </c>
      <c r="N763" t="s">
        <v>26</v>
      </c>
      <c r="O763">
        <v>46258.018531717746</v>
      </c>
      <c r="P763" t="s">
        <v>289</v>
      </c>
      <c r="Q763" t="s">
        <v>290</v>
      </c>
      <c r="R763" s="5">
        <v>45689</v>
      </c>
      <c r="S763" s="8">
        <v>46258.018531717746</v>
      </c>
      <c r="T763">
        <v>140.30000000000001</v>
      </c>
    </row>
    <row r="764" spans="1:20">
      <c r="A764" t="s">
        <v>83</v>
      </c>
      <c r="B764" t="s">
        <v>84</v>
      </c>
      <c r="C764">
        <v>5400000</v>
      </c>
      <c r="D764" s="14">
        <v>1.18</v>
      </c>
      <c r="E764" s="14">
        <v>0</v>
      </c>
      <c r="F764">
        <v>37</v>
      </c>
      <c r="G764">
        <v>6</v>
      </c>
      <c r="H764">
        <v>6</v>
      </c>
      <c r="I764">
        <v>44</v>
      </c>
      <c r="J764">
        <v>50</v>
      </c>
      <c r="K764">
        <v>0.88</v>
      </c>
      <c r="L764" t="s">
        <v>26</v>
      </c>
      <c r="M764">
        <v>103</v>
      </c>
      <c r="N764" t="s">
        <v>26</v>
      </c>
      <c r="O764">
        <v>52427.184466019418</v>
      </c>
      <c r="P764" t="s">
        <v>289</v>
      </c>
      <c r="Q764" t="s">
        <v>292</v>
      </c>
      <c r="R764" s="5">
        <v>45689</v>
      </c>
      <c r="S764" s="8">
        <v>52427.184466019418</v>
      </c>
      <c r="T764">
        <v>103</v>
      </c>
    </row>
    <row r="765" spans="1:20">
      <c r="A765" t="s">
        <v>371</v>
      </c>
      <c r="B765" t="s">
        <v>86</v>
      </c>
      <c r="C765">
        <v>15888413</v>
      </c>
      <c r="D765" s="14">
        <v>0.62</v>
      </c>
      <c r="E765" s="14">
        <v>0</v>
      </c>
      <c r="F765">
        <v>27</v>
      </c>
      <c r="G765">
        <v>7</v>
      </c>
      <c r="H765">
        <v>7</v>
      </c>
      <c r="I765">
        <v>17</v>
      </c>
      <c r="J765">
        <v>24</v>
      </c>
      <c r="K765">
        <v>0.70833333333333337</v>
      </c>
      <c r="L765">
        <v>217.68</v>
      </c>
      <c r="M765">
        <v>212</v>
      </c>
      <c r="N765" t="s">
        <v>26</v>
      </c>
      <c r="O765">
        <v>74945.344339622636</v>
      </c>
      <c r="P765" t="s">
        <v>298</v>
      </c>
      <c r="Q765" t="s">
        <v>292</v>
      </c>
      <c r="R765" s="5">
        <v>45689</v>
      </c>
      <c r="S765" s="8">
        <v>74945.344339622636</v>
      </c>
      <c r="T765">
        <v>212</v>
      </c>
    </row>
    <row r="766" spans="1:20">
      <c r="A766" t="s">
        <v>372</v>
      </c>
      <c r="B766" t="s">
        <v>86</v>
      </c>
      <c r="C766">
        <v>6990850</v>
      </c>
      <c r="D766" s="14">
        <v>1.92</v>
      </c>
      <c r="E766" s="14">
        <v>0</v>
      </c>
      <c r="F766">
        <v>27</v>
      </c>
      <c r="G766">
        <v>15</v>
      </c>
      <c r="H766">
        <v>16</v>
      </c>
      <c r="I766">
        <v>52</v>
      </c>
      <c r="J766">
        <v>68</v>
      </c>
      <c r="K766">
        <v>0.76470588235294112</v>
      </c>
      <c r="L766" t="s">
        <v>26</v>
      </c>
      <c r="M766">
        <v>85</v>
      </c>
      <c r="N766" t="s">
        <v>26</v>
      </c>
      <c r="O766">
        <v>82245.294117647063</v>
      </c>
      <c r="P766" t="s">
        <v>289</v>
      </c>
      <c r="Q766" t="s">
        <v>292</v>
      </c>
      <c r="R766" s="5">
        <v>45689</v>
      </c>
      <c r="S766" s="8">
        <v>82245.294117647063</v>
      </c>
      <c r="T766">
        <v>85</v>
      </c>
    </row>
    <row r="767" spans="1:20">
      <c r="A767" t="s">
        <v>88</v>
      </c>
      <c r="B767" t="s">
        <v>89</v>
      </c>
      <c r="C767">
        <v>4525000</v>
      </c>
      <c r="D767" s="14">
        <v>0.54</v>
      </c>
      <c r="E767" s="14">
        <v>0.66</v>
      </c>
      <c r="F767">
        <v>37</v>
      </c>
      <c r="G767">
        <v>5</v>
      </c>
      <c r="H767">
        <v>3</v>
      </c>
      <c r="I767">
        <v>20</v>
      </c>
      <c r="J767">
        <v>23</v>
      </c>
      <c r="K767">
        <v>0.86956521739130432</v>
      </c>
      <c r="L767" t="s">
        <v>26</v>
      </c>
      <c r="M767">
        <v>80</v>
      </c>
      <c r="N767" t="s">
        <v>26</v>
      </c>
      <c r="O767">
        <v>56562.5</v>
      </c>
      <c r="P767" t="s">
        <v>289</v>
      </c>
      <c r="Q767" t="s">
        <v>293</v>
      </c>
      <c r="R767" s="5">
        <v>45689</v>
      </c>
      <c r="S767" s="8">
        <v>56562.5</v>
      </c>
      <c r="T767">
        <v>80</v>
      </c>
    </row>
    <row r="768" spans="1:20">
      <c r="A768" t="s">
        <v>90</v>
      </c>
      <c r="B768" t="s">
        <v>91</v>
      </c>
      <c r="C768">
        <v>2233800</v>
      </c>
      <c r="D768" s="14">
        <v>0.3</v>
      </c>
      <c r="E768" s="14">
        <v>0.33</v>
      </c>
      <c r="F768">
        <v>26</v>
      </c>
      <c r="G768">
        <v>2</v>
      </c>
      <c r="H768">
        <v>1</v>
      </c>
      <c r="I768">
        <v>8</v>
      </c>
      <c r="J768">
        <v>9</v>
      </c>
      <c r="K768">
        <v>0.88888888888888884</v>
      </c>
      <c r="L768" t="s">
        <v>26</v>
      </c>
      <c r="M768">
        <v>75</v>
      </c>
      <c r="N768" t="s">
        <v>26</v>
      </c>
      <c r="O768">
        <v>29784</v>
      </c>
      <c r="P768" t="s">
        <v>289</v>
      </c>
      <c r="Q768" t="s">
        <v>303</v>
      </c>
      <c r="R768" s="5">
        <v>45689</v>
      </c>
      <c r="S768" s="8">
        <v>29784</v>
      </c>
      <c r="T768">
        <v>75</v>
      </c>
    </row>
    <row r="769" spans="1:20">
      <c r="A769" t="s">
        <v>94</v>
      </c>
      <c r="B769" t="s">
        <v>95</v>
      </c>
      <c r="C769">
        <v>1400000</v>
      </c>
      <c r="D769" s="14">
        <v>1.25</v>
      </c>
      <c r="E769" s="14">
        <v>0</v>
      </c>
      <c r="F769">
        <v>28</v>
      </c>
      <c r="G769">
        <v>15</v>
      </c>
      <c r="H769">
        <v>30</v>
      </c>
      <c r="I769">
        <v>35</v>
      </c>
      <c r="J769">
        <v>65</v>
      </c>
      <c r="K769">
        <v>0.53846153846153844</v>
      </c>
      <c r="L769">
        <v>160</v>
      </c>
      <c r="M769" t="s">
        <v>26</v>
      </c>
      <c r="N769">
        <v>8750</v>
      </c>
      <c r="O769" t="s">
        <v>26</v>
      </c>
      <c r="P769" t="s">
        <v>294</v>
      </c>
      <c r="Q769" t="s">
        <v>303</v>
      </c>
      <c r="R769" s="5">
        <v>45689</v>
      </c>
      <c r="S769" s="8">
        <v>8750</v>
      </c>
      <c r="T769">
        <v>160</v>
      </c>
    </row>
    <row r="770" spans="1:20">
      <c r="A770" t="s">
        <v>96</v>
      </c>
      <c r="B770" t="s">
        <v>97</v>
      </c>
      <c r="C770">
        <v>2350000</v>
      </c>
      <c r="D770" s="14">
        <v>0.51</v>
      </c>
      <c r="E770" s="14">
        <v>0.33</v>
      </c>
      <c r="F770">
        <v>39</v>
      </c>
      <c r="G770">
        <v>2</v>
      </c>
      <c r="H770">
        <v>1</v>
      </c>
      <c r="I770">
        <v>20</v>
      </c>
      <c r="J770">
        <v>21</v>
      </c>
      <c r="K770">
        <v>0.95238095238095233</v>
      </c>
      <c r="L770">
        <v>88.13</v>
      </c>
      <c r="M770">
        <v>84</v>
      </c>
      <c r="N770" t="s">
        <v>26</v>
      </c>
      <c r="O770">
        <v>27976.190476190477</v>
      </c>
      <c r="P770" t="s">
        <v>298</v>
      </c>
      <c r="Q770" t="s">
        <v>299</v>
      </c>
      <c r="R770" s="5">
        <v>45689</v>
      </c>
      <c r="S770" s="8">
        <v>27976.190476190477</v>
      </c>
      <c r="T770">
        <v>84</v>
      </c>
    </row>
    <row r="771" spans="1:20">
      <c r="A771" t="s">
        <v>98</v>
      </c>
      <c r="B771" t="s">
        <v>26</v>
      </c>
      <c r="C771">
        <v>862400</v>
      </c>
      <c r="D771" s="14">
        <v>1.75</v>
      </c>
      <c r="E771" s="14">
        <v>0.66</v>
      </c>
      <c r="F771">
        <v>37</v>
      </c>
      <c r="G771">
        <v>6</v>
      </c>
      <c r="H771">
        <v>4</v>
      </c>
      <c r="I771">
        <v>65</v>
      </c>
      <c r="J771">
        <v>69</v>
      </c>
      <c r="K771">
        <v>0.94202898550724634</v>
      </c>
      <c r="L771">
        <v>178</v>
      </c>
      <c r="M771" t="s">
        <v>26</v>
      </c>
      <c r="N771">
        <v>4844.9438202247193</v>
      </c>
      <c r="O771" t="s">
        <v>26</v>
      </c>
      <c r="P771" t="s">
        <v>294</v>
      </c>
      <c r="Q771" t="s">
        <v>296</v>
      </c>
      <c r="R771" s="5">
        <v>45689</v>
      </c>
      <c r="S771" s="8">
        <v>4844.9438202247193</v>
      </c>
      <c r="T771">
        <v>178</v>
      </c>
    </row>
    <row r="772" spans="1:20">
      <c r="A772" t="s">
        <v>99</v>
      </c>
      <c r="B772" t="s">
        <v>100</v>
      </c>
      <c r="C772">
        <v>9568274.2200000007</v>
      </c>
      <c r="D772" s="14">
        <v>1.37</v>
      </c>
      <c r="E772" s="14">
        <v>0</v>
      </c>
      <c r="F772">
        <v>98</v>
      </c>
      <c r="G772">
        <v>3</v>
      </c>
      <c r="H772">
        <v>3</v>
      </c>
      <c r="I772">
        <v>135</v>
      </c>
      <c r="J772">
        <v>138</v>
      </c>
      <c r="K772">
        <v>0.97826086956521741</v>
      </c>
      <c r="L772" t="s">
        <v>26</v>
      </c>
      <c r="M772">
        <v>176.71</v>
      </c>
      <c r="N772" t="s">
        <v>26</v>
      </c>
      <c r="O772">
        <v>54146.761473600818</v>
      </c>
      <c r="P772" t="s">
        <v>289</v>
      </c>
      <c r="Q772" t="s">
        <v>306</v>
      </c>
      <c r="R772" s="5">
        <v>45689</v>
      </c>
      <c r="S772" s="8">
        <v>54146.761473600818</v>
      </c>
      <c r="T772">
        <v>176.71</v>
      </c>
    </row>
    <row r="773" spans="1:20">
      <c r="A773" t="s">
        <v>101</v>
      </c>
      <c r="B773" t="s">
        <v>26</v>
      </c>
      <c r="C773">
        <v>1283200</v>
      </c>
      <c r="D773" s="14">
        <v>11.57</v>
      </c>
      <c r="E773" s="14">
        <v>1.33</v>
      </c>
      <c r="F773">
        <v>157</v>
      </c>
      <c r="G773">
        <v>687</v>
      </c>
      <c r="H773">
        <v>683</v>
      </c>
      <c r="I773">
        <v>1817</v>
      </c>
      <c r="J773">
        <v>2500</v>
      </c>
      <c r="K773">
        <v>0.7268</v>
      </c>
      <c r="L773">
        <v>160</v>
      </c>
      <c r="M773" t="s">
        <v>26</v>
      </c>
      <c r="N773">
        <v>8020</v>
      </c>
      <c r="O773" t="s">
        <v>26</v>
      </c>
      <c r="P773" t="s">
        <v>294</v>
      </c>
      <c r="Q773" t="s">
        <v>307</v>
      </c>
      <c r="R773" s="5">
        <v>45689</v>
      </c>
      <c r="S773" s="8">
        <v>8020</v>
      </c>
      <c r="T773">
        <v>160</v>
      </c>
    </row>
    <row r="774" spans="1:20">
      <c r="A774" t="s">
        <v>373</v>
      </c>
      <c r="B774" t="s">
        <v>335</v>
      </c>
      <c r="C774">
        <v>4872000</v>
      </c>
      <c r="D774" s="14">
        <v>0.56999999999999995</v>
      </c>
      <c r="E774" s="14">
        <v>1.66</v>
      </c>
      <c r="F774">
        <v>40</v>
      </c>
      <c r="G774">
        <v>14</v>
      </c>
      <c r="H774">
        <v>9</v>
      </c>
      <c r="I774">
        <v>23</v>
      </c>
      <c r="J774">
        <v>32</v>
      </c>
      <c r="K774">
        <v>0.71875</v>
      </c>
      <c r="L774" t="s">
        <v>26</v>
      </c>
      <c r="M774">
        <v>70</v>
      </c>
      <c r="N774" t="s">
        <v>26</v>
      </c>
      <c r="O774">
        <v>69600</v>
      </c>
      <c r="P774" t="s">
        <v>289</v>
      </c>
      <c r="Q774" t="s">
        <v>290</v>
      </c>
      <c r="R774" s="5">
        <v>45689</v>
      </c>
      <c r="S774" s="8">
        <v>69600</v>
      </c>
      <c r="T774">
        <v>70</v>
      </c>
    </row>
    <row r="775" spans="1:20">
      <c r="A775" t="s">
        <v>374</v>
      </c>
      <c r="B775" t="s">
        <v>105</v>
      </c>
      <c r="C775">
        <v>3375000</v>
      </c>
      <c r="D775" s="14">
        <v>0.71</v>
      </c>
      <c r="E775" s="14">
        <v>0.33</v>
      </c>
      <c r="F775">
        <v>52</v>
      </c>
      <c r="G775">
        <v>12</v>
      </c>
      <c r="H775">
        <v>11</v>
      </c>
      <c r="I775">
        <v>37</v>
      </c>
      <c r="J775">
        <v>48</v>
      </c>
      <c r="K775">
        <v>0.77083333333333337</v>
      </c>
      <c r="L775" t="s">
        <v>26</v>
      </c>
      <c r="M775">
        <v>79.400000000000006</v>
      </c>
      <c r="N775" t="s">
        <v>26</v>
      </c>
      <c r="O775">
        <v>42506.297229219141</v>
      </c>
      <c r="P775" t="s">
        <v>289</v>
      </c>
      <c r="Q775" t="s">
        <v>295</v>
      </c>
      <c r="R775" s="5">
        <v>45689</v>
      </c>
      <c r="S775" s="8">
        <v>42506.297229219141</v>
      </c>
      <c r="T775">
        <v>79.400000000000006</v>
      </c>
    </row>
    <row r="776" spans="1:20">
      <c r="A776" t="s">
        <v>375</v>
      </c>
      <c r="B776" t="s">
        <v>107</v>
      </c>
      <c r="C776">
        <v>2943333</v>
      </c>
      <c r="D776" s="14">
        <v>0.37</v>
      </c>
      <c r="E776" s="14">
        <v>0</v>
      </c>
      <c r="F776">
        <v>27</v>
      </c>
      <c r="G776">
        <v>22</v>
      </c>
      <c r="H776">
        <v>22</v>
      </c>
      <c r="I776">
        <v>10</v>
      </c>
      <c r="J776">
        <v>32</v>
      </c>
      <c r="K776">
        <v>0.3125</v>
      </c>
      <c r="L776" t="s">
        <v>26</v>
      </c>
      <c r="M776">
        <v>44.4</v>
      </c>
      <c r="N776" t="s">
        <v>26</v>
      </c>
      <c r="O776">
        <v>66291.283783783787</v>
      </c>
      <c r="P776" t="s">
        <v>289</v>
      </c>
      <c r="Q776" t="s">
        <v>292</v>
      </c>
      <c r="R776" s="5">
        <v>45689</v>
      </c>
      <c r="S776" s="8">
        <v>66291.283783783787</v>
      </c>
      <c r="T776">
        <v>44.4</v>
      </c>
    </row>
    <row r="777" spans="1:20">
      <c r="A777" t="s">
        <v>376</v>
      </c>
      <c r="B777" t="s">
        <v>107</v>
      </c>
      <c r="C777">
        <v>7490000</v>
      </c>
      <c r="D777" s="14">
        <v>0.66</v>
      </c>
      <c r="E777" s="14">
        <v>0</v>
      </c>
      <c r="F777">
        <v>27</v>
      </c>
      <c r="G777">
        <v>2</v>
      </c>
      <c r="H777">
        <v>2</v>
      </c>
      <c r="I777">
        <v>18</v>
      </c>
      <c r="J777">
        <v>20</v>
      </c>
      <c r="K777">
        <v>0.9</v>
      </c>
      <c r="L777">
        <v>110.55</v>
      </c>
      <c r="M777">
        <v>221.21</v>
      </c>
      <c r="N777" t="s">
        <v>26</v>
      </c>
      <c r="O777">
        <v>33859.228787125357</v>
      </c>
      <c r="P777" t="s">
        <v>298</v>
      </c>
      <c r="Q777" t="s">
        <v>292</v>
      </c>
      <c r="R777" s="5">
        <v>45689</v>
      </c>
      <c r="S777" s="8">
        <v>33859.228787125357</v>
      </c>
      <c r="T777">
        <v>221.21</v>
      </c>
    </row>
    <row r="778" spans="1:20">
      <c r="A778" t="s">
        <v>109</v>
      </c>
      <c r="B778" t="s">
        <v>110</v>
      </c>
      <c r="C778">
        <v>3876139</v>
      </c>
      <c r="D778" s="14">
        <v>0</v>
      </c>
      <c r="E778" s="14">
        <v>0</v>
      </c>
      <c r="F778">
        <v>28</v>
      </c>
      <c r="G778">
        <v>21</v>
      </c>
      <c r="H778">
        <v>21</v>
      </c>
      <c r="I778">
        <v>0</v>
      </c>
      <c r="J778">
        <v>21</v>
      </c>
      <c r="K778">
        <v>0</v>
      </c>
      <c r="L778" t="s">
        <v>26</v>
      </c>
      <c r="M778">
        <v>80.400000000000006</v>
      </c>
      <c r="N778" t="s">
        <v>26</v>
      </c>
      <c r="O778">
        <v>48210.68407960199</v>
      </c>
      <c r="P778" t="s">
        <v>289</v>
      </c>
      <c r="Q778" t="s">
        <v>296</v>
      </c>
      <c r="R778" s="5">
        <v>45689</v>
      </c>
      <c r="S778" s="8">
        <v>48210.68407960199</v>
      </c>
      <c r="T778">
        <v>80.400000000000006</v>
      </c>
    </row>
    <row r="779" spans="1:20">
      <c r="A779" t="s">
        <v>111</v>
      </c>
      <c r="B779" t="s">
        <v>110</v>
      </c>
      <c r="C779">
        <v>3750000</v>
      </c>
      <c r="D779" s="14">
        <v>0.28000000000000003</v>
      </c>
      <c r="E779" s="14">
        <v>0</v>
      </c>
      <c r="F779">
        <v>70</v>
      </c>
      <c r="G779">
        <v>3</v>
      </c>
      <c r="H779">
        <v>3</v>
      </c>
      <c r="I779">
        <v>20</v>
      </c>
      <c r="J779">
        <v>23</v>
      </c>
      <c r="K779">
        <v>0.86956521739130432</v>
      </c>
      <c r="L779" t="s">
        <v>26</v>
      </c>
      <c r="M779">
        <v>78.8</v>
      </c>
      <c r="N779" t="s">
        <v>26</v>
      </c>
      <c r="O779">
        <v>47588.83248730965</v>
      </c>
      <c r="P779" t="s">
        <v>289</v>
      </c>
      <c r="Q779" t="s">
        <v>296</v>
      </c>
      <c r="R779" s="5">
        <v>45689</v>
      </c>
      <c r="S779" s="8">
        <v>47588.83248730965</v>
      </c>
      <c r="T779">
        <v>78.8</v>
      </c>
    </row>
    <row r="780" spans="1:20">
      <c r="A780" t="s">
        <v>112</v>
      </c>
      <c r="B780" t="s">
        <v>336</v>
      </c>
      <c r="C780">
        <v>4861098</v>
      </c>
      <c r="D780" s="14">
        <v>0.63</v>
      </c>
      <c r="E780" s="14">
        <v>0</v>
      </c>
      <c r="F780">
        <v>33</v>
      </c>
      <c r="G780">
        <v>18</v>
      </c>
      <c r="H780">
        <v>21</v>
      </c>
      <c r="I780">
        <v>21</v>
      </c>
      <c r="J780">
        <v>42</v>
      </c>
      <c r="K780">
        <v>0.5</v>
      </c>
      <c r="L780" t="s">
        <v>26</v>
      </c>
      <c r="M780">
        <v>79.2</v>
      </c>
      <c r="N780" t="s">
        <v>26</v>
      </c>
      <c r="O780">
        <v>61377.5</v>
      </c>
      <c r="P780" t="s">
        <v>289</v>
      </c>
      <c r="Q780" t="s">
        <v>295</v>
      </c>
      <c r="R780" s="5">
        <v>45689</v>
      </c>
      <c r="S780" s="8">
        <v>61377.5</v>
      </c>
      <c r="T780">
        <v>79.2</v>
      </c>
    </row>
    <row r="781" spans="1:20">
      <c r="A781" t="s">
        <v>114</v>
      </c>
      <c r="B781" t="s">
        <v>115</v>
      </c>
      <c r="C781">
        <v>4163000</v>
      </c>
      <c r="D781" s="14">
        <v>0.16</v>
      </c>
      <c r="E781" s="14">
        <v>0</v>
      </c>
      <c r="F781">
        <v>86</v>
      </c>
      <c r="G781">
        <v>17</v>
      </c>
      <c r="H781">
        <v>17</v>
      </c>
      <c r="I781">
        <v>14</v>
      </c>
      <c r="J781">
        <v>31</v>
      </c>
      <c r="K781">
        <v>0.45161290322580644</v>
      </c>
      <c r="L781">
        <v>160</v>
      </c>
      <c r="M781">
        <v>232</v>
      </c>
      <c r="N781" t="s">
        <v>26</v>
      </c>
      <c r="O781">
        <v>17943.96551724138</v>
      </c>
      <c r="P781" t="s">
        <v>298</v>
      </c>
      <c r="Q781" t="s">
        <v>297</v>
      </c>
      <c r="R781" s="5">
        <v>45689</v>
      </c>
      <c r="S781" s="8">
        <v>17943.96551724138</v>
      </c>
      <c r="T781">
        <v>232</v>
      </c>
    </row>
    <row r="782" spans="1:20">
      <c r="A782" t="s">
        <v>377</v>
      </c>
      <c r="B782" t="s">
        <v>115</v>
      </c>
      <c r="C782">
        <v>2860000</v>
      </c>
      <c r="D782" s="14">
        <v>0.17</v>
      </c>
      <c r="E782" s="14">
        <v>0</v>
      </c>
      <c r="F782">
        <v>81</v>
      </c>
      <c r="G782">
        <v>28</v>
      </c>
      <c r="H782">
        <v>28</v>
      </c>
      <c r="I782">
        <v>14</v>
      </c>
      <c r="J782">
        <v>42</v>
      </c>
      <c r="K782">
        <v>0.33333333333333331</v>
      </c>
      <c r="L782" t="s">
        <v>26</v>
      </c>
      <c r="M782">
        <v>130.84</v>
      </c>
      <c r="N782" t="s">
        <v>26</v>
      </c>
      <c r="O782">
        <v>21858.758789361051</v>
      </c>
      <c r="P782" t="s">
        <v>289</v>
      </c>
      <c r="Q782" t="s">
        <v>297</v>
      </c>
      <c r="R782" s="5">
        <v>45689</v>
      </c>
      <c r="S782" s="8">
        <v>21858.758789361051</v>
      </c>
      <c r="T782">
        <v>130.84</v>
      </c>
    </row>
    <row r="783" spans="1:20">
      <c r="A783" t="s">
        <v>117</v>
      </c>
      <c r="B783" t="s">
        <v>118</v>
      </c>
      <c r="C783">
        <v>2890000</v>
      </c>
      <c r="D783" s="14">
        <v>7.95</v>
      </c>
      <c r="E783" s="14">
        <v>0</v>
      </c>
      <c r="F783">
        <v>44</v>
      </c>
      <c r="G783">
        <v>38</v>
      </c>
      <c r="H783">
        <v>50</v>
      </c>
      <c r="I783">
        <v>350</v>
      </c>
      <c r="J783">
        <v>400</v>
      </c>
      <c r="K783">
        <v>0.875</v>
      </c>
      <c r="L783" t="s">
        <v>26</v>
      </c>
      <c r="M783">
        <v>45</v>
      </c>
      <c r="N783" t="s">
        <v>26</v>
      </c>
      <c r="O783">
        <v>64222.222222222219</v>
      </c>
      <c r="P783" t="s">
        <v>289</v>
      </c>
      <c r="Q783" t="s">
        <v>296</v>
      </c>
      <c r="R783" s="5">
        <v>45689</v>
      </c>
      <c r="S783" s="8">
        <v>64222.222222222219</v>
      </c>
      <c r="T783">
        <v>45</v>
      </c>
    </row>
    <row r="784" spans="1:20">
      <c r="A784" t="s">
        <v>119</v>
      </c>
      <c r="B784" t="s">
        <v>66</v>
      </c>
      <c r="C784">
        <v>4533300</v>
      </c>
      <c r="D784" s="14">
        <v>1.94</v>
      </c>
      <c r="E784" s="14">
        <v>0</v>
      </c>
      <c r="F784">
        <v>205</v>
      </c>
      <c r="G784">
        <v>161</v>
      </c>
      <c r="H784">
        <v>161</v>
      </c>
      <c r="I784">
        <v>398</v>
      </c>
      <c r="J784">
        <v>559</v>
      </c>
      <c r="K784">
        <v>0.71198568872987478</v>
      </c>
      <c r="L784">
        <v>547.5</v>
      </c>
      <c r="M784" t="s">
        <v>26</v>
      </c>
      <c r="N784">
        <v>8280</v>
      </c>
      <c r="O784" t="s">
        <v>26</v>
      </c>
      <c r="P784" t="s">
        <v>294</v>
      </c>
      <c r="Q784" t="s">
        <v>292</v>
      </c>
      <c r="R784" s="5">
        <v>45689</v>
      </c>
      <c r="S784" s="8">
        <v>8280</v>
      </c>
      <c r="T784">
        <v>547.5</v>
      </c>
    </row>
    <row r="785" spans="1:20">
      <c r="A785" t="s">
        <v>378</v>
      </c>
      <c r="B785" t="s">
        <v>26</v>
      </c>
      <c r="C785">
        <v>3615000</v>
      </c>
      <c r="D785" s="14">
        <v>1.7</v>
      </c>
      <c r="E785" s="14">
        <v>4.7</v>
      </c>
      <c r="F785">
        <v>28</v>
      </c>
      <c r="G785">
        <v>62</v>
      </c>
      <c r="H785">
        <v>48</v>
      </c>
      <c r="I785">
        <v>48</v>
      </c>
      <c r="J785">
        <v>96</v>
      </c>
      <c r="K785">
        <v>0.5</v>
      </c>
      <c r="L785" t="s">
        <v>26</v>
      </c>
      <c r="M785">
        <v>45.69</v>
      </c>
      <c r="N785" t="s">
        <v>26</v>
      </c>
      <c r="O785">
        <v>79120.157583716355</v>
      </c>
      <c r="P785" t="s">
        <v>289</v>
      </c>
      <c r="Q785" t="s">
        <v>295</v>
      </c>
      <c r="R785" s="5">
        <v>45689</v>
      </c>
      <c r="S785" s="8">
        <v>79120.157583716355</v>
      </c>
      <c r="T785">
        <v>45.69</v>
      </c>
    </row>
    <row r="786" spans="1:20">
      <c r="A786" t="s">
        <v>121</v>
      </c>
      <c r="B786" t="s">
        <v>122</v>
      </c>
      <c r="C786">
        <v>2606429</v>
      </c>
      <c r="D786" s="14">
        <v>0.1</v>
      </c>
      <c r="E786" s="14">
        <v>0</v>
      </c>
      <c r="F786">
        <v>58</v>
      </c>
      <c r="G786">
        <v>1</v>
      </c>
      <c r="H786">
        <v>1</v>
      </c>
      <c r="I786">
        <v>6</v>
      </c>
      <c r="J786">
        <v>7</v>
      </c>
      <c r="K786">
        <v>0.8571428571428571</v>
      </c>
      <c r="L786" t="s">
        <v>26</v>
      </c>
      <c r="M786">
        <v>77.400000000000006</v>
      </c>
      <c r="N786" t="s">
        <v>26</v>
      </c>
      <c r="O786">
        <v>33674.793281653743</v>
      </c>
      <c r="P786" t="s">
        <v>289</v>
      </c>
      <c r="Q786" t="s">
        <v>308</v>
      </c>
      <c r="R786" s="5">
        <v>45689</v>
      </c>
      <c r="S786" s="8">
        <v>33674.793281653743</v>
      </c>
      <c r="T786">
        <v>77.400000000000006</v>
      </c>
    </row>
    <row r="787" spans="1:20">
      <c r="A787" t="s">
        <v>379</v>
      </c>
      <c r="B787" t="s">
        <v>124</v>
      </c>
      <c r="C787">
        <v>5659500</v>
      </c>
      <c r="D787" s="14">
        <v>2.66</v>
      </c>
      <c r="E787" s="14">
        <v>0.33</v>
      </c>
      <c r="F787">
        <v>60</v>
      </c>
      <c r="G787">
        <v>17</v>
      </c>
      <c r="H787">
        <v>16</v>
      </c>
      <c r="I787">
        <v>160</v>
      </c>
      <c r="J787">
        <v>176</v>
      </c>
      <c r="K787">
        <v>0.90909090909090906</v>
      </c>
      <c r="L787" t="s">
        <v>26</v>
      </c>
      <c r="M787">
        <v>100</v>
      </c>
      <c r="N787" t="s">
        <v>26</v>
      </c>
      <c r="O787">
        <v>56595</v>
      </c>
      <c r="P787" t="s">
        <v>289</v>
      </c>
      <c r="Q787" t="s">
        <v>292</v>
      </c>
      <c r="R787" s="5">
        <v>45689</v>
      </c>
      <c r="S787" s="8">
        <v>56595</v>
      </c>
      <c r="T787">
        <v>100</v>
      </c>
    </row>
    <row r="788" spans="1:20">
      <c r="A788" t="s">
        <v>380</v>
      </c>
      <c r="B788" t="s">
        <v>126</v>
      </c>
      <c r="C788">
        <v>3242100</v>
      </c>
      <c r="D788" s="14">
        <v>2.8</v>
      </c>
      <c r="E788" s="14">
        <v>0.66</v>
      </c>
      <c r="F788">
        <v>40</v>
      </c>
      <c r="G788">
        <v>178</v>
      </c>
      <c r="H788">
        <v>176</v>
      </c>
      <c r="I788">
        <v>112</v>
      </c>
      <c r="J788">
        <v>288</v>
      </c>
      <c r="K788">
        <v>0.3888888888888889</v>
      </c>
      <c r="L788" t="s">
        <v>26</v>
      </c>
      <c r="M788">
        <v>50</v>
      </c>
      <c r="N788" t="s">
        <v>26</v>
      </c>
      <c r="O788">
        <v>64842</v>
      </c>
      <c r="P788" t="s">
        <v>289</v>
      </c>
      <c r="Q788" t="s">
        <v>290</v>
      </c>
      <c r="R788" s="5">
        <v>45689</v>
      </c>
      <c r="S788" s="8">
        <v>64842</v>
      </c>
      <c r="T788">
        <v>50</v>
      </c>
    </row>
    <row r="789" spans="1:20">
      <c r="A789" t="s">
        <v>381</v>
      </c>
      <c r="B789" t="s">
        <v>128</v>
      </c>
      <c r="C789">
        <v>5810230</v>
      </c>
      <c r="D789" s="14">
        <v>3.65</v>
      </c>
      <c r="E789" s="14">
        <v>0</v>
      </c>
      <c r="F789">
        <v>26</v>
      </c>
      <c r="G789">
        <v>5</v>
      </c>
      <c r="H789">
        <v>8</v>
      </c>
      <c r="I789">
        <v>95</v>
      </c>
      <c r="J789">
        <v>103</v>
      </c>
      <c r="K789">
        <v>0.92233009708737868</v>
      </c>
      <c r="L789">
        <v>144</v>
      </c>
      <c r="M789">
        <v>194</v>
      </c>
      <c r="N789" t="s">
        <v>26</v>
      </c>
      <c r="O789">
        <v>29949.639175257733</v>
      </c>
      <c r="P789" t="s">
        <v>298</v>
      </c>
      <c r="Q789" t="s">
        <v>297</v>
      </c>
      <c r="R789" s="5">
        <v>45689</v>
      </c>
      <c r="S789" s="8">
        <v>29949.639175257733</v>
      </c>
      <c r="T789">
        <v>194</v>
      </c>
    </row>
    <row r="790" spans="1:20">
      <c r="A790" t="s">
        <v>129</v>
      </c>
      <c r="B790" t="s">
        <v>337</v>
      </c>
      <c r="C790">
        <v>6268331.5</v>
      </c>
      <c r="D790" s="14">
        <v>0.86</v>
      </c>
      <c r="E790" s="14">
        <v>0</v>
      </c>
      <c r="F790">
        <v>58</v>
      </c>
      <c r="G790">
        <v>10</v>
      </c>
      <c r="H790">
        <v>10</v>
      </c>
      <c r="I790">
        <v>50</v>
      </c>
      <c r="J790">
        <v>60</v>
      </c>
      <c r="K790">
        <v>0.83333333333333337</v>
      </c>
      <c r="L790" t="s">
        <v>26</v>
      </c>
      <c r="M790">
        <v>79.5</v>
      </c>
      <c r="N790" t="s">
        <v>26</v>
      </c>
      <c r="O790">
        <v>78846.937106918238</v>
      </c>
      <c r="P790" t="s">
        <v>289</v>
      </c>
      <c r="Q790" t="s">
        <v>290</v>
      </c>
      <c r="R790" s="5">
        <v>45689</v>
      </c>
      <c r="S790" s="8">
        <v>78846.937106918238</v>
      </c>
      <c r="T790">
        <v>79.5</v>
      </c>
    </row>
    <row r="791" spans="1:20">
      <c r="A791" t="s">
        <v>382</v>
      </c>
      <c r="B791" t="s">
        <v>66</v>
      </c>
      <c r="C791">
        <v>5972881.5</v>
      </c>
      <c r="D791" s="14">
        <v>0.63</v>
      </c>
      <c r="E791" s="14">
        <v>0</v>
      </c>
      <c r="F791">
        <v>38</v>
      </c>
      <c r="G791">
        <v>8</v>
      </c>
      <c r="H791">
        <v>8</v>
      </c>
      <c r="I791">
        <v>24</v>
      </c>
      <c r="J791">
        <v>32</v>
      </c>
      <c r="K791">
        <v>0.75</v>
      </c>
      <c r="L791">
        <v>577.09</v>
      </c>
      <c r="M791" t="s">
        <v>26</v>
      </c>
      <c r="N791">
        <v>10350</v>
      </c>
      <c r="O791" t="s">
        <v>26</v>
      </c>
      <c r="P791" t="s">
        <v>294</v>
      </c>
      <c r="Q791" t="s">
        <v>292</v>
      </c>
      <c r="R791" s="5">
        <v>45689</v>
      </c>
      <c r="S791" s="8">
        <v>10350</v>
      </c>
      <c r="T791">
        <v>577.09</v>
      </c>
    </row>
    <row r="792" spans="1:20">
      <c r="A792" t="s">
        <v>134</v>
      </c>
      <c r="B792" t="s">
        <v>135</v>
      </c>
      <c r="C792">
        <v>14452491.67</v>
      </c>
      <c r="D792" s="14">
        <v>3.94</v>
      </c>
      <c r="E792" s="14">
        <v>0</v>
      </c>
      <c r="F792">
        <v>35</v>
      </c>
      <c r="G792">
        <v>97</v>
      </c>
      <c r="H792">
        <v>105</v>
      </c>
      <c r="I792">
        <v>138</v>
      </c>
      <c r="J792">
        <v>243</v>
      </c>
      <c r="K792">
        <v>0.5679012345679012</v>
      </c>
      <c r="L792" t="s">
        <v>26</v>
      </c>
      <c r="M792">
        <v>145.72</v>
      </c>
      <c r="N792" t="s">
        <v>26</v>
      </c>
      <c r="O792">
        <v>99179.876955805652</v>
      </c>
      <c r="P792" t="s">
        <v>289</v>
      </c>
      <c r="Q792" t="s">
        <v>306</v>
      </c>
      <c r="R792" s="5">
        <v>45689</v>
      </c>
      <c r="S792" s="8">
        <v>99179.876955805652</v>
      </c>
      <c r="T792">
        <v>145.72</v>
      </c>
    </row>
    <row r="793" spans="1:20">
      <c r="A793" t="s">
        <v>136</v>
      </c>
      <c r="B793" t="s">
        <v>82</v>
      </c>
      <c r="C793">
        <v>5234250</v>
      </c>
      <c r="D793" s="14">
        <v>1.48</v>
      </c>
      <c r="E793" s="14">
        <v>3</v>
      </c>
      <c r="F793">
        <v>29</v>
      </c>
      <c r="G793">
        <v>10</v>
      </c>
      <c r="H793">
        <v>17</v>
      </c>
      <c r="I793">
        <v>43</v>
      </c>
      <c r="J793">
        <v>60</v>
      </c>
      <c r="K793">
        <v>0.71666666666666667</v>
      </c>
      <c r="L793" t="s">
        <v>26</v>
      </c>
      <c r="M793">
        <v>97</v>
      </c>
      <c r="N793" t="s">
        <v>26</v>
      </c>
      <c r="O793">
        <v>53961.340206185567</v>
      </c>
      <c r="P793" t="s">
        <v>289</v>
      </c>
      <c r="Q793" t="s">
        <v>290</v>
      </c>
      <c r="R793" s="5">
        <v>45689</v>
      </c>
      <c r="S793" s="8">
        <v>53961.340206185567</v>
      </c>
      <c r="T793">
        <v>97</v>
      </c>
    </row>
    <row r="794" spans="1:20">
      <c r="A794" t="s">
        <v>140</v>
      </c>
      <c r="B794" t="s">
        <v>50</v>
      </c>
      <c r="C794">
        <v>7042912</v>
      </c>
      <c r="D794" s="14">
        <v>0.9</v>
      </c>
      <c r="E794" s="14">
        <v>0</v>
      </c>
      <c r="F794">
        <v>22</v>
      </c>
      <c r="G794">
        <v>1</v>
      </c>
      <c r="H794">
        <v>1</v>
      </c>
      <c r="I794">
        <v>20</v>
      </c>
      <c r="J794">
        <v>21</v>
      </c>
      <c r="K794">
        <v>0.95238095238095233</v>
      </c>
      <c r="L794">
        <v>554.55999999999995</v>
      </c>
      <c r="M794" t="s">
        <v>26</v>
      </c>
      <c r="N794">
        <v>12700.000000000002</v>
      </c>
      <c r="O794" t="s">
        <v>26</v>
      </c>
      <c r="P794" t="s">
        <v>294</v>
      </c>
      <c r="Q794" t="s">
        <v>295</v>
      </c>
      <c r="R794" s="5">
        <v>45689</v>
      </c>
      <c r="S794" s="8">
        <v>12700.000000000002</v>
      </c>
      <c r="T794">
        <v>554.55999999999995</v>
      </c>
    </row>
    <row r="795" spans="1:20">
      <c r="A795" t="s">
        <v>383</v>
      </c>
      <c r="B795" t="s">
        <v>144</v>
      </c>
      <c r="C795">
        <v>3660426</v>
      </c>
      <c r="D795" s="14">
        <v>0.57999999999999996</v>
      </c>
      <c r="E795" s="14">
        <v>0</v>
      </c>
      <c r="F795">
        <v>29</v>
      </c>
      <c r="G795">
        <v>2</v>
      </c>
      <c r="H795">
        <v>2</v>
      </c>
      <c r="I795">
        <v>17</v>
      </c>
      <c r="J795">
        <v>19</v>
      </c>
      <c r="K795">
        <v>0.89473684210526316</v>
      </c>
      <c r="L795" t="s">
        <v>26</v>
      </c>
      <c r="M795">
        <v>47.86</v>
      </c>
      <c r="N795" t="s">
        <v>26</v>
      </c>
      <c r="O795">
        <v>76481.947346427085</v>
      </c>
      <c r="P795" t="s">
        <v>289</v>
      </c>
      <c r="Q795" t="s">
        <v>293</v>
      </c>
      <c r="R795" s="5">
        <v>45689</v>
      </c>
      <c r="S795" s="8">
        <v>76481.947346427085</v>
      </c>
      <c r="T795">
        <v>47.86</v>
      </c>
    </row>
    <row r="796" spans="1:20">
      <c r="A796" t="s">
        <v>384</v>
      </c>
      <c r="B796" t="s">
        <v>144</v>
      </c>
      <c r="C796">
        <v>5869586.3300000001</v>
      </c>
      <c r="D796" s="14">
        <v>0.34</v>
      </c>
      <c r="E796" s="14">
        <v>0.33</v>
      </c>
      <c r="F796">
        <v>29</v>
      </c>
      <c r="G796">
        <v>7</v>
      </c>
      <c r="H796">
        <v>6</v>
      </c>
      <c r="I796">
        <v>10</v>
      </c>
      <c r="J796">
        <v>16</v>
      </c>
      <c r="K796">
        <v>0.625</v>
      </c>
      <c r="L796" t="s">
        <v>26</v>
      </c>
      <c r="M796">
        <v>108.11</v>
      </c>
      <c r="N796" t="s">
        <v>26</v>
      </c>
      <c r="O796">
        <v>54292.723429839978</v>
      </c>
      <c r="P796" t="s">
        <v>289</v>
      </c>
      <c r="Q796" t="s">
        <v>293</v>
      </c>
      <c r="R796" s="5">
        <v>45689</v>
      </c>
      <c r="S796" s="8">
        <v>54292.723429839978</v>
      </c>
      <c r="T796">
        <v>108.11</v>
      </c>
    </row>
    <row r="797" spans="1:20">
      <c r="A797" t="s">
        <v>146</v>
      </c>
      <c r="B797" t="s">
        <v>147</v>
      </c>
      <c r="C797">
        <v>2975020</v>
      </c>
      <c r="D797" s="14">
        <v>2.66</v>
      </c>
      <c r="E797" s="14">
        <v>0.33</v>
      </c>
      <c r="F797">
        <v>27</v>
      </c>
      <c r="G797">
        <v>27</v>
      </c>
      <c r="H797">
        <v>26</v>
      </c>
      <c r="I797">
        <v>72</v>
      </c>
      <c r="J797">
        <v>98</v>
      </c>
      <c r="K797">
        <v>0.73469387755102045</v>
      </c>
      <c r="L797" t="s">
        <v>26</v>
      </c>
      <c r="M797">
        <v>72</v>
      </c>
      <c r="N797" t="s">
        <v>26</v>
      </c>
      <c r="O797">
        <v>41319.722222222219</v>
      </c>
      <c r="P797" t="s">
        <v>289</v>
      </c>
      <c r="Q797" t="s">
        <v>291</v>
      </c>
      <c r="R797" s="5">
        <v>45689</v>
      </c>
      <c r="S797" s="8">
        <v>41319.722222222219</v>
      </c>
      <c r="T797">
        <v>72</v>
      </c>
    </row>
    <row r="798" spans="1:20">
      <c r="A798" t="s">
        <v>148</v>
      </c>
      <c r="B798" t="s">
        <v>335</v>
      </c>
      <c r="C798">
        <v>3399000</v>
      </c>
      <c r="D798" s="14">
        <v>0.8</v>
      </c>
      <c r="E798" s="14">
        <v>0.33</v>
      </c>
      <c r="F798">
        <v>25</v>
      </c>
      <c r="G798">
        <v>4</v>
      </c>
      <c r="H798">
        <v>3</v>
      </c>
      <c r="I798">
        <v>20</v>
      </c>
      <c r="J798">
        <v>23</v>
      </c>
      <c r="K798">
        <v>0.86956521739130432</v>
      </c>
      <c r="L798" t="s">
        <v>26</v>
      </c>
      <c r="M798">
        <v>64</v>
      </c>
      <c r="N798" t="s">
        <v>26</v>
      </c>
      <c r="O798">
        <v>53109.375</v>
      </c>
      <c r="P798" t="s">
        <v>289</v>
      </c>
      <c r="Q798" t="s">
        <v>295</v>
      </c>
      <c r="R798" s="5">
        <v>45689</v>
      </c>
      <c r="S798" s="8">
        <v>53109.375</v>
      </c>
      <c r="T798">
        <v>64</v>
      </c>
    </row>
    <row r="799" spans="1:20">
      <c r="A799" t="s">
        <v>149</v>
      </c>
      <c r="B799" t="s">
        <v>26</v>
      </c>
      <c r="C799">
        <v>560000</v>
      </c>
      <c r="D799" s="14">
        <v>1.86</v>
      </c>
      <c r="E799" s="14">
        <v>0</v>
      </c>
      <c r="F799">
        <v>43</v>
      </c>
      <c r="G799">
        <v>475</v>
      </c>
      <c r="H799">
        <v>567</v>
      </c>
      <c r="I799">
        <v>80</v>
      </c>
      <c r="J799">
        <v>647</v>
      </c>
      <c r="K799">
        <v>0.12364760432766615</v>
      </c>
      <c r="L799">
        <v>112</v>
      </c>
      <c r="M799" t="s">
        <v>26</v>
      </c>
      <c r="N799">
        <v>5000</v>
      </c>
      <c r="O799" t="s">
        <v>26</v>
      </c>
      <c r="P799" t="s">
        <v>294</v>
      </c>
      <c r="Q799" t="s">
        <v>299</v>
      </c>
      <c r="R799" s="5">
        <v>45689</v>
      </c>
      <c r="S799" s="8">
        <v>5000</v>
      </c>
      <c r="T799">
        <v>112</v>
      </c>
    </row>
    <row r="800" spans="1:20">
      <c r="A800" t="s">
        <v>338</v>
      </c>
      <c r="B800" t="s">
        <v>26</v>
      </c>
      <c r="C800">
        <v>6869300</v>
      </c>
      <c r="D800" s="14">
        <v>0.5</v>
      </c>
      <c r="E800" s="14">
        <v>0</v>
      </c>
      <c r="F800">
        <v>28</v>
      </c>
      <c r="G800">
        <v>4</v>
      </c>
      <c r="H800">
        <v>6</v>
      </c>
      <c r="I800">
        <v>14</v>
      </c>
      <c r="J800">
        <v>20</v>
      </c>
      <c r="K800">
        <v>0.7</v>
      </c>
      <c r="L800" t="s">
        <v>26</v>
      </c>
      <c r="M800">
        <v>127.21</v>
      </c>
      <c r="N800" t="s">
        <v>26</v>
      </c>
      <c r="O800">
        <v>53999.68555931138</v>
      </c>
      <c r="P800" t="s">
        <v>289</v>
      </c>
      <c r="Q800" t="s">
        <v>295</v>
      </c>
      <c r="R800" s="5">
        <v>45689</v>
      </c>
      <c r="S800" s="8">
        <v>53999.68555931138</v>
      </c>
      <c r="T800">
        <v>127.21</v>
      </c>
    </row>
    <row r="801" spans="1:20">
      <c r="A801" t="s">
        <v>151</v>
      </c>
      <c r="B801" t="s">
        <v>152</v>
      </c>
      <c r="C801">
        <v>1407575</v>
      </c>
      <c r="D801" s="14">
        <v>21.28</v>
      </c>
      <c r="E801" s="14">
        <v>0.66</v>
      </c>
      <c r="F801">
        <v>38</v>
      </c>
      <c r="G801">
        <v>7</v>
      </c>
      <c r="H801">
        <v>5</v>
      </c>
      <c r="I801">
        <v>809</v>
      </c>
      <c r="J801">
        <v>814</v>
      </c>
      <c r="K801">
        <v>0.99385749385749389</v>
      </c>
      <c r="L801">
        <v>198.25</v>
      </c>
      <c r="M801" t="s">
        <v>26</v>
      </c>
      <c r="N801">
        <v>7100</v>
      </c>
      <c r="O801" t="s">
        <v>26</v>
      </c>
      <c r="P801" t="s">
        <v>294</v>
      </c>
      <c r="Q801" t="s">
        <v>297</v>
      </c>
      <c r="R801" s="5">
        <v>45689</v>
      </c>
      <c r="S801" s="8">
        <v>7100</v>
      </c>
      <c r="T801">
        <v>198.25</v>
      </c>
    </row>
    <row r="802" spans="1:20">
      <c r="A802" t="s">
        <v>385</v>
      </c>
      <c r="B802" t="s">
        <v>34</v>
      </c>
      <c r="C802">
        <v>4247000</v>
      </c>
      <c r="D802" s="14">
        <v>4.07</v>
      </c>
      <c r="E802" s="14">
        <v>0</v>
      </c>
      <c r="F802">
        <v>27</v>
      </c>
      <c r="G802">
        <v>15</v>
      </c>
      <c r="H802">
        <v>15</v>
      </c>
      <c r="I802">
        <v>110</v>
      </c>
      <c r="J802">
        <v>125</v>
      </c>
      <c r="K802">
        <v>0.88</v>
      </c>
      <c r="L802">
        <v>144</v>
      </c>
      <c r="M802">
        <v>140</v>
      </c>
      <c r="N802" t="s">
        <v>26</v>
      </c>
      <c r="O802">
        <v>30335.714285714286</v>
      </c>
      <c r="P802" t="s">
        <v>298</v>
      </c>
      <c r="Q802" t="s">
        <v>297</v>
      </c>
      <c r="R802" s="5">
        <v>45689</v>
      </c>
      <c r="S802" s="8">
        <v>30335.714285714286</v>
      </c>
      <c r="T802">
        <v>140</v>
      </c>
    </row>
    <row r="803" spans="1:20">
      <c r="A803" t="s">
        <v>154</v>
      </c>
      <c r="B803" t="s">
        <v>155</v>
      </c>
      <c r="C803">
        <v>7950000</v>
      </c>
      <c r="D803" s="14">
        <v>2.5499999999999998</v>
      </c>
      <c r="E803" s="14">
        <v>1</v>
      </c>
      <c r="F803">
        <v>45</v>
      </c>
      <c r="G803">
        <v>82</v>
      </c>
      <c r="H803">
        <v>79</v>
      </c>
      <c r="I803">
        <v>115</v>
      </c>
      <c r="J803">
        <v>194</v>
      </c>
      <c r="K803">
        <v>0.59278350515463918</v>
      </c>
      <c r="L803" t="s">
        <v>26</v>
      </c>
      <c r="M803">
        <v>109.15</v>
      </c>
      <c r="N803" t="s">
        <v>26</v>
      </c>
      <c r="O803">
        <v>72835.547411818596</v>
      </c>
      <c r="P803" t="s">
        <v>289</v>
      </c>
      <c r="Q803" t="s">
        <v>290</v>
      </c>
      <c r="R803" s="5">
        <v>45689</v>
      </c>
      <c r="S803" s="8">
        <v>72835.547411818596</v>
      </c>
      <c r="T803">
        <v>109.15</v>
      </c>
    </row>
    <row r="804" spans="1:20">
      <c r="A804" t="s">
        <v>156</v>
      </c>
      <c r="B804" t="s">
        <v>26</v>
      </c>
      <c r="C804">
        <v>1890000</v>
      </c>
      <c r="D804" s="14">
        <v>0.11</v>
      </c>
      <c r="E804" s="14">
        <v>0</v>
      </c>
      <c r="F804">
        <v>44</v>
      </c>
      <c r="G804">
        <v>2</v>
      </c>
      <c r="H804">
        <v>2</v>
      </c>
      <c r="I804">
        <v>5</v>
      </c>
      <c r="J804">
        <v>7</v>
      </c>
      <c r="K804">
        <v>0.7142857142857143</v>
      </c>
      <c r="L804" t="s">
        <v>26</v>
      </c>
      <c r="M804">
        <v>41</v>
      </c>
      <c r="N804" t="s">
        <v>26</v>
      </c>
      <c r="O804">
        <v>46097.560975609755</v>
      </c>
      <c r="P804" t="s">
        <v>289</v>
      </c>
      <c r="Q804" t="s">
        <v>291</v>
      </c>
      <c r="R804" s="5">
        <v>45689</v>
      </c>
      <c r="S804" s="8">
        <v>46097.560975609755</v>
      </c>
      <c r="T804">
        <v>41</v>
      </c>
    </row>
    <row r="805" spans="1:20">
      <c r="A805" t="s">
        <v>157</v>
      </c>
      <c r="B805" t="s">
        <v>158</v>
      </c>
      <c r="C805">
        <v>7900000</v>
      </c>
      <c r="D805" s="14">
        <v>1.02</v>
      </c>
      <c r="E805" s="14">
        <v>1</v>
      </c>
      <c r="F805">
        <v>41</v>
      </c>
      <c r="G805">
        <v>29</v>
      </c>
      <c r="H805">
        <v>26</v>
      </c>
      <c r="I805">
        <v>42</v>
      </c>
      <c r="J805">
        <v>68</v>
      </c>
      <c r="K805">
        <v>0.61764705882352944</v>
      </c>
      <c r="L805" t="s">
        <v>26</v>
      </c>
      <c r="M805">
        <v>140</v>
      </c>
      <c r="N805" t="s">
        <v>26</v>
      </c>
      <c r="O805">
        <v>56428.571428571428</v>
      </c>
      <c r="P805" t="s">
        <v>289</v>
      </c>
      <c r="Q805" t="s">
        <v>290</v>
      </c>
      <c r="R805" s="5">
        <v>45689</v>
      </c>
      <c r="S805" s="8">
        <v>56428.571428571428</v>
      </c>
      <c r="T805">
        <v>140</v>
      </c>
    </row>
    <row r="806" spans="1:20">
      <c r="A806" t="s">
        <v>159</v>
      </c>
      <c r="B806" t="s">
        <v>339</v>
      </c>
      <c r="C806">
        <v>3546789.11</v>
      </c>
      <c r="D806" s="14">
        <v>4.2</v>
      </c>
      <c r="E806" s="14">
        <v>1</v>
      </c>
      <c r="F806">
        <v>44</v>
      </c>
      <c r="G806">
        <v>43</v>
      </c>
      <c r="H806">
        <v>40</v>
      </c>
      <c r="I806">
        <v>185</v>
      </c>
      <c r="J806">
        <v>225</v>
      </c>
      <c r="K806">
        <v>0.82222222222222219</v>
      </c>
      <c r="L806" t="s">
        <v>26</v>
      </c>
      <c r="M806">
        <v>67</v>
      </c>
      <c r="N806" t="s">
        <v>26</v>
      </c>
      <c r="O806">
        <v>52937.150895522384</v>
      </c>
      <c r="P806" t="s">
        <v>289</v>
      </c>
      <c r="Q806" t="s">
        <v>297</v>
      </c>
      <c r="R806" s="5">
        <v>45689</v>
      </c>
      <c r="S806" s="8">
        <v>52937.150895522384</v>
      </c>
      <c r="T806">
        <v>67</v>
      </c>
    </row>
    <row r="807" spans="1:20">
      <c r="A807" t="s">
        <v>163</v>
      </c>
      <c r="B807" t="s">
        <v>93</v>
      </c>
      <c r="C807">
        <v>3450000</v>
      </c>
      <c r="D807" s="14">
        <v>0.55000000000000004</v>
      </c>
      <c r="E807" s="14">
        <v>0</v>
      </c>
      <c r="F807">
        <v>45</v>
      </c>
      <c r="G807">
        <v>2</v>
      </c>
      <c r="H807">
        <v>2</v>
      </c>
      <c r="I807">
        <v>25</v>
      </c>
      <c r="J807">
        <v>27</v>
      </c>
      <c r="K807">
        <v>0.92592592592592593</v>
      </c>
      <c r="L807" t="s">
        <v>26</v>
      </c>
      <c r="M807">
        <v>90.04</v>
      </c>
      <c r="N807" t="s">
        <v>26</v>
      </c>
      <c r="O807">
        <v>38316.30386494891</v>
      </c>
      <c r="P807" t="s">
        <v>289</v>
      </c>
      <c r="Q807" t="s">
        <v>303</v>
      </c>
      <c r="R807" s="5">
        <v>45689</v>
      </c>
      <c r="S807" s="8">
        <v>38316.30386494891</v>
      </c>
      <c r="T807">
        <v>90.04</v>
      </c>
    </row>
    <row r="808" spans="1:20">
      <c r="A808" t="s">
        <v>164</v>
      </c>
      <c r="B808" t="s">
        <v>26</v>
      </c>
      <c r="C808">
        <v>3520000</v>
      </c>
      <c r="D808" s="14">
        <v>0.7</v>
      </c>
      <c r="E808" s="14">
        <v>0</v>
      </c>
      <c r="F808">
        <v>34</v>
      </c>
      <c r="G808">
        <v>16</v>
      </c>
      <c r="H808">
        <v>16</v>
      </c>
      <c r="I808">
        <v>24</v>
      </c>
      <c r="J808">
        <v>40</v>
      </c>
      <c r="K808">
        <v>0.6</v>
      </c>
      <c r="L808" t="s">
        <v>26</v>
      </c>
      <c r="M808">
        <v>87.22</v>
      </c>
      <c r="N808" t="s">
        <v>26</v>
      </c>
      <c r="O808">
        <v>40357.716120155928</v>
      </c>
      <c r="P808" t="s">
        <v>289</v>
      </c>
      <c r="Q808" t="s">
        <v>303</v>
      </c>
      <c r="R808" s="5">
        <v>45689</v>
      </c>
      <c r="S808" s="8">
        <v>40357.716120155928</v>
      </c>
      <c r="T808">
        <v>87.22</v>
      </c>
    </row>
    <row r="809" spans="1:20">
      <c r="A809" t="s">
        <v>165</v>
      </c>
      <c r="B809" t="s">
        <v>50</v>
      </c>
      <c r="C809">
        <v>3900000</v>
      </c>
      <c r="D809" s="14">
        <v>0.7</v>
      </c>
      <c r="E809" s="14">
        <v>0</v>
      </c>
      <c r="F809">
        <v>95</v>
      </c>
      <c r="G809">
        <v>3</v>
      </c>
      <c r="H809">
        <v>3</v>
      </c>
      <c r="I809">
        <v>67</v>
      </c>
      <c r="J809">
        <v>70</v>
      </c>
      <c r="K809">
        <v>0.95714285714285718</v>
      </c>
      <c r="L809" t="s">
        <v>26</v>
      </c>
      <c r="M809">
        <v>58.02</v>
      </c>
      <c r="N809" t="s">
        <v>26</v>
      </c>
      <c r="O809">
        <v>67218.200620475691</v>
      </c>
      <c r="P809" t="s">
        <v>289</v>
      </c>
      <c r="Q809" t="s">
        <v>290</v>
      </c>
      <c r="R809" s="5">
        <v>45689</v>
      </c>
      <c r="S809" s="8">
        <v>67218.200620475691</v>
      </c>
      <c r="T809">
        <v>58.02</v>
      </c>
    </row>
    <row r="810" spans="1:20">
      <c r="A810" t="s">
        <v>166</v>
      </c>
      <c r="B810" t="s">
        <v>167</v>
      </c>
      <c r="C810">
        <v>2900000</v>
      </c>
      <c r="D810" s="14">
        <v>0.75</v>
      </c>
      <c r="E810" s="14">
        <v>0</v>
      </c>
      <c r="F810">
        <v>76</v>
      </c>
      <c r="G810">
        <v>3</v>
      </c>
      <c r="H810">
        <v>3</v>
      </c>
      <c r="I810">
        <v>57</v>
      </c>
      <c r="J810">
        <v>60</v>
      </c>
      <c r="K810">
        <v>0.95</v>
      </c>
      <c r="L810" t="s">
        <v>26</v>
      </c>
      <c r="M810">
        <v>94</v>
      </c>
      <c r="N810" t="s">
        <v>26</v>
      </c>
      <c r="O810">
        <v>30851.063829787236</v>
      </c>
      <c r="P810" t="s">
        <v>289</v>
      </c>
      <c r="Q810" t="s">
        <v>297</v>
      </c>
      <c r="R810" s="5">
        <v>45689</v>
      </c>
      <c r="S810" s="8">
        <v>30851.063829787236</v>
      </c>
      <c r="T810">
        <v>94</v>
      </c>
    </row>
    <row r="811" spans="1:20">
      <c r="A811" t="s">
        <v>170</v>
      </c>
      <c r="B811" t="s">
        <v>46</v>
      </c>
      <c r="C811">
        <v>2900000</v>
      </c>
      <c r="D811" s="14">
        <v>2.78</v>
      </c>
      <c r="E811" s="14">
        <v>0</v>
      </c>
      <c r="F811">
        <v>38</v>
      </c>
      <c r="G811">
        <v>8</v>
      </c>
      <c r="H811">
        <v>22</v>
      </c>
      <c r="I811">
        <v>106</v>
      </c>
      <c r="J811">
        <v>128</v>
      </c>
      <c r="K811">
        <v>0.828125</v>
      </c>
      <c r="L811" t="s">
        <v>26</v>
      </c>
      <c r="M811">
        <v>76.08</v>
      </c>
      <c r="N811" t="s">
        <v>26</v>
      </c>
      <c r="O811">
        <v>38117.770767613038</v>
      </c>
      <c r="P811" t="s">
        <v>289</v>
      </c>
      <c r="Q811" t="s">
        <v>296</v>
      </c>
      <c r="R811" s="5">
        <v>45689</v>
      </c>
      <c r="S811" s="8">
        <v>38117.770767613038</v>
      </c>
      <c r="T811">
        <v>76.08</v>
      </c>
    </row>
    <row r="812" spans="1:20">
      <c r="A812" t="s">
        <v>173</v>
      </c>
      <c r="B812" t="s">
        <v>174</v>
      </c>
      <c r="C812">
        <v>6725250</v>
      </c>
      <c r="D812" s="14">
        <v>0.66</v>
      </c>
      <c r="E812" s="14">
        <v>0</v>
      </c>
      <c r="F812">
        <v>33</v>
      </c>
      <c r="G812">
        <v>14</v>
      </c>
      <c r="H812">
        <v>18</v>
      </c>
      <c r="I812">
        <v>22</v>
      </c>
      <c r="J812">
        <v>40</v>
      </c>
      <c r="K812">
        <v>0.55000000000000004</v>
      </c>
      <c r="L812" t="s">
        <v>26</v>
      </c>
      <c r="M812">
        <v>103.6</v>
      </c>
      <c r="N812" t="s">
        <v>26</v>
      </c>
      <c r="O812">
        <v>64915.540540540547</v>
      </c>
      <c r="P812" t="s">
        <v>289</v>
      </c>
      <c r="Q812" t="s">
        <v>290</v>
      </c>
      <c r="R812" s="5">
        <v>45689</v>
      </c>
      <c r="S812" s="8">
        <v>64915.540540540547</v>
      </c>
      <c r="T812">
        <v>103.6</v>
      </c>
    </row>
    <row r="813" spans="1:20">
      <c r="A813" t="s">
        <v>175</v>
      </c>
      <c r="B813" t="s">
        <v>26</v>
      </c>
      <c r="C813">
        <v>6514284</v>
      </c>
      <c r="D813" s="14">
        <v>0.52</v>
      </c>
      <c r="E813" s="14">
        <v>0</v>
      </c>
      <c r="F813">
        <v>40</v>
      </c>
      <c r="G813">
        <v>6</v>
      </c>
      <c r="H813">
        <v>6</v>
      </c>
      <c r="I813">
        <v>21</v>
      </c>
      <c r="J813">
        <v>27</v>
      </c>
      <c r="K813">
        <v>0.77777777777777779</v>
      </c>
      <c r="L813" t="s">
        <v>26</v>
      </c>
      <c r="M813">
        <v>99</v>
      </c>
      <c r="N813" t="s">
        <v>26</v>
      </c>
      <c r="O813">
        <v>65800.84848484848</v>
      </c>
      <c r="P813" t="s">
        <v>289</v>
      </c>
      <c r="Q813" t="s">
        <v>302</v>
      </c>
      <c r="R813" s="5">
        <v>45689</v>
      </c>
      <c r="S813" s="8">
        <v>65800.84848484848</v>
      </c>
      <c r="T813">
        <v>99</v>
      </c>
    </row>
    <row r="814" spans="1:20">
      <c r="A814" t="s">
        <v>176</v>
      </c>
      <c r="B814" t="s">
        <v>32</v>
      </c>
      <c r="C814">
        <v>12588601.5</v>
      </c>
      <c r="D814" s="14">
        <v>0.76</v>
      </c>
      <c r="E814" s="14">
        <v>0.66</v>
      </c>
      <c r="F814">
        <v>121</v>
      </c>
      <c r="G814">
        <v>33</v>
      </c>
      <c r="H814">
        <v>31</v>
      </c>
      <c r="I814">
        <v>92</v>
      </c>
      <c r="J814">
        <v>123</v>
      </c>
      <c r="K814">
        <v>0.74796747967479671</v>
      </c>
      <c r="L814">
        <v>810.86</v>
      </c>
      <c r="M814" t="s">
        <v>26</v>
      </c>
      <c r="N814">
        <v>15525</v>
      </c>
      <c r="O814" t="s">
        <v>26</v>
      </c>
      <c r="P814" t="s">
        <v>294</v>
      </c>
      <c r="Q814" t="s">
        <v>295</v>
      </c>
      <c r="R814" s="5">
        <v>45689</v>
      </c>
      <c r="S814" s="8">
        <v>15525</v>
      </c>
      <c r="T814">
        <v>810.86</v>
      </c>
    </row>
    <row r="815" spans="1:20">
      <c r="A815" t="s">
        <v>177</v>
      </c>
      <c r="B815" t="s">
        <v>26</v>
      </c>
      <c r="C815">
        <v>2860646</v>
      </c>
      <c r="D815" s="14">
        <v>0.31</v>
      </c>
      <c r="E815" s="14">
        <v>0</v>
      </c>
      <c r="F815">
        <v>35</v>
      </c>
      <c r="G815">
        <v>1</v>
      </c>
      <c r="H815">
        <v>1</v>
      </c>
      <c r="I815">
        <v>11</v>
      </c>
      <c r="J815">
        <v>12</v>
      </c>
      <c r="K815">
        <v>0.91666666666666663</v>
      </c>
      <c r="L815" t="s">
        <v>26</v>
      </c>
      <c r="M815">
        <v>77.12</v>
      </c>
      <c r="N815" t="s">
        <v>26</v>
      </c>
      <c r="O815">
        <v>37093.438796680493</v>
      </c>
      <c r="P815" t="s">
        <v>289</v>
      </c>
      <c r="Q815" t="s">
        <v>302</v>
      </c>
      <c r="R815" s="5">
        <v>45689</v>
      </c>
      <c r="S815" s="8">
        <v>37093.438796680493</v>
      </c>
      <c r="T815">
        <v>77.12</v>
      </c>
    </row>
    <row r="816" spans="1:20">
      <c r="A816" t="s">
        <v>178</v>
      </c>
      <c r="B816" t="s">
        <v>54</v>
      </c>
      <c r="C816">
        <v>547200</v>
      </c>
      <c r="D816" s="14">
        <v>1.87</v>
      </c>
      <c r="E816" s="14">
        <v>2.66</v>
      </c>
      <c r="F816">
        <v>24</v>
      </c>
      <c r="G816">
        <v>87</v>
      </c>
      <c r="H816">
        <v>79</v>
      </c>
      <c r="I816">
        <v>45</v>
      </c>
      <c r="J816">
        <v>124</v>
      </c>
      <c r="K816">
        <v>0.36290322580645162</v>
      </c>
      <c r="L816">
        <v>96</v>
      </c>
      <c r="M816" t="s">
        <v>26</v>
      </c>
      <c r="N816">
        <v>5700</v>
      </c>
      <c r="O816" t="s">
        <v>26</v>
      </c>
      <c r="P816" t="s">
        <v>294</v>
      </c>
      <c r="Q816" t="s">
        <v>299</v>
      </c>
      <c r="R816" s="5">
        <v>45689</v>
      </c>
      <c r="S816" s="8">
        <v>5700</v>
      </c>
      <c r="T816">
        <v>96</v>
      </c>
    </row>
    <row r="817" spans="1:20">
      <c r="A817" t="s">
        <v>179</v>
      </c>
      <c r="B817" t="s">
        <v>82</v>
      </c>
      <c r="C817">
        <v>2680000</v>
      </c>
      <c r="D817" s="14">
        <v>1.36</v>
      </c>
      <c r="E817" s="14">
        <v>0</v>
      </c>
      <c r="F817">
        <v>25</v>
      </c>
      <c r="G817">
        <v>2</v>
      </c>
      <c r="H817">
        <v>2</v>
      </c>
      <c r="I817">
        <v>34</v>
      </c>
      <c r="J817">
        <v>36</v>
      </c>
      <c r="K817">
        <v>0.94444444444444442</v>
      </c>
      <c r="L817" t="s">
        <v>26</v>
      </c>
      <c r="M817">
        <v>73</v>
      </c>
      <c r="N817" t="s">
        <v>26</v>
      </c>
      <c r="O817">
        <v>36712.32876712329</v>
      </c>
      <c r="P817" t="s">
        <v>289</v>
      </c>
      <c r="Q817" t="s">
        <v>291</v>
      </c>
      <c r="R817" s="5">
        <v>45689</v>
      </c>
      <c r="S817" s="8">
        <v>36712.32876712329</v>
      </c>
      <c r="T817">
        <v>73</v>
      </c>
    </row>
    <row r="818" spans="1:20">
      <c r="A818" t="s">
        <v>180</v>
      </c>
      <c r="B818" t="s">
        <v>340</v>
      </c>
      <c r="C818">
        <v>4095000</v>
      </c>
      <c r="D818" s="14">
        <v>1.28</v>
      </c>
      <c r="E818" s="14">
        <v>0.33</v>
      </c>
      <c r="F818">
        <v>32</v>
      </c>
      <c r="G818">
        <v>2</v>
      </c>
      <c r="H818">
        <v>1</v>
      </c>
      <c r="I818">
        <v>41</v>
      </c>
      <c r="J818">
        <v>42</v>
      </c>
      <c r="K818">
        <v>0.97619047619047616</v>
      </c>
      <c r="L818" t="s">
        <v>26</v>
      </c>
      <c r="M818">
        <v>92</v>
      </c>
      <c r="N818" t="s">
        <v>26</v>
      </c>
      <c r="O818">
        <v>44510.869565217392</v>
      </c>
      <c r="P818" t="s">
        <v>289</v>
      </c>
      <c r="Q818" t="s">
        <v>291</v>
      </c>
      <c r="R818" s="5">
        <v>45689</v>
      </c>
      <c r="S818" s="8">
        <v>44510.869565217392</v>
      </c>
      <c r="T818">
        <v>92</v>
      </c>
    </row>
    <row r="819" spans="1:20">
      <c r="A819" t="s">
        <v>181</v>
      </c>
      <c r="B819" t="s">
        <v>182</v>
      </c>
      <c r="C819">
        <v>5113000</v>
      </c>
      <c r="D819" s="14">
        <v>0.56000000000000005</v>
      </c>
      <c r="E819" s="14">
        <v>0</v>
      </c>
      <c r="F819">
        <v>23</v>
      </c>
      <c r="G819">
        <v>12</v>
      </c>
      <c r="H819">
        <v>15</v>
      </c>
      <c r="I819">
        <v>13</v>
      </c>
      <c r="J819">
        <v>28</v>
      </c>
      <c r="K819">
        <v>0.4642857142857143</v>
      </c>
      <c r="L819" t="s">
        <v>26</v>
      </c>
      <c r="M819">
        <v>112</v>
      </c>
      <c r="N819" t="s">
        <v>26</v>
      </c>
      <c r="O819">
        <v>45651.785714285717</v>
      </c>
      <c r="P819" t="s">
        <v>289</v>
      </c>
      <c r="Q819" t="s">
        <v>292</v>
      </c>
      <c r="R819" s="5">
        <v>45689</v>
      </c>
      <c r="S819" s="8">
        <v>45651.785714285717</v>
      </c>
      <c r="T819">
        <v>112</v>
      </c>
    </row>
    <row r="820" spans="1:20">
      <c r="A820" t="s">
        <v>386</v>
      </c>
      <c r="B820" t="s">
        <v>182</v>
      </c>
      <c r="C820">
        <v>12564150</v>
      </c>
      <c r="D820" s="14">
        <v>0</v>
      </c>
      <c r="E820" s="14">
        <v>0</v>
      </c>
      <c r="F820">
        <v>20</v>
      </c>
      <c r="G820">
        <v>4</v>
      </c>
      <c r="H820">
        <v>4</v>
      </c>
      <c r="I820">
        <v>0</v>
      </c>
      <c r="J820">
        <v>4</v>
      </c>
      <c r="K820">
        <v>0</v>
      </c>
      <c r="L820">
        <v>200</v>
      </c>
      <c r="M820">
        <v>332.75</v>
      </c>
      <c r="N820" t="s">
        <v>26</v>
      </c>
      <c r="O820">
        <v>37758.527422990235</v>
      </c>
      <c r="P820" t="s">
        <v>298</v>
      </c>
      <c r="Q820" t="s">
        <v>292</v>
      </c>
      <c r="R820" s="5">
        <v>45689</v>
      </c>
      <c r="S820" s="8">
        <v>37758.527422990235</v>
      </c>
      <c r="T820">
        <v>332.75</v>
      </c>
    </row>
    <row r="821" spans="1:20">
      <c r="A821" t="s">
        <v>184</v>
      </c>
      <c r="B821" t="s">
        <v>30</v>
      </c>
      <c r="C821">
        <v>5964612</v>
      </c>
      <c r="D821" s="14">
        <v>1.04</v>
      </c>
      <c r="E821" s="14">
        <v>0</v>
      </c>
      <c r="F821">
        <v>23</v>
      </c>
      <c r="G821">
        <v>26</v>
      </c>
      <c r="H821">
        <v>26</v>
      </c>
      <c r="I821">
        <v>24</v>
      </c>
      <c r="J821">
        <v>50</v>
      </c>
      <c r="K821">
        <v>0.48</v>
      </c>
      <c r="L821" t="s">
        <v>26</v>
      </c>
      <c r="M821">
        <v>105</v>
      </c>
      <c r="N821" t="s">
        <v>26</v>
      </c>
      <c r="O821">
        <v>56805.828571428574</v>
      </c>
      <c r="P821" t="s">
        <v>289</v>
      </c>
      <c r="Q821" t="s">
        <v>292</v>
      </c>
      <c r="R821" s="5">
        <v>45689</v>
      </c>
      <c r="S821" s="8">
        <v>56805.828571428574</v>
      </c>
      <c r="T821">
        <v>105</v>
      </c>
    </row>
    <row r="822" spans="1:20">
      <c r="A822" t="s">
        <v>185</v>
      </c>
      <c r="B822" t="s">
        <v>66</v>
      </c>
      <c r="C822">
        <v>3058114.5</v>
      </c>
      <c r="D822" s="14">
        <v>0.69</v>
      </c>
      <c r="E822" s="14">
        <v>0</v>
      </c>
      <c r="F822">
        <v>23</v>
      </c>
      <c r="G822">
        <v>60</v>
      </c>
      <c r="H822">
        <v>60</v>
      </c>
      <c r="I822">
        <v>16</v>
      </c>
      <c r="J822">
        <v>76</v>
      </c>
      <c r="K822">
        <v>0.21052631578947367</v>
      </c>
      <c r="L822">
        <v>351.75</v>
      </c>
      <c r="M822" t="s">
        <v>26</v>
      </c>
      <c r="N822">
        <v>8694</v>
      </c>
      <c r="O822" t="s">
        <v>26</v>
      </c>
      <c r="P822" t="s">
        <v>294</v>
      </c>
      <c r="Q822" t="s">
        <v>292</v>
      </c>
      <c r="R822" s="5">
        <v>45689</v>
      </c>
      <c r="S822" s="8">
        <v>8694</v>
      </c>
      <c r="T822">
        <v>351.75</v>
      </c>
    </row>
    <row r="823" spans="1:20">
      <c r="A823" t="s">
        <v>186</v>
      </c>
      <c r="B823" t="s">
        <v>187</v>
      </c>
      <c r="C823">
        <v>2190000</v>
      </c>
      <c r="D823" s="14">
        <v>0.6</v>
      </c>
      <c r="E823" s="14">
        <v>0</v>
      </c>
      <c r="F823">
        <v>23</v>
      </c>
      <c r="G823">
        <v>2</v>
      </c>
      <c r="H823">
        <v>2</v>
      </c>
      <c r="I823">
        <v>14</v>
      </c>
      <c r="J823">
        <v>16</v>
      </c>
      <c r="K823">
        <v>0.875</v>
      </c>
      <c r="L823" t="s">
        <v>26</v>
      </c>
      <c r="M823">
        <v>61.25</v>
      </c>
      <c r="N823" t="s">
        <v>26</v>
      </c>
      <c r="O823">
        <v>35755.102040816324</v>
      </c>
      <c r="P823" t="s">
        <v>289</v>
      </c>
      <c r="Q823" t="s">
        <v>310</v>
      </c>
      <c r="R823" s="5">
        <v>45689</v>
      </c>
      <c r="S823" s="8">
        <v>35755.102040816324</v>
      </c>
      <c r="T823">
        <v>61.25</v>
      </c>
    </row>
    <row r="824" spans="1:20">
      <c r="A824" t="s">
        <v>188</v>
      </c>
      <c r="B824" t="s">
        <v>158</v>
      </c>
      <c r="C824">
        <v>7300000</v>
      </c>
      <c r="D824" s="14">
        <v>0.17</v>
      </c>
      <c r="E824" s="14">
        <v>0</v>
      </c>
      <c r="F824">
        <v>23</v>
      </c>
      <c r="G824">
        <v>67</v>
      </c>
      <c r="H824">
        <v>67</v>
      </c>
      <c r="I824">
        <v>4</v>
      </c>
      <c r="J824">
        <v>71</v>
      </c>
      <c r="K824">
        <v>5.6338028169014086E-2</v>
      </c>
      <c r="L824">
        <v>180</v>
      </c>
      <c r="M824">
        <v>200</v>
      </c>
      <c r="N824" t="s">
        <v>26</v>
      </c>
      <c r="O824">
        <v>36500</v>
      </c>
      <c r="P824" t="s">
        <v>298</v>
      </c>
      <c r="Q824" t="s">
        <v>292</v>
      </c>
      <c r="R824" s="5">
        <v>45689</v>
      </c>
      <c r="S824" s="8">
        <v>36500</v>
      </c>
      <c r="T824">
        <v>200</v>
      </c>
    </row>
    <row r="825" spans="1:20">
      <c r="A825" t="s">
        <v>189</v>
      </c>
      <c r="B825" t="s">
        <v>118</v>
      </c>
      <c r="C825">
        <v>3240000</v>
      </c>
      <c r="D825" s="14">
        <v>6.95</v>
      </c>
      <c r="E825" s="14">
        <v>0.66</v>
      </c>
      <c r="F825">
        <v>23</v>
      </c>
      <c r="G825">
        <v>162</v>
      </c>
      <c r="H825">
        <v>160</v>
      </c>
      <c r="I825">
        <v>160</v>
      </c>
      <c r="J825">
        <v>320</v>
      </c>
      <c r="K825">
        <v>0.5</v>
      </c>
      <c r="L825" t="s">
        <v>26</v>
      </c>
      <c r="M825">
        <v>86</v>
      </c>
      <c r="N825" t="s">
        <v>26</v>
      </c>
      <c r="O825">
        <v>37674.41860465116</v>
      </c>
      <c r="P825" t="s">
        <v>289</v>
      </c>
      <c r="Q825" t="s">
        <v>303</v>
      </c>
      <c r="R825" s="5">
        <v>45689</v>
      </c>
      <c r="S825" s="8">
        <v>37674.41860465116</v>
      </c>
      <c r="T825">
        <v>86</v>
      </c>
    </row>
    <row r="826" spans="1:20">
      <c r="A826" t="s">
        <v>192</v>
      </c>
      <c r="B826" t="s">
        <v>193</v>
      </c>
      <c r="C826">
        <v>5040000</v>
      </c>
      <c r="D826" s="14">
        <v>0.26</v>
      </c>
      <c r="E826" s="14">
        <v>0</v>
      </c>
      <c r="F826">
        <v>23</v>
      </c>
      <c r="G826">
        <v>6</v>
      </c>
      <c r="H826">
        <v>6</v>
      </c>
      <c r="I826">
        <v>6</v>
      </c>
      <c r="J826">
        <v>12</v>
      </c>
      <c r="K826">
        <v>0.5</v>
      </c>
      <c r="L826" t="s">
        <v>26</v>
      </c>
      <c r="M826">
        <v>112</v>
      </c>
      <c r="N826" t="s">
        <v>26</v>
      </c>
      <c r="O826">
        <v>45000</v>
      </c>
      <c r="P826" t="s">
        <v>289</v>
      </c>
      <c r="Q826" t="s">
        <v>293</v>
      </c>
      <c r="R826" s="5">
        <v>45689</v>
      </c>
      <c r="S826" s="8">
        <v>45000</v>
      </c>
      <c r="T826">
        <v>112</v>
      </c>
    </row>
    <row r="827" spans="1:20">
      <c r="A827" t="s">
        <v>194</v>
      </c>
      <c r="B827" t="s">
        <v>26</v>
      </c>
      <c r="C827">
        <v>4100000</v>
      </c>
      <c r="D827" s="14">
        <v>4.46</v>
      </c>
      <c r="E827" s="14">
        <v>14.66</v>
      </c>
      <c r="F827">
        <v>15</v>
      </c>
      <c r="G827">
        <v>42</v>
      </c>
      <c r="H827">
        <v>24</v>
      </c>
      <c r="I827">
        <v>67</v>
      </c>
      <c r="J827">
        <v>91</v>
      </c>
      <c r="K827">
        <v>0.73626373626373631</v>
      </c>
      <c r="L827" t="s">
        <v>26</v>
      </c>
      <c r="M827">
        <v>96</v>
      </c>
      <c r="N827" t="s">
        <v>26</v>
      </c>
      <c r="O827">
        <v>42708.333333333336</v>
      </c>
      <c r="P827" t="s">
        <v>289</v>
      </c>
      <c r="Q827" t="s">
        <v>295</v>
      </c>
      <c r="R827" s="5">
        <v>45689</v>
      </c>
      <c r="S827" s="8">
        <v>42708.333333333336</v>
      </c>
      <c r="T827">
        <v>96</v>
      </c>
    </row>
    <row r="828" spans="1:20">
      <c r="A828" t="s">
        <v>195</v>
      </c>
      <c r="B828" t="s">
        <v>34</v>
      </c>
      <c r="C828">
        <v>3809000</v>
      </c>
      <c r="D828" s="14">
        <v>5.78</v>
      </c>
      <c r="E828" s="14">
        <v>0</v>
      </c>
      <c r="F828">
        <v>23</v>
      </c>
      <c r="G828">
        <v>17</v>
      </c>
      <c r="H828">
        <v>17</v>
      </c>
      <c r="I828">
        <v>133</v>
      </c>
      <c r="J828">
        <v>150</v>
      </c>
      <c r="K828">
        <v>0.88666666666666671</v>
      </c>
      <c r="L828" t="s">
        <v>26</v>
      </c>
      <c r="M828">
        <v>61.5</v>
      </c>
      <c r="N828" t="s">
        <v>26</v>
      </c>
      <c r="O828">
        <v>61934.959349593497</v>
      </c>
      <c r="P828" t="s">
        <v>289</v>
      </c>
      <c r="Q828" t="s">
        <v>296</v>
      </c>
      <c r="R828" s="5">
        <v>45689</v>
      </c>
      <c r="S828" s="8">
        <v>61934.959349593497</v>
      </c>
      <c r="T828">
        <v>61.5</v>
      </c>
    </row>
    <row r="829" spans="1:20">
      <c r="A829" t="s">
        <v>196</v>
      </c>
      <c r="B829" t="s">
        <v>197</v>
      </c>
      <c r="C829">
        <v>2370346</v>
      </c>
      <c r="D829" s="14">
        <v>0.81</v>
      </c>
      <c r="E829" s="14">
        <v>0.66</v>
      </c>
      <c r="F829">
        <v>22</v>
      </c>
      <c r="G829">
        <v>5</v>
      </c>
      <c r="H829">
        <v>3</v>
      </c>
      <c r="I829">
        <v>18</v>
      </c>
      <c r="J829">
        <v>21</v>
      </c>
      <c r="K829">
        <v>0.8571428571428571</v>
      </c>
      <c r="L829" t="s">
        <v>26</v>
      </c>
      <c r="M829">
        <v>58.51</v>
      </c>
      <c r="N829" t="s">
        <v>26</v>
      </c>
      <c r="O829">
        <v>40511.809947017602</v>
      </c>
      <c r="P829" t="s">
        <v>289</v>
      </c>
      <c r="Q829" t="s">
        <v>295</v>
      </c>
      <c r="R829" s="5">
        <v>45689</v>
      </c>
      <c r="S829" s="8">
        <v>40511.809947017602</v>
      </c>
      <c r="T829">
        <v>58.51</v>
      </c>
    </row>
    <row r="830" spans="1:20">
      <c r="A830" t="s">
        <v>387</v>
      </c>
      <c r="B830" t="s">
        <v>199</v>
      </c>
      <c r="C830">
        <v>618800</v>
      </c>
      <c r="D830" s="14">
        <v>3.13</v>
      </c>
      <c r="E830" s="14">
        <v>0</v>
      </c>
      <c r="F830">
        <v>22</v>
      </c>
      <c r="G830">
        <v>136</v>
      </c>
      <c r="H830">
        <v>136</v>
      </c>
      <c r="I830">
        <v>69</v>
      </c>
      <c r="J830">
        <v>205</v>
      </c>
      <c r="K830">
        <v>0.33658536585365856</v>
      </c>
      <c r="L830">
        <v>119</v>
      </c>
      <c r="M830" t="s">
        <v>26</v>
      </c>
      <c r="N830">
        <v>5200</v>
      </c>
      <c r="O830" t="s">
        <v>26</v>
      </c>
      <c r="P830" t="s">
        <v>294</v>
      </c>
      <c r="Q830" t="s">
        <v>297</v>
      </c>
      <c r="R830" s="5">
        <v>45689</v>
      </c>
      <c r="S830" s="8">
        <v>5200</v>
      </c>
      <c r="T830">
        <v>119</v>
      </c>
    </row>
    <row r="831" spans="1:20">
      <c r="A831" t="s">
        <v>200</v>
      </c>
      <c r="B831" t="s">
        <v>26</v>
      </c>
      <c r="C831">
        <v>575000</v>
      </c>
      <c r="D831" s="14">
        <v>3.14</v>
      </c>
      <c r="E831" s="14">
        <v>1.66</v>
      </c>
      <c r="F831">
        <v>27</v>
      </c>
      <c r="G831">
        <v>25</v>
      </c>
      <c r="H831">
        <v>20</v>
      </c>
      <c r="I831">
        <v>85</v>
      </c>
      <c r="J831">
        <v>105</v>
      </c>
      <c r="K831">
        <v>0.80952380952380953</v>
      </c>
      <c r="L831">
        <v>119</v>
      </c>
      <c r="M831" t="s">
        <v>26</v>
      </c>
      <c r="N831">
        <v>4831.9327731092435</v>
      </c>
      <c r="O831" t="s">
        <v>26</v>
      </c>
      <c r="P831" t="s">
        <v>294</v>
      </c>
      <c r="Q831" t="s">
        <v>299</v>
      </c>
      <c r="R831" s="5">
        <v>45689</v>
      </c>
      <c r="S831" s="8">
        <v>4831.9327731092435</v>
      </c>
      <c r="T831">
        <v>119</v>
      </c>
    </row>
    <row r="832" spans="1:20">
      <c r="A832" t="s">
        <v>201</v>
      </c>
      <c r="B832" t="s">
        <v>202</v>
      </c>
      <c r="C832">
        <v>9791560</v>
      </c>
      <c r="D832" s="14">
        <v>0.45</v>
      </c>
      <c r="E832" s="14">
        <v>0.33</v>
      </c>
      <c r="F832">
        <v>22</v>
      </c>
      <c r="G832">
        <v>25</v>
      </c>
      <c r="H832">
        <v>24</v>
      </c>
      <c r="I832">
        <v>10</v>
      </c>
      <c r="J832">
        <v>34</v>
      </c>
      <c r="K832">
        <v>0.29411764705882354</v>
      </c>
      <c r="L832" t="s">
        <v>26</v>
      </c>
      <c r="M832">
        <v>164.2</v>
      </c>
      <c r="N832" t="s">
        <v>26</v>
      </c>
      <c r="O832">
        <v>59631.912302070647</v>
      </c>
      <c r="P832" t="s">
        <v>289</v>
      </c>
      <c r="Q832" t="s">
        <v>295</v>
      </c>
      <c r="R832" s="5">
        <v>45689</v>
      </c>
      <c r="S832" s="8">
        <v>59631.912302070647</v>
      </c>
      <c r="T832">
        <v>164.2</v>
      </c>
    </row>
    <row r="833" spans="1:20">
      <c r="A833" t="s">
        <v>203</v>
      </c>
      <c r="B833" t="s">
        <v>46</v>
      </c>
      <c r="C833">
        <v>2268000</v>
      </c>
      <c r="D833" s="14">
        <v>2.5</v>
      </c>
      <c r="E833" s="14">
        <v>2.66</v>
      </c>
      <c r="F833">
        <v>22</v>
      </c>
      <c r="G833">
        <v>17</v>
      </c>
      <c r="H833">
        <v>21</v>
      </c>
      <c r="I833">
        <v>55</v>
      </c>
      <c r="J833">
        <v>76</v>
      </c>
      <c r="K833">
        <v>0.72368421052631582</v>
      </c>
      <c r="L833" t="s">
        <v>26</v>
      </c>
      <c r="M833">
        <v>65.33</v>
      </c>
      <c r="N833" t="s">
        <v>26</v>
      </c>
      <c r="O833">
        <v>34716.056941680697</v>
      </c>
      <c r="P833" t="s">
        <v>289</v>
      </c>
      <c r="Q833" t="s">
        <v>303</v>
      </c>
      <c r="R833" s="5">
        <v>45689</v>
      </c>
      <c r="S833" s="8">
        <v>34716.056941680697</v>
      </c>
      <c r="T833">
        <v>65.33</v>
      </c>
    </row>
    <row r="834" spans="1:20">
      <c r="A834" t="s">
        <v>204</v>
      </c>
      <c r="B834" t="s">
        <v>162</v>
      </c>
      <c r="C834">
        <v>2465000</v>
      </c>
      <c r="D834" s="14">
        <v>1</v>
      </c>
      <c r="E834" s="14">
        <v>0.33</v>
      </c>
      <c r="F834">
        <v>19</v>
      </c>
      <c r="G834">
        <v>12</v>
      </c>
      <c r="H834">
        <v>11</v>
      </c>
      <c r="I834">
        <v>19</v>
      </c>
      <c r="J834">
        <v>30</v>
      </c>
      <c r="K834">
        <v>0.6333333333333333</v>
      </c>
      <c r="L834" t="s">
        <v>26</v>
      </c>
      <c r="M834">
        <v>56.92</v>
      </c>
      <c r="N834" t="s">
        <v>26</v>
      </c>
      <c r="O834">
        <v>43306.394940267041</v>
      </c>
      <c r="P834" t="s">
        <v>289</v>
      </c>
      <c r="Q834" t="s">
        <v>291</v>
      </c>
      <c r="R834" s="5">
        <v>45689</v>
      </c>
      <c r="S834" s="8">
        <v>43306.394940267041</v>
      </c>
      <c r="T834">
        <v>56.92</v>
      </c>
    </row>
    <row r="835" spans="1:20">
      <c r="A835" t="s">
        <v>205</v>
      </c>
      <c r="B835" t="s">
        <v>93</v>
      </c>
      <c r="C835">
        <v>4038000</v>
      </c>
      <c r="D835" s="14">
        <v>0.8</v>
      </c>
      <c r="E835" s="14">
        <v>0</v>
      </c>
      <c r="F835">
        <v>20</v>
      </c>
      <c r="G835">
        <v>35</v>
      </c>
      <c r="H835">
        <v>35</v>
      </c>
      <c r="I835">
        <v>16</v>
      </c>
      <c r="J835">
        <v>51</v>
      </c>
      <c r="K835">
        <v>0.31372549019607843</v>
      </c>
      <c r="L835">
        <v>140</v>
      </c>
      <c r="M835">
        <v>173</v>
      </c>
      <c r="N835" t="s">
        <v>26</v>
      </c>
      <c r="O835">
        <v>23341.040462427747</v>
      </c>
      <c r="P835" t="s">
        <v>298</v>
      </c>
      <c r="Q835" t="s">
        <v>303</v>
      </c>
      <c r="R835" s="5">
        <v>45689</v>
      </c>
      <c r="S835" s="8">
        <v>23341.040462427747</v>
      </c>
      <c r="T835">
        <v>173</v>
      </c>
    </row>
    <row r="836" spans="1:20">
      <c r="A836" t="s">
        <v>206</v>
      </c>
      <c r="B836" t="s">
        <v>26</v>
      </c>
      <c r="C836">
        <v>3290000</v>
      </c>
      <c r="D836" s="14">
        <v>0.51</v>
      </c>
      <c r="E836" s="14">
        <v>0</v>
      </c>
      <c r="F836">
        <v>27</v>
      </c>
      <c r="G836">
        <v>3</v>
      </c>
      <c r="H836">
        <v>4</v>
      </c>
      <c r="I836">
        <v>14</v>
      </c>
      <c r="J836">
        <v>18</v>
      </c>
      <c r="K836">
        <v>0.77777777777777779</v>
      </c>
      <c r="L836" t="s">
        <v>26</v>
      </c>
      <c r="M836">
        <v>67</v>
      </c>
      <c r="N836" t="s">
        <v>26</v>
      </c>
      <c r="O836">
        <v>49104.477611940296</v>
      </c>
      <c r="P836" t="s">
        <v>289</v>
      </c>
      <c r="Q836" t="s">
        <v>291</v>
      </c>
      <c r="R836" s="5">
        <v>45689</v>
      </c>
      <c r="S836" s="8">
        <v>49104.477611940296</v>
      </c>
      <c r="T836">
        <v>67</v>
      </c>
    </row>
    <row r="837" spans="1:20">
      <c r="A837" t="s">
        <v>328</v>
      </c>
      <c r="B837" t="s">
        <v>26</v>
      </c>
      <c r="C837">
        <v>1125000</v>
      </c>
      <c r="D837" s="14">
        <v>2.36</v>
      </c>
      <c r="E837" s="14">
        <v>1</v>
      </c>
      <c r="F837">
        <v>19</v>
      </c>
      <c r="G837">
        <v>183</v>
      </c>
      <c r="H837">
        <v>180</v>
      </c>
      <c r="I837">
        <v>45</v>
      </c>
      <c r="J837">
        <v>225</v>
      </c>
      <c r="K837">
        <v>0.2</v>
      </c>
      <c r="L837">
        <v>136</v>
      </c>
      <c r="M837" t="s">
        <v>26</v>
      </c>
      <c r="N837">
        <v>8272.0588235294126</v>
      </c>
      <c r="O837" t="s">
        <v>26</v>
      </c>
      <c r="P837" t="s">
        <v>294</v>
      </c>
      <c r="Q837" t="s">
        <v>304</v>
      </c>
      <c r="R837" s="5">
        <v>45689</v>
      </c>
      <c r="S837" s="8">
        <v>8272.0588235294126</v>
      </c>
      <c r="T837">
        <v>136</v>
      </c>
    </row>
    <row r="838" spans="1:20">
      <c r="A838" t="s">
        <v>207</v>
      </c>
      <c r="B838" t="s">
        <v>172</v>
      </c>
      <c r="C838">
        <v>743912</v>
      </c>
      <c r="D838" s="14">
        <v>6.47</v>
      </c>
      <c r="E838" s="14">
        <v>2.33</v>
      </c>
      <c r="F838">
        <v>21</v>
      </c>
      <c r="G838">
        <v>40</v>
      </c>
      <c r="H838">
        <v>33</v>
      </c>
      <c r="I838">
        <v>136</v>
      </c>
      <c r="J838">
        <v>169</v>
      </c>
      <c r="K838">
        <v>0.80473372781065089</v>
      </c>
      <c r="L838">
        <v>104</v>
      </c>
      <c r="M838" t="s">
        <v>26</v>
      </c>
      <c r="N838">
        <v>7153</v>
      </c>
      <c r="O838" t="s">
        <v>26</v>
      </c>
      <c r="P838" t="s">
        <v>294</v>
      </c>
      <c r="Q838" t="s">
        <v>297</v>
      </c>
      <c r="R838" s="5">
        <v>45689</v>
      </c>
      <c r="S838" s="8">
        <v>7153</v>
      </c>
      <c r="T838">
        <v>104</v>
      </c>
    </row>
    <row r="839" spans="1:20">
      <c r="A839" t="s">
        <v>209</v>
      </c>
      <c r="B839" t="s">
        <v>210</v>
      </c>
      <c r="C839">
        <v>3559374</v>
      </c>
      <c r="D839" s="14">
        <v>0.44</v>
      </c>
      <c r="E839" s="14">
        <v>0</v>
      </c>
      <c r="F839">
        <v>25</v>
      </c>
      <c r="G839">
        <v>8</v>
      </c>
      <c r="H839">
        <v>9</v>
      </c>
      <c r="I839">
        <v>11</v>
      </c>
      <c r="J839">
        <v>20</v>
      </c>
      <c r="K839">
        <v>0.55000000000000004</v>
      </c>
      <c r="L839" t="s">
        <v>26</v>
      </c>
      <c r="M839">
        <v>81.760000000000005</v>
      </c>
      <c r="N839" t="s">
        <v>26</v>
      </c>
      <c r="O839">
        <v>43534.417808219172</v>
      </c>
      <c r="P839" t="s">
        <v>289</v>
      </c>
      <c r="Q839" t="s">
        <v>291</v>
      </c>
      <c r="R839" s="5">
        <v>45689</v>
      </c>
      <c r="S839" s="8">
        <v>43534.417808219172</v>
      </c>
      <c r="T839">
        <v>81.760000000000005</v>
      </c>
    </row>
    <row r="840" spans="1:20">
      <c r="A840" t="s">
        <v>211</v>
      </c>
      <c r="B840" t="s">
        <v>212</v>
      </c>
      <c r="C840">
        <v>3164525.44</v>
      </c>
      <c r="D840" s="14">
        <v>0.65</v>
      </c>
      <c r="E840" s="14">
        <v>1</v>
      </c>
      <c r="F840">
        <v>20</v>
      </c>
      <c r="G840">
        <v>30</v>
      </c>
      <c r="H840">
        <v>27</v>
      </c>
      <c r="I840">
        <v>13</v>
      </c>
      <c r="J840">
        <v>40</v>
      </c>
      <c r="K840">
        <v>0.32500000000000001</v>
      </c>
      <c r="L840" t="s">
        <v>26</v>
      </c>
      <c r="M840">
        <v>84.8</v>
      </c>
      <c r="N840" t="s">
        <v>26</v>
      </c>
      <c r="O840">
        <v>37317.516981132074</v>
      </c>
      <c r="P840" t="s">
        <v>289</v>
      </c>
      <c r="Q840" t="s">
        <v>291</v>
      </c>
      <c r="R840" s="5">
        <v>45689</v>
      </c>
      <c r="S840" s="8">
        <v>37317.516981132074</v>
      </c>
      <c r="T840">
        <v>84.8</v>
      </c>
    </row>
    <row r="841" spans="1:20">
      <c r="A841" t="s">
        <v>213</v>
      </c>
      <c r="B841" t="s">
        <v>214</v>
      </c>
      <c r="C841">
        <v>3131670</v>
      </c>
      <c r="D841" s="14">
        <v>0.75</v>
      </c>
      <c r="E841" s="14">
        <v>0.33</v>
      </c>
      <c r="F841">
        <v>20</v>
      </c>
      <c r="G841">
        <v>14</v>
      </c>
      <c r="H841">
        <v>13</v>
      </c>
      <c r="I841">
        <v>15</v>
      </c>
      <c r="J841">
        <v>28</v>
      </c>
      <c r="K841">
        <v>0.5357142857142857</v>
      </c>
      <c r="L841" t="s">
        <v>26</v>
      </c>
      <c r="M841">
        <v>64</v>
      </c>
      <c r="N841" t="s">
        <v>26</v>
      </c>
      <c r="O841">
        <v>48932.34375</v>
      </c>
      <c r="P841" t="s">
        <v>289</v>
      </c>
      <c r="Q841" t="s">
        <v>291</v>
      </c>
      <c r="R841" s="5">
        <v>45689</v>
      </c>
      <c r="S841" s="8">
        <v>48932.34375</v>
      </c>
      <c r="T841">
        <v>64</v>
      </c>
    </row>
    <row r="842" spans="1:20">
      <c r="A842" t="s">
        <v>215</v>
      </c>
      <c r="B842" t="s">
        <v>216</v>
      </c>
      <c r="C842">
        <v>4419545</v>
      </c>
      <c r="D842" s="14">
        <v>0.38</v>
      </c>
      <c r="E842" s="14">
        <v>0</v>
      </c>
      <c r="F842">
        <v>18</v>
      </c>
      <c r="G842">
        <v>4</v>
      </c>
      <c r="H842">
        <v>4</v>
      </c>
      <c r="I842">
        <v>7</v>
      </c>
      <c r="J842">
        <v>11</v>
      </c>
      <c r="K842">
        <v>0.63636363636363635</v>
      </c>
      <c r="L842" t="s">
        <v>26</v>
      </c>
      <c r="M842">
        <v>79.540000000000006</v>
      </c>
      <c r="N842" t="s">
        <v>26</v>
      </c>
      <c r="O842">
        <v>55563.804375157146</v>
      </c>
      <c r="P842" t="s">
        <v>289</v>
      </c>
      <c r="Q842" t="s">
        <v>301</v>
      </c>
      <c r="R842" s="5">
        <v>45689</v>
      </c>
      <c r="S842" s="8">
        <v>55563.804375157146</v>
      </c>
      <c r="T842">
        <v>79.540000000000006</v>
      </c>
    </row>
    <row r="843" spans="1:20">
      <c r="A843" t="s">
        <v>217</v>
      </c>
      <c r="B843" t="s">
        <v>26</v>
      </c>
      <c r="C843">
        <v>545000</v>
      </c>
      <c r="D843" s="14">
        <v>4.05</v>
      </c>
      <c r="E843" s="14">
        <v>9.66</v>
      </c>
      <c r="F843">
        <v>17</v>
      </c>
      <c r="G843">
        <v>452</v>
      </c>
      <c r="H843">
        <v>423</v>
      </c>
      <c r="I843">
        <v>69</v>
      </c>
      <c r="J843">
        <v>492</v>
      </c>
      <c r="K843">
        <v>0.1402439024390244</v>
      </c>
      <c r="L843">
        <v>115.5</v>
      </c>
      <c r="M843" t="s">
        <v>26</v>
      </c>
      <c r="N843">
        <v>4718.6147186147182</v>
      </c>
      <c r="O843" t="s">
        <v>26</v>
      </c>
      <c r="P843" t="s">
        <v>294</v>
      </c>
      <c r="Q843" t="s">
        <v>304</v>
      </c>
      <c r="R843" s="5">
        <v>45689</v>
      </c>
      <c r="S843" s="8">
        <v>4718.6147186147182</v>
      </c>
      <c r="T843">
        <v>115.5</v>
      </c>
    </row>
    <row r="844" spans="1:20">
      <c r="A844" t="s">
        <v>218</v>
      </c>
      <c r="B844" t="s">
        <v>68</v>
      </c>
      <c r="C844">
        <v>2400000</v>
      </c>
      <c r="D844" s="14">
        <v>4.5</v>
      </c>
      <c r="E844" s="14">
        <v>1.66</v>
      </c>
      <c r="F844">
        <v>16</v>
      </c>
      <c r="G844">
        <v>38</v>
      </c>
      <c r="H844">
        <v>33</v>
      </c>
      <c r="I844">
        <v>72</v>
      </c>
      <c r="J844">
        <v>105</v>
      </c>
      <c r="K844">
        <v>0.68571428571428572</v>
      </c>
      <c r="L844" t="s">
        <v>26</v>
      </c>
      <c r="M844">
        <v>47</v>
      </c>
      <c r="N844" t="s">
        <v>26</v>
      </c>
      <c r="O844">
        <v>51063.829787234041</v>
      </c>
      <c r="P844" t="s">
        <v>289</v>
      </c>
      <c r="Q844" t="s">
        <v>296</v>
      </c>
      <c r="R844" s="5">
        <v>45689</v>
      </c>
      <c r="S844" s="8">
        <v>51063.829787234041</v>
      </c>
      <c r="T844">
        <v>47</v>
      </c>
    </row>
    <row r="845" spans="1:20">
      <c r="A845" t="s">
        <v>219</v>
      </c>
      <c r="B845" t="s">
        <v>26</v>
      </c>
      <c r="C845">
        <v>2980000</v>
      </c>
      <c r="D845" s="14">
        <v>0.35</v>
      </c>
      <c r="E845" s="14">
        <v>0</v>
      </c>
      <c r="F845">
        <v>17</v>
      </c>
      <c r="G845">
        <v>18</v>
      </c>
      <c r="H845">
        <v>18</v>
      </c>
      <c r="I845">
        <v>6</v>
      </c>
      <c r="J845">
        <v>24</v>
      </c>
      <c r="K845">
        <v>0.25</v>
      </c>
      <c r="L845" t="s">
        <v>26</v>
      </c>
      <c r="M845">
        <v>91</v>
      </c>
      <c r="N845" t="s">
        <v>26</v>
      </c>
      <c r="O845">
        <v>32747.252747252747</v>
      </c>
      <c r="P845" t="s">
        <v>289</v>
      </c>
      <c r="Q845" t="s">
        <v>308</v>
      </c>
      <c r="R845" s="5">
        <v>45689</v>
      </c>
      <c r="S845" s="8">
        <v>32747.252747252747</v>
      </c>
      <c r="T845">
        <v>91</v>
      </c>
    </row>
    <row r="846" spans="1:20">
      <c r="A846" t="s">
        <v>220</v>
      </c>
      <c r="B846" t="s">
        <v>118</v>
      </c>
      <c r="C846">
        <v>5185421.05</v>
      </c>
      <c r="D846" s="14">
        <v>15.17</v>
      </c>
      <c r="E846" s="14">
        <v>5.33</v>
      </c>
      <c r="F846">
        <v>17</v>
      </c>
      <c r="G846">
        <v>49</v>
      </c>
      <c r="H846">
        <v>113</v>
      </c>
      <c r="I846">
        <v>258</v>
      </c>
      <c r="J846">
        <v>371</v>
      </c>
      <c r="K846">
        <v>0.69541778975741242</v>
      </c>
      <c r="L846" t="s">
        <v>26</v>
      </c>
      <c r="M846">
        <v>110</v>
      </c>
      <c r="N846" t="s">
        <v>26</v>
      </c>
      <c r="O846">
        <v>47140.191363636361</v>
      </c>
      <c r="P846" t="s">
        <v>289</v>
      </c>
      <c r="Q846" t="s">
        <v>296</v>
      </c>
      <c r="R846" s="5">
        <v>45689</v>
      </c>
      <c r="S846" s="8">
        <v>47140.191363636361</v>
      </c>
      <c r="T846">
        <v>110</v>
      </c>
    </row>
    <row r="847" spans="1:20">
      <c r="A847" t="s">
        <v>221</v>
      </c>
      <c r="B847" t="s">
        <v>222</v>
      </c>
      <c r="C847">
        <v>1480000</v>
      </c>
      <c r="D847" s="14">
        <v>4.2699999999999996</v>
      </c>
      <c r="E847" s="14">
        <v>13.66</v>
      </c>
      <c r="F847">
        <v>37</v>
      </c>
      <c r="G847">
        <v>141</v>
      </c>
      <c r="H847">
        <v>100</v>
      </c>
      <c r="I847">
        <v>158</v>
      </c>
      <c r="J847">
        <v>258</v>
      </c>
      <c r="K847">
        <v>0.61240310077519378</v>
      </c>
      <c r="L847">
        <v>99</v>
      </c>
      <c r="M847">
        <v>47.36</v>
      </c>
      <c r="N847" t="s">
        <v>26</v>
      </c>
      <c r="O847">
        <v>31250</v>
      </c>
      <c r="P847" t="s">
        <v>298</v>
      </c>
      <c r="Q847" t="s">
        <v>311</v>
      </c>
      <c r="R847" s="5">
        <v>45689</v>
      </c>
      <c r="S847" s="8">
        <v>31250</v>
      </c>
      <c r="T847">
        <v>47.36</v>
      </c>
    </row>
    <row r="848" spans="1:20">
      <c r="A848" t="s">
        <v>223</v>
      </c>
      <c r="B848" t="s">
        <v>66</v>
      </c>
      <c r="C848">
        <v>2349864</v>
      </c>
      <c r="D848" s="14">
        <v>3.05</v>
      </c>
      <c r="E848" s="14">
        <v>0</v>
      </c>
      <c r="F848">
        <v>17</v>
      </c>
      <c r="G848">
        <v>19</v>
      </c>
      <c r="H848">
        <v>22</v>
      </c>
      <c r="I848">
        <v>52</v>
      </c>
      <c r="J848">
        <v>74</v>
      </c>
      <c r="K848">
        <v>0.70270270270270274</v>
      </c>
      <c r="L848">
        <v>264</v>
      </c>
      <c r="M848" t="s">
        <v>26</v>
      </c>
      <c r="N848">
        <v>8901</v>
      </c>
      <c r="O848" t="s">
        <v>26</v>
      </c>
      <c r="P848" t="s">
        <v>294</v>
      </c>
      <c r="Q848" t="s">
        <v>292</v>
      </c>
      <c r="R848" s="5">
        <v>45689</v>
      </c>
      <c r="S848" s="8">
        <v>8901</v>
      </c>
      <c r="T848">
        <v>264</v>
      </c>
    </row>
    <row r="849" spans="1:20">
      <c r="A849" t="s">
        <v>224</v>
      </c>
      <c r="B849" t="s">
        <v>225</v>
      </c>
      <c r="C849">
        <v>2655668</v>
      </c>
      <c r="D849" s="14">
        <v>0.18</v>
      </c>
      <c r="E849" s="14">
        <v>0</v>
      </c>
      <c r="F849">
        <v>16</v>
      </c>
      <c r="G849">
        <v>3</v>
      </c>
      <c r="H849">
        <v>3</v>
      </c>
      <c r="I849">
        <v>3</v>
      </c>
      <c r="J849">
        <v>6</v>
      </c>
      <c r="K849">
        <v>0.5</v>
      </c>
      <c r="L849" t="s">
        <v>26</v>
      </c>
      <c r="M849">
        <v>63.14</v>
      </c>
      <c r="N849" t="s">
        <v>26</v>
      </c>
      <c r="O849">
        <v>42059.993664871712</v>
      </c>
      <c r="P849" t="s">
        <v>289</v>
      </c>
      <c r="Q849" t="s">
        <v>291</v>
      </c>
      <c r="R849" s="5">
        <v>45689</v>
      </c>
      <c r="S849" s="8">
        <v>42059.993664871712</v>
      </c>
      <c r="T849">
        <v>63.14</v>
      </c>
    </row>
    <row r="850" spans="1:20">
      <c r="A850" t="s">
        <v>226</v>
      </c>
      <c r="B850" t="s">
        <v>32</v>
      </c>
      <c r="C850">
        <v>6925000</v>
      </c>
      <c r="D850" s="14">
        <v>0.12</v>
      </c>
      <c r="E850" s="14">
        <v>0</v>
      </c>
      <c r="F850">
        <v>16</v>
      </c>
      <c r="G850">
        <v>6</v>
      </c>
      <c r="H850">
        <v>6</v>
      </c>
      <c r="I850">
        <v>2</v>
      </c>
      <c r="J850">
        <v>8</v>
      </c>
      <c r="K850">
        <v>0.25</v>
      </c>
      <c r="L850" t="s">
        <v>26</v>
      </c>
      <c r="M850">
        <v>132.79</v>
      </c>
      <c r="N850" t="s">
        <v>26</v>
      </c>
      <c r="O850">
        <v>52150.011296031327</v>
      </c>
      <c r="P850" t="s">
        <v>289</v>
      </c>
      <c r="Q850" t="s">
        <v>295</v>
      </c>
      <c r="R850" s="5">
        <v>45689</v>
      </c>
      <c r="S850" s="8">
        <v>52150.011296031327</v>
      </c>
      <c r="T850">
        <v>132.79</v>
      </c>
    </row>
    <row r="851" spans="1:20">
      <c r="A851" t="s">
        <v>227</v>
      </c>
      <c r="B851" t="s">
        <v>228</v>
      </c>
      <c r="C851">
        <v>2860000</v>
      </c>
      <c r="D851" s="14">
        <v>0.26</v>
      </c>
      <c r="E851" s="14">
        <v>0</v>
      </c>
      <c r="F851">
        <v>26</v>
      </c>
      <c r="G851">
        <v>9</v>
      </c>
      <c r="H851">
        <v>9</v>
      </c>
      <c r="I851">
        <v>7</v>
      </c>
      <c r="J851">
        <v>16</v>
      </c>
      <c r="K851">
        <v>0.4375</v>
      </c>
      <c r="L851" t="s">
        <v>26</v>
      </c>
      <c r="M851">
        <v>64</v>
      </c>
      <c r="N851" t="s">
        <v>26</v>
      </c>
      <c r="O851">
        <v>44687.5</v>
      </c>
      <c r="P851" t="s">
        <v>289</v>
      </c>
      <c r="Q851" t="s">
        <v>291</v>
      </c>
      <c r="R851" s="5">
        <v>45689</v>
      </c>
      <c r="S851" s="8">
        <v>44687.5</v>
      </c>
      <c r="T851">
        <v>64</v>
      </c>
    </row>
    <row r="852" spans="1:20">
      <c r="A852" t="s">
        <v>342</v>
      </c>
      <c r="B852" t="s">
        <v>229</v>
      </c>
      <c r="C852">
        <v>7448294.1399999997</v>
      </c>
      <c r="D852" s="14">
        <v>2.52</v>
      </c>
      <c r="E852" s="14">
        <v>1.33</v>
      </c>
      <c r="F852">
        <v>19</v>
      </c>
      <c r="G852">
        <v>46</v>
      </c>
      <c r="H852">
        <v>42</v>
      </c>
      <c r="I852">
        <v>48</v>
      </c>
      <c r="J852">
        <v>90</v>
      </c>
      <c r="K852">
        <v>0.53333333333333333</v>
      </c>
      <c r="L852" t="s">
        <v>26</v>
      </c>
      <c r="M852">
        <v>113</v>
      </c>
      <c r="N852" t="s">
        <v>26</v>
      </c>
      <c r="O852">
        <v>65914.10743362832</v>
      </c>
      <c r="P852" t="s">
        <v>289</v>
      </c>
      <c r="Q852" t="s">
        <v>290</v>
      </c>
      <c r="R852" s="5">
        <v>45689</v>
      </c>
      <c r="S852" s="8">
        <v>65914.10743362832</v>
      </c>
      <c r="T852">
        <v>113</v>
      </c>
    </row>
    <row r="853" spans="1:20">
      <c r="A853" t="s">
        <v>388</v>
      </c>
      <c r="B853" t="s">
        <v>82</v>
      </c>
      <c r="C853">
        <v>4990000</v>
      </c>
      <c r="D853" s="14">
        <v>0.57999999999999996</v>
      </c>
      <c r="E853" s="14">
        <v>0</v>
      </c>
      <c r="F853">
        <v>62</v>
      </c>
      <c r="G853">
        <v>21</v>
      </c>
      <c r="H853">
        <v>22</v>
      </c>
      <c r="I853">
        <v>36</v>
      </c>
      <c r="J853">
        <v>58</v>
      </c>
      <c r="K853">
        <v>0.62068965517241381</v>
      </c>
      <c r="L853" t="s">
        <v>26</v>
      </c>
      <c r="M853">
        <v>65</v>
      </c>
      <c r="N853" t="s">
        <v>26</v>
      </c>
      <c r="O853">
        <v>76769.230769230766</v>
      </c>
      <c r="P853" t="s">
        <v>289</v>
      </c>
      <c r="Q853" t="s">
        <v>290</v>
      </c>
      <c r="R853" s="5">
        <v>45689</v>
      </c>
      <c r="S853" s="8">
        <v>76769.230769230766</v>
      </c>
      <c r="T853">
        <v>65</v>
      </c>
    </row>
    <row r="854" spans="1:20">
      <c r="A854" t="s">
        <v>232</v>
      </c>
      <c r="B854" t="s">
        <v>233</v>
      </c>
      <c r="C854">
        <v>4866700.58</v>
      </c>
      <c r="D854" s="14">
        <v>6.8</v>
      </c>
      <c r="E854" s="14">
        <v>2</v>
      </c>
      <c r="F854">
        <v>15</v>
      </c>
      <c r="G854">
        <v>51</v>
      </c>
      <c r="H854">
        <v>45</v>
      </c>
      <c r="I854">
        <v>102</v>
      </c>
      <c r="J854">
        <v>147</v>
      </c>
      <c r="K854">
        <v>0.69387755102040816</v>
      </c>
      <c r="L854" t="s">
        <v>26</v>
      </c>
      <c r="M854">
        <v>93.49</v>
      </c>
      <c r="N854" t="s">
        <v>26</v>
      </c>
      <c r="O854">
        <v>52055.84105251899</v>
      </c>
      <c r="P854" t="s">
        <v>289</v>
      </c>
      <c r="Q854" t="s">
        <v>292</v>
      </c>
      <c r="R854" s="5">
        <v>45689</v>
      </c>
      <c r="S854" s="8">
        <v>52055.84105251899</v>
      </c>
      <c r="T854">
        <v>93.49</v>
      </c>
    </row>
    <row r="855" spans="1:20">
      <c r="A855" t="s">
        <v>234</v>
      </c>
      <c r="B855" t="s">
        <v>235</v>
      </c>
      <c r="C855">
        <v>4620519</v>
      </c>
      <c r="D855" s="14">
        <v>1.61</v>
      </c>
      <c r="E855" s="14">
        <v>0.33</v>
      </c>
      <c r="F855">
        <v>13</v>
      </c>
      <c r="G855">
        <v>7</v>
      </c>
      <c r="H855">
        <v>6</v>
      </c>
      <c r="I855">
        <v>21</v>
      </c>
      <c r="J855">
        <v>27</v>
      </c>
      <c r="K855">
        <v>0.77777777777777779</v>
      </c>
      <c r="L855" t="s">
        <v>26</v>
      </c>
      <c r="M855">
        <v>69</v>
      </c>
      <c r="N855" t="s">
        <v>26</v>
      </c>
      <c r="O855">
        <v>66964.043478260865</v>
      </c>
      <c r="P855" t="s">
        <v>289</v>
      </c>
      <c r="Q855" t="s">
        <v>302</v>
      </c>
      <c r="R855" s="5">
        <v>45689</v>
      </c>
      <c r="S855" s="8">
        <v>66964.043478260865</v>
      </c>
      <c r="T855">
        <v>69</v>
      </c>
    </row>
    <row r="856" spans="1:20">
      <c r="A856" t="s">
        <v>236</v>
      </c>
      <c r="B856" t="s">
        <v>237</v>
      </c>
      <c r="C856">
        <v>2107500</v>
      </c>
      <c r="D856" s="14">
        <v>0.43</v>
      </c>
      <c r="E856" s="14">
        <v>0</v>
      </c>
      <c r="F856">
        <v>16</v>
      </c>
      <c r="G856">
        <v>5</v>
      </c>
      <c r="H856">
        <v>5</v>
      </c>
      <c r="I856">
        <v>7</v>
      </c>
      <c r="J856">
        <v>12</v>
      </c>
      <c r="K856">
        <v>0.58333333333333337</v>
      </c>
      <c r="L856" t="s">
        <v>26</v>
      </c>
      <c r="M856">
        <v>87.8</v>
      </c>
      <c r="N856" t="s">
        <v>26</v>
      </c>
      <c r="O856">
        <v>24003.416856492029</v>
      </c>
      <c r="P856" t="s">
        <v>289</v>
      </c>
      <c r="Q856" t="s">
        <v>302</v>
      </c>
      <c r="R856" s="5">
        <v>45689</v>
      </c>
      <c r="S856" s="8">
        <v>24003.416856492029</v>
      </c>
      <c r="T856">
        <v>87.8</v>
      </c>
    </row>
    <row r="857" spans="1:20">
      <c r="A857" t="s">
        <v>238</v>
      </c>
      <c r="B857" t="s">
        <v>239</v>
      </c>
      <c r="C857">
        <v>2350000</v>
      </c>
      <c r="D857" s="14">
        <v>1.86</v>
      </c>
      <c r="E857" s="14">
        <v>0</v>
      </c>
      <c r="F857">
        <v>15</v>
      </c>
      <c r="G857">
        <v>8</v>
      </c>
      <c r="H857">
        <v>8</v>
      </c>
      <c r="I857">
        <v>28</v>
      </c>
      <c r="J857">
        <v>36</v>
      </c>
      <c r="K857">
        <v>0.77777777777777779</v>
      </c>
      <c r="L857" t="s">
        <v>26</v>
      </c>
      <c r="M857">
        <v>88</v>
      </c>
      <c r="N857" t="s">
        <v>26</v>
      </c>
      <c r="O857">
        <v>26704.545454545456</v>
      </c>
      <c r="P857" t="s">
        <v>289</v>
      </c>
      <c r="Q857" t="s">
        <v>303</v>
      </c>
      <c r="R857" s="5">
        <v>45689</v>
      </c>
      <c r="S857" s="8">
        <v>26704.545454545456</v>
      </c>
      <c r="T857">
        <v>88</v>
      </c>
    </row>
    <row r="858" spans="1:20">
      <c r="A858" t="s">
        <v>240</v>
      </c>
      <c r="B858" t="s">
        <v>241</v>
      </c>
      <c r="C858">
        <v>3350000</v>
      </c>
      <c r="D858" s="14">
        <v>0.94</v>
      </c>
      <c r="E858" s="14">
        <v>0</v>
      </c>
      <c r="F858">
        <v>18</v>
      </c>
      <c r="G858">
        <v>9</v>
      </c>
      <c r="H858">
        <v>9</v>
      </c>
      <c r="I858">
        <v>17</v>
      </c>
      <c r="J858">
        <v>26</v>
      </c>
      <c r="K858">
        <v>0.65384615384615385</v>
      </c>
      <c r="L858" t="s">
        <v>26</v>
      </c>
      <c r="M858">
        <v>76.900000000000006</v>
      </c>
      <c r="N858" t="s">
        <v>26</v>
      </c>
      <c r="O858">
        <v>43563.068920676196</v>
      </c>
      <c r="P858" t="s">
        <v>289</v>
      </c>
      <c r="Q858" t="s">
        <v>291</v>
      </c>
      <c r="R858" s="5">
        <v>45689</v>
      </c>
      <c r="S858" s="8">
        <v>43563.068920676196</v>
      </c>
      <c r="T858">
        <v>76.900000000000006</v>
      </c>
    </row>
    <row r="859" spans="1:20">
      <c r="A859" t="s">
        <v>242</v>
      </c>
      <c r="B859" t="s">
        <v>26</v>
      </c>
      <c r="C859">
        <v>4754213</v>
      </c>
      <c r="D859" s="14">
        <v>1.53</v>
      </c>
      <c r="E859" s="14">
        <v>2</v>
      </c>
      <c r="F859">
        <v>15</v>
      </c>
      <c r="G859">
        <v>17</v>
      </c>
      <c r="H859">
        <v>23</v>
      </c>
      <c r="I859">
        <v>23</v>
      </c>
      <c r="J859">
        <v>46</v>
      </c>
      <c r="K859">
        <v>0.5</v>
      </c>
      <c r="L859" t="s">
        <v>26</v>
      </c>
      <c r="M859">
        <v>89</v>
      </c>
      <c r="N859" t="s">
        <v>26</v>
      </c>
      <c r="O859">
        <v>53418.123595505618</v>
      </c>
      <c r="P859" t="s">
        <v>289</v>
      </c>
      <c r="Q859" t="s">
        <v>291</v>
      </c>
      <c r="R859" s="5">
        <v>45689</v>
      </c>
      <c r="S859" s="8">
        <v>53418.123595505618</v>
      </c>
      <c r="T859">
        <v>89</v>
      </c>
    </row>
    <row r="860" spans="1:20">
      <c r="A860" t="s">
        <v>243</v>
      </c>
      <c r="B860" t="s">
        <v>26</v>
      </c>
      <c r="C860">
        <v>5139700</v>
      </c>
      <c r="D860" s="14">
        <v>1.53</v>
      </c>
      <c r="E860" s="14">
        <v>0</v>
      </c>
      <c r="F860">
        <v>13</v>
      </c>
      <c r="G860">
        <v>28</v>
      </c>
      <c r="H860">
        <v>29</v>
      </c>
      <c r="I860">
        <v>20</v>
      </c>
      <c r="J860">
        <v>49</v>
      </c>
      <c r="K860">
        <v>0.40816326530612246</v>
      </c>
      <c r="L860" t="s">
        <v>26</v>
      </c>
      <c r="M860">
        <v>86.31</v>
      </c>
      <c r="N860" t="s">
        <v>26</v>
      </c>
      <c r="O860">
        <v>59549.299038350131</v>
      </c>
      <c r="P860" t="s">
        <v>289</v>
      </c>
      <c r="Q860" t="s">
        <v>295</v>
      </c>
      <c r="R860" s="5">
        <v>45689</v>
      </c>
      <c r="S860" s="8">
        <v>59549.299038350131</v>
      </c>
      <c r="T860">
        <v>86.31</v>
      </c>
    </row>
    <row r="861" spans="1:20">
      <c r="A861" t="s">
        <v>244</v>
      </c>
      <c r="B861" t="s">
        <v>26</v>
      </c>
      <c r="C861">
        <v>4411738.0999999996</v>
      </c>
      <c r="D861" s="14">
        <v>7.0000000000000007E-2</v>
      </c>
      <c r="E861" s="14">
        <v>0</v>
      </c>
      <c r="F861">
        <v>14</v>
      </c>
      <c r="G861">
        <v>7</v>
      </c>
      <c r="H861">
        <v>7</v>
      </c>
      <c r="I861">
        <v>1</v>
      </c>
      <c r="J861">
        <v>8</v>
      </c>
      <c r="K861">
        <v>0.125</v>
      </c>
      <c r="L861">
        <v>494.74</v>
      </c>
      <c r="M861" t="s">
        <v>26</v>
      </c>
      <c r="N861">
        <v>8917.2860492379823</v>
      </c>
      <c r="O861" t="s">
        <v>26</v>
      </c>
      <c r="P861" t="s">
        <v>294</v>
      </c>
      <c r="Q861" t="s">
        <v>295</v>
      </c>
      <c r="R861" s="5">
        <v>45689</v>
      </c>
      <c r="S861" s="8">
        <v>8917.2860492379823</v>
      </c>
      <c r="T861">
        <v>494.74</v>
      </c>
    </row>
    <row r="862" spans="1:20">
      <c r="A862" t="s">
        <v>389</v>
      </c>
      <c r="B862" t="s">
        <v>70</v>
      </c>
      <c r="C862">
        <v>5455000</v>
      </c>
      <c r="D862" s="14">
        <v>1.07</v>
      </c>
      <c r="E862" s="14">
        <v>1.33</v>
      </c>
      <c r="F862">
        <v>13</v>
      </c>
      <c r="G862">
        <v>57</v>
      </c>
      <c r="H862">
        <v>53</v>
      </c>
      <c r="I862">
        <v>14</v>
      </c>
      <c r="J862">
        <v>67</v>
      </c>
      <c r="K862">
        <v>0.20895522388059701</v>
      </c>
      <c r="L862" t="s">
        <v>26</v>
      </c>
      <c r="M862">
        <v>105</v>
      </c>
      <c r="N862" t="s">
        <v>26</v>
      </c>
      <c r="O862">
        <v>51952.380952380954</v>
      </c>
      <c r="P862" t="s">
        <v>289</v>
      </c>
      <c r="Q862" t="s">
        <v>292</v>
      </c>
      <c r="R862" s="5">
        <v>45689</v>
      </c>
      <c r="S862" s="8">
        <v>51952.380952380954</v>
      </c>
      <c r="T862">
        <v>105</v>
      </c>
    </row>
    <row r="863" spans="1:20">
      <c r="A863" t="s">
        <v>246</v>
      </c>
      <c r="B863" t="s">
        <v>343</v>
      </c>
      <c r="C863">
        <v>6465289.1100000003</v>
      </c>
      <c r="D863" s="14">
        <v>10.44</v>
      </c>
      <c r="E863" s="14">
        <v>5.33</v>
      </c>
      <c r="F863">
        <v>18</v>
      </c>
      <c r="G863">
        <v>118</v>
      </c>
      <c r="H863">
        <v>102</v>
      </c>
      <c r="I863">
        <v>188</v>
      </c>
      <c r="J863">
        <v>290</v>
      </c>
      <c r="K863">
        <v>0.64827586206896548</v>
      </c>
      <c r="L863" t="s">
        <v>26</v>
      </c>
      <c r="M863">
        <v>99.44</v>
      </c>
      <c r="N863" t="s">
        <v>26</v>
      </c>
      <c r="O863">
        <v>65016.986222847954</v>
      </c>
      <c r="P863" t="s">
        <v>289</v>
      </c>
      <c r="Q863" t="s">
        <v>290</v>
      </c>
      <c r="R863" s="5">
        <v>45689</v>
      </c>
      <c r="S863" s="8">
        <v>65016.986222847954</v>
      </c>
      <c r="T863">
        <v>99.44</v>
      </c>
    </row>
    <row r="864" spans="1:20">
      <c r="A864" t="s">
        <v>344</v>
      </c>
      <c r="B864" t="s">
        <v>345</v>
      </c>
      <c r="C864">
        <v>3125280</v>
      </c>
      <c r="D864" s="14">
        <v>2.2000000000000002</v>
      </c>
      <c r="E864" s="14">
        <v>2.2999999999999998</v>
      </c>
      <c r="F864">
        <v>5</v>
      </c>
      <c r="G864">
        <v>47</v>
      </c>
      <c r="H864">
        <v>40</v>
      </c>
      <c r="I864">
        <v>11</v>
      </c>
      <c r="J864">
        <v>51</v>
      </c>
      <c r="K864">
        <v>0.21568627450980393</v>
      </c>
      <c r="L864" t="s">
        <v>26</v>
      </c>
      <c r="M864">
        <v>46</v>
      </c>
      <c r="N864" t="s">
        <v>26</v>
      </c>
      <c r="O864">
        <v>67940.869565217392</v>
      </c>
      <c r="P864" t="s">
        <v>289</v>
      </c>
      <c r="Q864" t="s">
        <v>292</v>
      </c>
      <c r="R864" s="5">
        <v>45689</v>
      </c>
      <c r="S864" s="8">
        <v>67940.869565217392</v>
      </c>
      <c r="T864">
        <v>46</v>
      </c>
    </row>
    <row r="865" spans="1:20">
      <c r="A865" t="s">
        <v>247</v>
      </c>
      <c r="B865" t="s">
        <v>23</v>
      </c>
      <c r="C865">
        <v>3806276.92</v>
      </c>
      <c r="D865" s="14">
        <v>6.41</v>
      </c>
      <c r="E865" s="14">
        <v>3.33</v>
      </c>
      <c r="F865">
        <v>12</v>
      </c>
      <c r="G865">
        <v>82</v>
      </c>
      <c r="H865">
        <v>72</v>
      </c>
      <c r="I865">
        <v>77</v>
      </c>
      <c r="J865">
        <v>149</v>
      </c>
      <c r="K865">
        <v>0.51677852348993292</v>
      </c>
      <c r="L865" t="s">
        <v>26</v>
      </c>
      <c r="M865">
        <v>72.39</v>
      </c>
      <c r="N865" t="s">
        <v>26</v>
      </c>
      <c r="O865">
        <v>52580.148086752313</v>
      </c>
      <c r="P865" t="s">
        <v>289</v>
      </c>
      <c r="Q865" t="s">
        <v>295</v>
      </c>
      <c r="R865" s="5">
        <v>45689</v>
      </c>
      <c r="S865" s="8">
        <v>52580.148086752313</v>
      </c>
      <c r="T865">
        <v>72.39</v>
      </c>
    </row>
    <row r="866" spans="1:20">
      <c r="A866" t="s">
        <v>248</v>
      </c>
      <c r="B866" t="s">
        <v>26</v>
      </c>
      <c r="C866">
        <v>4294910.33</v>
      </c>
      <c r="D866" s="14">
        <v>1</v>
      </c>
      <c r="E866" s="14">
        <v>0</v>
      </c>
      <c r="F866">
        <v>10</v>
      </c>
      <c r="G866">
        <v>65</v>
      </c>
      <c r="H866">
        <v>65</v>
      </c>
      <c r="I866">
        <v>10</v>
      </c>
      <c r="J866">
        <v>75</v>
      </c>
      <c r="K866">
        <v>0.13333333333333333</v>
      </c>
      <c r="L866" t="s">
        <v>26</v>
      </c>
      <c r="M866">
        <v>70.31</v>
      </c>
      <c r="N866" t="s">
        <v>26</v>
      </c>
      <c r="O866">
        <v>61085.341061015504</v>
      </c>
      <c r="P866" t="s">
        <v>289</v>
      </c>
      <c r="Q866" t="s">
        <v>293</v>
      </c>
      <c r="R866" s="5">
        <v>45689</v>
      </c>
      <c r="S866" s="8">
        <v>61085.341061015504</v>
      </c>
      <c r="T866">
        <v>70.31</v>
      </c>
    </row>
    <row r="867" spans="1:20">
      <c r="A867" t="s">
        <v>249</v>
      </c>
      <c r="B867" t="s">
        <v>182</v>
      </c>
      <c r="C867">
        <v>6200000</v>
      </c>
      <c r="D867" s="14">
        <v>5</v>
      </c>
      <c r="E867" s="14">
        <v>0</v>
      </c>
      <c r="F867">
        <v>13</v>
      </c>
      <c r="G867">
        <v>55</v>
      </c>
      <c r="H867">
        <v>55</v>
      </c>
      <c r="I867">
        <v>65</v>
      </c>
      <c r="J867">
        <v>120</v>
      </c>
      <c r="K867">
        <v>0.54166666666666663</v>
      </c>
      <c r="L867" t="s">
        <v>26</v>
      </c>
      <c r="M867">
        <v>107</v>
      </c>
      <c r="N867" t="s">
        <v>26</v>
      </c>
      <c r="O867">
        <v>57943.925233644863</v>
      </c>
      <c r="P867" t="s">
        <v>289</v>
      </c>
      <c r="Q867" t="s">
        <v>293</v>
      </c>
      <c r="R867" s="5">
        <v>45689</v>
      </c>
      <c r="S867" s="8">
        <v>57943.925233644863</v>
      </c>
      <c r="T867">
        <v>107</v>
      </c>
    </row>
    <row r="868" spans="1:20">
      <c r="A868" t="s">
        <v>250</v>
      </c>
      <c r="B868" t="s">
        <v>26</v>
      </c>
      <c r="C868">
        <v>4600000</v>
      </c>
      <c r="D868" s="14">
        <v>0.18</v>
      </c>
      <c r="E868" s="14">
        <v>0</v>
      </c>
      <c r="F868">
        <v>11</v>
      </c>
      <c r="G868">
        <v>6</v>
      </c>
      <c r="H868">
        <v>6</v>
      </c>
      <c r="I868">
        <v>2</v>
      </c>
      <c r="J868">
        <v>8</v>
      </c>
      <c r="K868">
        <v>0.25</v>
      </c>
      <c r="L868" t="s">
        <v>26</v>
      </c>
      <c r="M868">
        <v>88.66</v>
      </c>
      <c r="N868" t="s">
        <v>26</v>
      </c>
      <c r="O868">
        <v>51883.600270697047</v>
      </c>
      <c r="P868" t="s">
        <v>289</v>
      </c>
      <c r="Q868" t="s">
        <v>293</v>
      </c>
      <c r="R868" s="5">
        <v>45689</v>
      </c>
      <c r="S868" s="8">
        <v>51883.600270697047</v>
      </c>
      <c r="T868">
        <v>88.66</v>
      </c>
    </row>
    <row r="869" spans="1:20">
      <c r="A869" t="s">
        <v>251</v>
      </c>
      <c r="B869" t="s">
        <v>26</v>
      </c>
      <c r="C869">
        <v>2482000</v>
      </c>
      <c r="D869" s="14">
        <v>1.4</v>
      </c>
      <c r="E869" s="14">
        <v>0.33</v>
      </c>
      <c r="F869">
        <v>10</v>
      </c>
      <c r="G869">
        <v>42</v>
      </c>
      <c r="H869">
        <v>41</v>
      </c>
      <c r="I869">
        <v>14</v>
      </c>
      <c r="J869">
        <v>55</v>
      </c>
      <c r="K869">
        <v>0.25454545454545452</v>
      </c>
      <c r="L869" t="s">
        <v>26</v>
      </c>
      <c r="M869">
        <v>41.41</v>
      </c>
      <c r="N869" t="s">
        <v>26</v>
      </c>
      <c r="O869">
        <v>59937.21323351848</v>
      </c>
      <c r="P869" t="s">
        <v>289</v>
      </c>
      <c r="Q869" t="s">
        <v>291</v>
      </c>
      <c r="R869" s="5">
        <v>45689</v>
      </c>
      <c r="S869" s="8">
        <v>59937.21323351848</v>
      </c>
      <c r="T869">
        <v>41.41</v>
      </c>
    </row>
    <row r="870" spans="1:20">
      <c r="A870" t="s">
        <v>252</v>
      </c>
      <c r="B870" t="s">
        <v>26</v>
      </c>
      <c r="C870">
        <v>1219308</v>
      </c>
      <c r="D870" s="14">
        <v>7.14</v>
      </c>
      <c r="E870" s="14">
        <v>9</v>
      </c>
      <c r="F870">
        <v>14</v>
      </c>
      <c r="G870">
        <v>32</v>
      </c>
      <c r="H870">
        <v>5</v>
      </c>
      <c r="I870">
        <v>100</v>
      </c>
      <c r="J870">
        <v>105</v>
      </c>
      <c r="K870">
        <v>0.95238095238095233</v>
      </c>
      <c r="L870">
        <v>131.5</v>
      </c>
      <c r="M870" t="s">
        <v>26</v>
      </c>
      <c r="N870">
        <v>9272.3041825095061</v>
      </c>
      <c r="O870" t="s">
        <v>26</v>
      </c>
      <c r="P870" t="s">
        <v>294</v>
      </c>
      <c r="Q870" t="s">
        <v>300</v>
      </c>
      <c r="R870" s="5">
        <v>45689</v>
      </c>
      <c r="S870" s="8">
        <v>9272.3041825095061</v>
      </c>
      <c r="T870">
        <v>131.5</v>
      </c>
    </row>
    <row r="871" spans="1:20">
      <c r="A871" t="s">
        <v>253</v>
      </c>
      <c r="B871" t="s">
        <v>26</v>
      </c>
      <c r="C871">
        <v>884000</v>
      </c>
      <c r="D871" s="14">
        <v>18.5</v>
      </c>
      <c r="E871" s="14">
        <v>8.33</v>
      </c>
      <c r="F871">
        <v>14</v>
      </c>
      <c r="G871">
        <v>129</v>
      </c>
      <c r="H871">
        <v>104</v>
      </c>
      <c r="I871">
        <v>259</v>
      </c>
      <c r="J871">
        <v>363</v>
      </c>
      <c r="K871">
        <v>0.71349862258953167</v>
      </c>
      <c r="L871">
        <v>136</v>
      </c>
      <c r="M871" t="s">
        <v>26</v>
      </c>
      <c r="N871">
        <v>6500</v>
      </c>
      <c r="O871" t="s">
        <v>26</v>
      </c>
      <c r="P871" t="s">
        <v>294</v>
      </c>
      <c r="Q871" t="s">
        <v>300</v>
      </c>
      <c r="R871" s="5">
        <v>45689</v>
      </c>
      <c r="S871" s="8">
        <v>6500</v>
      </c>
      <c r="T871">
        <v>136</v>
      </c>
    </row>
    <row r="872" spans="1:20">
      <c r="A872" t="s">
        <v>254</v>
      </c>
      <c r="B872" t="s">
        <v>26</v>
      </c>
      <c r="C872">
        <v>2968767.25</v>
      </c>
      <c r="D872" s="14">
        <v>1.36</v>
      </c>
      <c r="E872" s="14">
        <v>0</v>
      </c>
      <c r="F872">
        <v>11</v>
      </c>
      <c r="G872">
        <v>49</v>
      </c>
      <c r="H872">
        <v>49</v>
      </c>
      <c r="I872">
        <v>15</v>
      </c>
      <c r="J872">
        <v>64</v>
      </c>
      <c r="K872">
        <v>0.234375</v>
      </c>
      <c r="L872" t="s">
        <v>26</v>
      </c>
      <c r="M872">
        <v>68.59</v>
      </c>
      <c r="N872" t="s">
        <v>26</v>
      </c>
      <c r="O872">
        <v>43282.799970841232</v>
      </c>
      <c r="P872" t="s">
        <v>289</v>
      </c>
      <c r="Q872" t="s">
        <v>300</v>
      </c>
      <c r="R872" s="5">
        <v>45689</v>
      </c>
      <c r="S872" s="8">
        <v>43282.799970841232</v>
      </c>
      <c r="T872">
        <v>68.59</v>
      </c>
    </row>
    <row r="873" spans="1:20">
      <c r="A873" t="s">
        <v>255</v>
      </c>
      <c r="B873" t="s">
        <v>256</v>
      </c>
      <c r="C873">
        <v>2105000</v>
      </c>
      <c r="D873" s="14">
        <v>2.5</v>
      </c>
      <c r="E873" s="14">
        <v>0</v>
      </c>
      <c r="F873">
        <v>14</v>
      </c>
      <c r="G873">
        <v>7</v>
      </c>
      <c r="H873">
        <v>7</v>
      </c>
      <c r="I873">
        <v>35</v>
      </c>
      <c r="J873">
        <v>42</v>
      </c>
      <c r="K873">
        <v>0.83333333333333337</v>
      </c>
      <c r="L873">
        <v>99</v>
      </c>
      <c r="M873">
        <v>87</v>
      </c>
      <c r="N873" t="s">
        <v>26</v>
      </c>
      <c r="O873">
        <v>24195.402298850575</v>
      </c>
      <c r="P873" t="s">
        <v>298</v>
      </c>
      <c r="Q873" t="s">
        <v>299</v>
      </c>
      <c r="R873" s="5">
        <v>45689</v>
      </c>
      <c r="S873" s="8">
        <v>24195.402298850575</v>
      </c>
      <c r="T873">
        <v>87</v>
      </c>
    </row>
    <row r="874" spans="1:20">
      <c r="A874" t="s">
        <v>257</v>
      </c>
      <c r="B874" t="s">
        <v>256</v>
      </c>
      <c r="C874">
        <v>1445000</v>
      </c>
      <c r="D874" s="14">
        <v>2.0699999999999998</v>
      </c>
      <c r="E874" s="14">
        <v>0</v>
      </c>
      <c r="F874">
        <v>14</v>
      </c>
      <c r="G874">
        <v>75</v>
      </c>
      <c r="H874">
        <v>75</v>
      </c>
      <c r="I874">
        <v>29</v>
      </c>
      <c r="J874">
        <v>104</v>
      </c>
      <c r="K874">
        <v>0.27884615384615385</v>
      </c>
      <c r="L874" t="s">
        <v>26</v>
      </c>
      <c r="M874">
        <v>57</v>
      </c>
      <c r="N874" t="s">
        <v>26</v>
      </c>
      <c r="O874">
        <v>25350.877192982458</v>
      </c>
      <c r="P874" t="s">
        <v>289</v>
      </c>
      <c r="Q874" t="s">
        <v>299</v>
      </c>
      <c r="R874" s="5">
        <v>45689</v>
      </c>
      <c r="S874" s="8">
        <v>25350.877192982458</v>
      </c>
      <c r="T874">
        <v>57</v>
      </c>
    </row>
    <row r="875" spans="1:20">
      <c r="A875" t="s">
        <v>258</v>
      </c>
      <c r="B875" t="s">
        <v>26</v>
      </c>
      <c r="C875">
        <v>525000</v>
      </c>
      <c r="D875" s="14">
        <v>21.33</v>
      </c>
      <c r="E875" s="14">
        <v>6</v>
      </c>
      <c r="F875">
        <v>12</v>
      </c>
      <c r="G875">
        <v>140</v>
      </c>
      <c r="H875">
        <v>122</v>
      </c>
      <c r="I875">
        <v>256</v>
      </c>
      <c r="J875">
        <v>378</v>
      </c>
      <c r="K875">
        <v>0.67724867724867721</v>
      </c>
      <c r="L875">
        <v>119</v>
      </c>
      <c r="M875" t="s">
        <v>26</v>
      </c>
      <c r="N875">
        <v>4411.7647058823532</v>
      </c>
      <c r="O875" t="s">
        <v>26</v>
      </c>
      <c r="P875" t="s">
        <v>294</v>
      </c>
      <c r="Q875" t="s">
        <v>304</v>
      </c>
      <c r="R875" s="5">
        <v>45689</v>
      </c>
      <c r="S875" s="8">
        <v>4411.7647058823532</v>
      </c>
      <c r="T875">
        <v>119</v>
      </c>
    </row>
    <row r="876" spans="1:20">
      <c r="A876" t="s">
        <v>259</v>
      </c>
      <c r="B876" t="s">
        <v>26</v>
      </c>
      <c r="C876">
        <v>425000</v>
      </c>
      <c r="D876" s="14">
        <v>30.14</v>
      </c>
      <c r="E876" s="14">
        <v>0</v>
      </c>
      <c r="F876">
        <v>14</v>
      </c>
      <c r="G876">
        <v>168</v>
      </c>
      <c r="H876">
        <v>174</v>
      </c>
      <c r="I876">
        <v>422</v>
      </c>
      <c r="J876">
        <v>596</v>
      </c>
      <c r="K876">
        <v>0.70805369127516782</v>
      </c>
      <c r="L876">
        <v>112</v>
      </c>
      <c r="M876" t="s">
        <v>26</v>
      </c>
      <c r="N876">
        <v>3794.6428571428573</v>
      </c>
      <c r="O876" t="s">
        <v>26</v>
      </c>
      <c r="P876" t="s">
        <v>294</v>
      </c>
      <c r="Q876" t="s">
        <v>304</v>
      </c>
      <c r="R876" s="5">
        <v>45689</v>
      </c>
      <c r="S876" s="8">
        <v>3794.6428571428573</v>
      </c>
      <c r="T876">
        <v>112</v>
      </c>
    </row>
    <row r="877" spans="1:20">
      <c r="A877" t="s">
        <v>260</v>
      </c>
      <c r="B877" t="s">
        <v>162</v>
      </c>
      <c r="C877">
        <v>4950000</v>
      </c>
      <c r="D877" s="14">
        <v>0.5</v>
      </c>
      <c r="E877" s="14">
        <v>0</v>
      </c>
      <c r="F877">
        <v>10</v>
      </c>
      <c r="G877">
        <v>21</v>
      </c>
      <c r="H877">
        <v>23</v>
      </c>
      <c r="I877">
        <v>5</v>
      </c>
      <c r="J877">
        <v>28</v>
      </c>
      <c r="K877">
        <v>0.17857142857142858</v>
      </c>
      <c r="L877" t="s">
        <v>26</v>
      </c>
      <c r="M877">
        <v>86.77</v>
      </c>
      <c r="N877" t="s">
        <v>26</v>
      </c>
      <c r="O877">
        <v>57047.366601359921</v>
      </c>
      <c r="P877" t="s">
        <v>289</v>
      </c>
      <c r="Q877" t="s">
        <v>301</v>
      </c>
      <c r="R877" s="5">
        <v>45689</v>
      </c>
      <c r="S877" s="8">
        <v>57047.366601359921</v>
      </c>
      <c r="T877">
        <v>86.77</v>
      </c>
    </row>
    <row r="878" spans="1:20">
      <c r="A878" t="s">
        <v>261</v>
      </c>
      <c r="B878" t="s">
        <v>162</v>
      </c>
      <c r="C878">
        <v>5688888.8899999997</v>
      </c>
      <c r="D878" s="14">
        <v>1.8</v>
      </c>
      <c r="E878" s="14">
        <v>1</v>
      </c>
      <c r="F878">
        <v>10</v>
      </c>
      <c r="G878">
        <v>80</v>
      </c>
      <c r="H878">
        <v>77</v>
      </c>
      <c r="I878">
        <v>18</v>
      </c>
      <c r="J878">
        <v>95</v>
      </c>
      <c r="K878">
        <v>0.18947368421052632</v>
      </c>
      <c r="L878" t="s">
        <v>26</v>
      </c>
      <c r="M878">
        <v>87.93</v>
      </c>
      <c r="N878" t="s">
        <v>26</v>
      </c>
      <c r="O878">
        <v>64697.928920732389</v>
      </c>
      <c r="P878" t="s">
        <v>289</v>
      </c>
      <c r="Q878" t="s">
        <v>295</v>
      </c>
      <c r="R878" s="5">
        <v>45689</v>
      </c>
      <c r="S878" s="8">
        <v>64697.928920732389</v>
      </c>
      <c r="T878">
        <v>87.93</v>
      </c>
    </row>
    <row r="879" spans="1:20">
      <c r="A879" t="s">
        <v>262</v>
      </c>
      <c r="B879" t="s">
        <v>263</v>
      </c>
      <c r="C879">
        <v>5341000</v>
      </c>
      <c r="D879" s="14">
        <v>6.36</v>
      </c>
      <c r="E879" s="14">
        <v>0</v>
      </c>
      <c r="F879">
        <v>11</v>
      </c>
      <c r="G879">
        <v>47</v>
      </c>
      <c r="H879">
        <v>50</v>
      </c>
      <c r="I879">
        <v>70</v>
      </c>
      <c r="J879">
        <v>120</v>
      </c>
      <c r="K879">
        <v>0.58333333333333337</v>
      </c>
      <c r="L879" t="s">
        <v>26</v>
      </c>
      <c r="M879">
        <v>71.010000000000005</v>
      </c>
      <c r="N879" t="s">
        <v>26</v>
      </c>
      <c r="O879">
        <v>75214.758484720456</v>
      </c>
      <c r="P879" t="s">
        <v>289</v>
      </c>
      <c r="Q879" t="s">
        <v>290</v>
      </c>
      <c r="R879" s="5">
        <v>45689</v>
      </c>
      <c r="S879" s="8">
        <v>75214.758484720456</v>
      </c>
      <c r="T879">
        <v>71.010000000000005</v>
      </c>
    </row>
    <row r="880" spans="1:20">
      <c r="A880" t="s">
        <v>264</v>
      </c>
      <c r="B880" t="s">
        <v>265</v>
      </c>
      <c r="C880">
        <v>5355000</v>
      </c>
      <c r="D880" s="14">
        <v>2.7</v>
      </c>
      <c r="E880" s="14">
        <v>4</v>
      </c>
      <c r="F880">
        <v>10</v>
      </c>
      <c r="G880">
        <v>111</v>
      </c>
      <c r="H880">
        <v>99</v>
      </c>
      <c r="I880">
        <v>27</v>
      </c>
      <c r="J880">
        <v>126</v>
      </c>
      <c r="K880">
        <v>0.21428571428571427</v>
      </c>
      <c r="L880" t="s">
        <v>26</v>
      </c>
      <c r="M880">
        <v>84.4</v>
      </c>
      <c r="N880" t="s">
        <v>26</v>
      </c>
      <c r="O880">
        <v>63447.867298578196</v>
      </c>
      <c r="P880" t="s">
        <v>289</v>
      </c>
      <c r="Q880" t="s">
        <v>290</v>
      </c>
      <c r="R880" s="5">
        <v>45689</v>
      </c>
      <c r="S880" s="8">
        <v>63447.867298578196</v>
      </c>
      <c r="T880">
        <v>84.4</v>
      </c>
    </row>
    <row r="881" spans="1:20">
      <c r="A881" t="s">
        <v>266</v>
      </c>
      <c r="B881" t="s">
        <v>267</v>
      </c>
      <c r="C881">
        <v>3166617.5</v>
      </c>
      <c r="D881" s="14">
        <v>1.75</v>
      </c>
      <c r="E881" s="14">
        <v>0</v>
      </c>
      <c r="F881">
        <v>16</v>
      </c>
      <c r="G881">
        <v>35</v>
      </c>
      <c r="H881">
        <v>35</v>
      </c>
      <c r="I881">
        <v>28</v>
      </c>
      <c r="J881">
        <v>63</v>
      </c>
      <c r="K881">
        <v>0.44444444444444442</v>
      </c>
      <c r="L881" t="s">
        <v>26</v>
      </c>
      <c r="M881">
        <v>82.25</v>
      </c>
      <c r="N881" t="s">
        <v>26</v>
      </c>
      <c r="O881">
        <v>38499.908814589668</v>
      </c>
      <c r="P881" t="s">
        <v>289</v>
      </c>
      <c r="Q881" t="s">
        <v>291</v>
      </c>
      <c r="R881" s="5">
        <v>45689</v>
      </c>
      <c r="S881" s="8">
        <v>38499.908814589668</v>
      </c>
      <c r="T881">
        <v>82.25</v>
      </c>
    </row>
    <row r="882" spans="1:20">
      <c r="A882" t="s">
        <v>268</v>
      </c>
      <c r="B882" t="s">
        <v>26</v>
      </c>
      <c r="C882">
        <v>8024500</v>
      </c>
      <c r="D882" s="14">
        <v>0.37</v>
      </c>
      <c r="E882" s="14">
        <v>0</v>
      </c>
      <c r="F882">
        <v>8</v>
      </c>
      <c r="G882">
        <v>17</v>
      </c>
      <c r="H882">
        <v>17</v>
      </c>
      <c r="I882">
        <v>3</v>
      </c>
      <c r="J882">
        <v>20</v>
      </c>
      <c r="K882">
        <v>0.15</v>
      </c>
      <c r="L882" t="s">
        <v>26</v>
      </c>
      <c r="M882">
        <v>140.19</v>
      </c>
      <c r="N882" t="s">
        <v>26</v>
      </c>
      <c r="O882">
        <v>57240.174049504247</v>
      </c>
      <c r="P882" t="s">
        <v>289</v>
      </c>
      <c r="Q882" t="s">
        <v>295</v>
      </c>
      <c r="R882" s="5">
        <v>45689</v>
      </c>
      <c r="S882" s="8">
        <v>57240.174049504247</v>
      </c>
      <c r="T882">
        <v>140.19</v>
      </c>
    </row>
    <row r="883" spans="1:20">
      <c r="A883" t="s">
        <v>269</v>
      </c>
      <c r="B883" t="s">
        <v>270</v>
      </c>
      <c r="C883">
        <v>6611250</v>
      </c>
      <c r="D883" s="14">
        <v>0.71</v>
      </c>
      <c r="E883" s="14">
        <v>0.66</v>
      </c>
      <c r="F883">
        <v>7</v>
      </c>
      <c r="G883">
        <v>17</v>
      </c>
      <c r="H883">
        <v>15</v>
      </c>
      <c r="I883">
        <v>5</v>
      </c>
      <c r="J883">
        <v>20</v>
      </c>
      <c r="K883">
        <v>0.25</v>
      </c>
      <c r="L883" t="s">
        <v>26</v>
      </c>
      <c r="M883">
        <v>161.25</v>
      </c>
      <c r="N883" t="s">
        <v>26</v>
      </c>
      <c r="O883">
        <v>41000</v>
      </c>
      <c r="P883" t="s">
        <v>289</v>
      </c>
      <c r="Q883" t="s">
        <v>292</v>
      </c>
      <c r="R883" s="5">
        <v>45689</v>
      </c>
      <c r="S883" s="8">
        <v>41000</v>
      </c>
      <c r="T883">
        <v>161.25</v>
      </c>
    </row>
    <row r="884" spans="1:20">
      <c r="A884" t="s">
        <v>271</v>
      </c>
      <c r="B884" t="s">
        <v>270</v>
      </c>
      <c r="C884">
        <v>6991200</v>
      </c>
      <c r="D884" s="14">
        <v>0.42</v>
      </c>
      <c r="E884" s="14">
        <v>0</v>
      </c>
      <c r="F884">
        <v>7</v>
      </c>
      <c r="G884">
        <v>9</v>
      </c>
      <c r="H884">
        <v>9</v>
      </c>
      <c r="I884">
        <v>3</v>
      </c>
      <c r="J884">
        <v>12</v>
      </c>
      <c r="K884">
        <v>0.25</v>
      </c>
      <c r="L884">
        <v>200</v>
      </c>
      <c r="M884">
        <v>194.2</v>
      </c>
      <c r="N884" t="s">
        <v>26</v>
      </c>
      <c r="O884">
        <v>36000</v>
      </c>
      <c r="P884" t="s">
        <v>298</v>
      </c>
      <c r="Q884" t="s">
        <v>292</v>
      </c>
      <c r="R884" s="5">
        <v>45689</v>
      </c>
      <c r="S884" s="8">
        <v>36000</v>
      </c>
      <c r="T884">
        <v>194.2</v>
      </c>
    </row>
    <row r="885" spans="1:20">
      <c r="A885" t="s">
        <v>272</v>
      </c>
      <c r="B885" t="s">
        <v>54</v>
      </c>
      <c r="C885">
        <v>5250060</v>
      </c>
      <c r="D885" s="14">
        <v>6.28</v>
      </c>
      <c r="E885" s="14">
        <v>6</v>
      </c>
      <c r="F885">
        <v>7</v>
      </c>
      <c r="G885">
        <v>149</v>
      </c>
      <c r="H885">
        <v>131</v>
      </c>
      <c r="I885">
        <v>44</v>
      </c>
      <c r="J885">
        <v>175</v>
      </c>
      <c r="K885">
        <v>0.25142857142857145</v>
      </c>
      <c r="L885" t="s">
        <v>26</v>
      </c>
      <c r="M885">
        <v>80.69</v>
      </c>
      <c r="N885" t="s">
        <v>26</v>
      </c>
      <c r="O885">
        <v>65064.568100136326</v>
      </c>
      <c r="P885" t="s">
        <v>289</v>
      </c>
      <c r="Q885" t="s">
        <v>296</v>
      </c>
      <c r="R885" s="5">
        <v>45689</v>
      </c>
      <c r="S885" s="8">
        <v>65064.568100136326</v>
      </c>
      <c r="T885">
        <v>80.69</v>
      </c>
    </row>
    <row r="886" spans="1:20">
      <c r="A886" t="s">
        <v>273</v>
      </c>
      <c r="B886" t="s">
        <v>26</v>
      </c>
      <c r="C886">
        <v>2900000</v>
      </c>
      <c r="D886" s="14">
        <v>1.25</v>
      </c>
      <c r="E886" s="14">
        <v>0</v>
      </c>
      <c r="F886">
        <v>8</v>
      </c>
      <c r="G886">
        <v>5</v>
      </c>
      <c r="H886">
        <v>5</v>
      </c>
      <c r="I886">
        <v>10</v>
      </c>
      <c r="J886">
        <v>15</v>
      </c>
      <c r="K886">
        <v>0.66666666666666663</v>
      </c>
      <c r="L886" t="s">
        <v>26</v>
      </c>
      <c r="M886">
        <v>87</v>
      </c>
      <c r="N886" t="s">
        <v>26</v>
      </c>
      <c r="O886">
        <v>33333.333333333336</v>
      </c>
      <c r="P886" t="s">
        <v>289</v>
      </c>
      <c r="Q886" t="s">
        <v>308</v>
      </c>
      <c r="R886" s="5">
        <v>45689</v>
      </c>
      <c r="S886" s="8">
        <v>33333.333333333336</v>
      </c>
      <c r="T886">
        <v>87</v>
      </c>
    </row>
    <row r="887" spans="1:20">
      <c r="A887" t="s">
        <v>347</v>
      </c>
      <c r="B887" t="s">
        <v>390</v>
      </c>
      <c r="C887">
        <v>3066961</v>
      </c>
      <c r="D887" s="14">
        <v>2.8</v>
      </c>
      <c r="E887" s="14">
        <v>0.33</v>
      </c>
      <c r="F887">
        <v>5</v>
      </c>
      <c r="G887">
        <v>10</v>
      </c>
      <c r="H887">
        <v>9</v>
      </c>
      <c r="I887">
        <v>14</v>
      </c>
      <c r="J887">
        <v>23</v>
      </c>
      <c r="K887">
        <v>0.60869565217391308</v>
      </c>
      <c r="L887" t="s">
        <v>26</v>
      </c>
      <c r="M887">
        <v>74</v>
      </c>
      <c r="N887" t="s">
        <v>26</v>
      </c>
      <c r="O887">
        <v>41445.41891891892</v>
      </c>
      <c r="P887" t="s">
        <v>289</v>
      </c>
      <c r="Q887" t="s">
        <v>295</v>
      </c>
      <c r="R887" s="5">
        <v>45689</v>
      </c>
      <c r="S887" s="8">
        <v>41445.41891891892</v>
      </c>
      <c r="T887">
        <v>74</v>
      </c>
    </row>
    <row r="888" spans="1:20">
      <c r="A888" t="s">
        <v>274</v>
      </c>
      <c r="B888" t="s">
        <v>30</v>
      </c>
      <c r="C888">
        <v>4816745.88</v>
      </c>
      <c r="D888" s="14">
        <v>5.14</v>
      </c>
      <c r="E888" s="14">
        <v>7</v>
      </c>
      <c r="F888">
        <v>7</v>
      </c>
      <c r="G888">
        <v>73</v>
      </c>
      <c r="H888">
        <v>52</v>
      </c>
      <c r="I888">
        <v>36</v>
      </c>
      <c r="J888">
        <v>88</v>
      </c>
      <c r="K888">
        <v>0.40909090909090912</v>
      </c>
      <c r="L888" t="s">
        <v>26</v>
      </c>
      <c r="M888">
        <v>95.4</v>
      </c>
      <c r="N888" t="s">
        <v>26</v>
      </c>
      <c r="O888">
        <v>50489.998742138363</v>
      </c>
      <c r="P888" t="s">
        <v>289</v>
      </c>
      <c r="Q888" t="s">
        <v>296</v>
      </c>
      <c r="R888" s="5">
        <v>45689</v>
      </c>
      <c r="S888" s="8">
        <v>50489.998742138363</v>
      </c>
      <c r="T888">
        <v>95.4</v>
      </c>
    </row>
    <row r="889" spans="1:20">
      <c r="A889" t="s">
        <v>276</v>
      </c>
      <c r="B889" t="s">
        <v>26</v>
      </c>
      <c r="C889">
        <v>2400000</v>
      </c>
      <c r="D889" s="14">
        <v>0.88</v>
      </c>
      <c r="E889" s="14">
        <v>0.33</v>
      </c>
      <c r="F889">
        <v>9</v>
      </c>
      <c r="G889">
        <v>7</v>
      </c>
      <c r="H889">
        <v>6</v>
      </c>
      <c r="I889">
        <v>8</v>
      </c>
      <c r="J889">
        <v>14</v>
      </c>
      <c r="K889">
        <v>0.5714285714285714</v>
      </c>
      <c r="L889" t="s">
        <v>26</v>
      </c>
      <c r="M889">
        <v>48</v>
      </c>
      <c r="N889" t="s">
        <v>26</v>
      </c>
      <c r="O889">
        <v>50000</v>
      </c>
      <c r="P889" t="s">
        <v>289</v>
      </c>
      <c r="Q889" t="s">
        <v>308</v>
      </c>
      <c r="R889" s="5">
        <v>45689</v>
      </c>
      <c r="S889" s="8">
        <v>50000</v>
      </c>
      <c r="T889">
        <v>48</v>
      </c>
    </row>
    <row r="890" spans="1:20">
      <c r="A890" t="s">
        <v>277</v>
      </c>
      <c r="B890" t="s">
        <v>278</v>
      </c>
      <c r="C890">
        <v>9768000</v>
      </c>
      <c r="D890" s="14">
        <v>0</v>
      </c>
      <c r="E890" s="14">
        <v>0</v>
      </c>
      <c r="F890">
        <v>7</v>
      </c>
      <c r="G890">
        <v>7</v>
      </c>
      <c r="H890">
        <v>7</v>
      </c>
      <c r="I890">
        <v>2</v>
      </c>
      <c r="J890">
        <v>9</v>
      </c>
      <c r="K890">
        <v>0.22</v>
      </c>
      <c r="L890" t="s">
        <v>26</v>
      </c>
      <c r="M890">
        <v>160.69999999999999</v>
      </c>
      <c r="N890" t="s">
        <v>26</v>
      </c>
      <c r="O890">
        <v>60784.069695084014</v>
      </c>
      <c r="P890" t="s">
        <v>289</v>
      </c>
      <c r="Q890" t="s">
        <v>290</v>
      </c>
      <c r="R890" s="5">
        <v>45689</v>
      </c>
      <c r="S890" s="8">
        <v>60784.069695084014</v>
      </c>
      <c r="T890">
        <v>160.69999999999999</v>
      </c>
    </row>
    <row r="891" spans="1:20">
      <c r="A891" t="s">
        <v>279</v>
      </c>
      <c r="B891" t="s">
        <v>128</v>
      </c>
      <c r="C891">
        <v>1560600</v>
      </c>
      <c r="D891" s="14">
        <v>4.1100000000000003</v>
      </c>
      <c r="E891" s="14">
        <v>2.33</v>
      </c>
      <c r="F891">
        <v>9</v>
      </c>
      <c r="G891">
        <v>42</v>
      </c>
      <c r="H891">
        <v>35</v>
      </c>
      <c r="I891">
        <v>37</v>
      </c>
      <c r="J891">
        <v>72</v>
      </c>
      <c r="K891">
        <v>0.51388888888888884</v>
      </c>
      <c r="L891">
        <v>153</v>
      </c>
      <c r="M891" t="s">
        <v>26</v>
      </c>
      <c r="N891">
        <v>10200</v>
      </c>
      <c r="O891" t="s">
        <v>26</v>
      </c>
      <c r="P891" t="s">
        <v>294</v>
      </c>
      <c r="Q891" t="s">
        <v>297</v>
      </c>
      <c r="R891" s="5">
        <v>45689</v>
      </c>
      <c r="S891" s="8">
        <v>10200</v>
      </c>
      <c r="T891">
        <v>153</v>
      </c>
    </row>
    <row r="892" spans="1:20">
      <c r="A892" t="s">
        <v>280</v>
      </c>
      <c r="B892" t="s">
        <v>26</v>
      </c>
      <c r="C892">
        <v>9450000</v>
      </c>
      <c r="D892" s="14">
        <v>7.53</v>
      </c>
      <c r="E892" s="14">
        <v>0</v>
      </c>
      <c r="F892">
        <v>13</v>
      </c>
      <c r="G892">
        <v>118</v>
      </c>
      <c r="H892">
        <v>120</v>
      </c>
      <c r="I892">
        <v>98</v>
      </c>
      <c r="J892">
        <v>218</v>
      </c>
      <c r="K892">
        <v>0.44954128440366975</v>
      </c>
      <c r="L892" t="s">
        <v>26</v>
      </c>
      <c r="M892">
        <v>150</v>
      </c>
      <c r="N892" t="s">
        <v>26</v>
      </c>
      <c r="O892">
        <v>63000</v>
      </c>
      <c r="P892" t="s">
        <v>289</v>
      </c>
      <c r="Q892" t="s">
        <v>306</v>
      </c>
      <c r="R892" s="5">
        <v>45689</v>
      </c>
      <c r="S892" s="8">
        <v>63000</v>
      </c>
      <c r="T892">
        <v>150</v>
      </c>
    </row>
    <row r="893" spans="1:20">
      <c r="A893" t="s">
        <v>281</v>
      </c>
      <c r="B893" t="s">
        <v>26</v>
      </c>
      <c r="C893">
        <v>2509532</v>
      </c>
      <c r="D893" s="14">
        <v>1.25</v>
      </c>
      <c r="E893" s="14">
        <v>1</v>
      </c>
      <c r="F893">
        <v>8</v>
      </c>
      <c r="G893">
        <v>5</v>
      </c>
      <c r="H893">
        <v>2</v>
      </c>
      <c r="I893">
        <v>10</v>
      </c>
      <c r="J893">
        <v>12</v>
      </c>
      <c r="K893">
        <v>0.83333333333333337</v>
      </c>
      <c r="L893" t="s">
        <v>26</v>
      </c>
      <c r="M893">
        <v>55.68</v>
      </c>
      <c r="N893" t="s">
        <v>26</v>
      </c>
      <c r="O893">
        <v>45070.617816091952</v>
      </c>
      <c r="P893" t="s">
        <v>289</v>
      </c>
      <c r="Q893" t="s">
        <v>295</v>
      </c>
      <c r="R893" s="5">
        <v>45689</v>
      </c>
      <c r="S893" s="8">
        <v>45070.617816091952</v>
      </c>
      <c r="T893">
        <v>55.68</v>
      </c>
    </row>
    <row r="894" spans="1:20">
      <c r="A894" t="s">
        <v>282</v>
      </c>
      <c r="B894" t="s">
        <v>26</v>
      </c>
      <c r="C894">
        <v>2850000</v>
      </c>
      <c r="D894" s="14">
        <v>1</v>
      </c>
      <c r="E894" s="14">
        <v>1.66</v>
      </c>
      <c r="F894">
        <v>8</v>
      </c>
      <c r="G894">
        <v>9</v>
      </c>
      <c r="H894">
        <v>4</v>
      </c>
      <c r="I894">
        <v>8</v>
      </c>
      <c r="J894">
        <v>12</v>
      </c>
      <c r="K894">
        <v>0.66666666666666663</v>
      </c>
      <c r="L894" t="s">
        <v>26</v>
      </c>
      <c r="M894">
        <v>91</v>
      </c>
      <c r="N894" t="s">
        <v>26</v>
      </c>
      <c r="O894">
        <v>31318.68131868132</v>
      </c>
      <c r="P894" t="s">
        <v>289</v>
      </c>
      <c r="Q894" t="s">
        <v>308</v>
      </c>
      <c r="R894" s="5">
        <v>45689</v>
      </c>
      <c r="S894" s="8">
        <v>31318.68131868132</v>
      </c>
      <c r="T894">
        <v>91</v>
      </c>
    </row>
    <row r="895" spans="1:20">
      <c r="A895" t="s">
        <v>283</v>
      </c>
      <c r="B895" t="s">
        <v>391</v>
      </c>
      <c r="C895">
        <v>3189000</v>
      </c>
      <c r="D895" s="14">
        <v>1.6</v>
      </c>
      <c r="E895" s="14">
        <v>0</v>
      </c>
      <c r="F895">
        <v>10</v>
      </c>
      <c r="G895">
        <v>52</v>
      </c>
      <c r="H895">
        <v>52</v>
      </c>
      <c r="I895">
        <v>16</v>
      </c>
      <c r="J895">
        <v>68</v>
      </c>
      <c r="K895">
        <v>0.23529411764705882</v>
      </c>
      <c r="L895" t="s">
        <v>26</v>
      </c>
      <c r="M895">
        <v>75</v>
      </c>
      <c r="N895" t="s">
        <v>26</v>
      </c>
      <c r="O895">
        <v>42520</v>
      </c>
      <c r="P895" t="s">
        <v>289</v>
      </c>
      <c r="Q895" t="s">
        <v>296</v>
      </c>
      <c r="R895" s="5">
        <v>45689</v>
      </c>
      <c r="S895" s="8">
        <v>42520</v>
      </c>
      <c r="T895">
        <v>75</v>
      </c>
    </row>
    <row r="896" spans="1:20">
      <c r="A896" t="s">
        <v>285</v>
      </c>
      <c r="B896" t="s">
        <v>286</v>
      </c>
      <c r="C896">
        <v>2580000</v>
      </c>
      <c r="D896" s="14">
        <v>0.76</v>
      </c>
      <c r="E896" s="14">
        <v>0</v>
      </c>
      <c r="F896">
        <v>13</v>
      </c>
      <c r="G896">
        <v>10</v>
      </c>
      <c r="H896">
        <v>10</v>
      </c>
      <c r="I896">
        <v>10</v>
      </c>
      <c r="J896">
        <v>20</v>
      </c>
      <c r="K896">
        <v>0.5</v>
      </c>
      <c r="L896" t="s">
        <v>26</v>
      </c>
      <c r="M896">
        <v>55.86</v>
      </c>
      <c r="N896" t="s">
        <v>26</v>
      </c>
      <c r="O896">
        <v>46186.895810955961</v>
      </c>
      <c r="P896" t="s">
        <v>289</v>
      </c>
      <c r="Q896" t="s">
        <v>295</v>
      </c>
      <c r="R896" s="5">
        <v>45689</v>
      </c>
      <c r="S896" s="8">
        <v>46186.895810955961</v>
      </c>
      <c r="T896">
        <v>55.86</v>
      </c>
    </row>
    <row r="897" spans="1:20">
      <c r="A897" t="s">
        <v>287</v>
      </c>
      <c r="B897" t="s">
        <v>26</v>
      </c>
      <c r="C897">
        <v>2495000</v>
      </c>
      <c r="D897" s="14">
        <v>0.61</v>
      </c>
      <c r="E897" s="14">
        <v>0</v>
      </c>
      <c r="F897">
        <v>13</v>
      </c>
      <c r="G897">
        <v>8</v>
      </c>
      <c r="H897">
        <v>8</v>
      </c>
      <c r="I897">
        <v>8</v>
      </c>
      <c r="J897">
        <v>16</v>
      </c>
      <c r="K897">
        <v>0.5</v>
      </c>
      <c r="L897" t="s">
        <v>26</v>
      </c>
      <c r="M897">
        <v>80</v>
      </c>
      <c r="N897" t="s">
        <v>26</v>
      </c>
      <c r="O897">
        <v>31187.5</v>
      </c>
      <c r="P897" t="s">
        <v>289</v>
      </c>
      <c r="Q897" t="s">
        <v>302</v>
      </c>
      <c r="R897" s="5">
        <v>45689</v>
      </c>
      <c r="S897" s="8">
        <v>31187.5</v>
      </c>
      <c r="T897">
        <v>80</v>
      </c>
    </row>
    <row r="898" spans="1:20">
      <c r="A898" t="s">
        <v>349</v>
      </c>
      <c r="B898" t="s">
        <v>325</v>
      </c>
      <c r="C898">
        <v>8955705.6199999992</v>
      </c>
      <c r="D898" s="14">
        <v>0.5</v>
      </c>
      <c r="E898" s="14">
        <v>0</v>
      </c>
      <c r="F898">
        <v>6</v>
      </c>
      <c r="G898">
        <v>13</v>
      </c>
      <c r="H898">
        <v>13</v>
      </c>
      <c r="I898">
        <v>3</v>
      </c>
      <c r="J898">
        <v>16</v>
      </c>
      <c r="K898">
        <v>0.1875</v>
      </c>
      <c r="L898" t="s">
        <v>26</v>
      </c>
      <c r="M898">
        <v>142</v>
      </c>
      <c r="N898" t="s">
        <v>26</v>
      </c>
      <c r="O898">
        <v>63068.349436619712</v>
      </c>
      <c r="P898" t="s">
        <v>289</v>
      </c>
      <c r="Q898" t="s">
        <v>296</v>
      </c>
      <c r="R898" s="5">
        <v>45689</v>
      </c>
      <c r="S898" s="8">
        <v>63068.349436619712</v>
      </c>
      <c r="T898">
        <v>142</v>
      </c>
    </row>
    <row r="899" spans="1:20">
      <c r="A899" t="s">
        <v>324</v>
      </c>
      <c r="B899" t="s">
        <v>325</v>
      </c>
      <c r="C899">
        <v>15212500</v>
      </c>
      <c r="D899" s="14">
        <v>0</v>
      </c>
      <c r="E899" s="14">
        <v>0</v>
      </c>
      <c r="F899">
        <v>6</v>
      </c>
      <c r="G899">
        <v>6</v>
      </c>
      <c r="H899">
        <v>6</v>
      </c>
      <c r="I899">
        <v>0</v>
      </c>
      <c r="J899">
        <v>6</v>
      </c>
      <c r="K899">
        <v>0</v>
      </c>
      <c r="L899">
        <v>364.5</v>
      </c>
      <c r="M899">
        <v>253</v>
      </c>
      <c r="N899" t="s">
        <v>26</v>
      </c>
      <c r="O899">
        <v>60128.458498023712</v>
      </c>
      <c r="P899" t="s">
        <v>298</v>
      </c>
      <c r="Q899" t="s">
        <v>296</v>
      </c>
      <c r="R899" s="5">
        <v>45689</v>
      </c>
      <c r="S899" s="8">
        <v>60128.458498023712</v>
      </c>
      <c r="T899">
        <v>253</v>
      </c>
    </row>
    <row r="900" spans="1:20">
      <c r="A900" t="s">
        <v>329</v>
      </c>
      <c r="B900" t="s">
        <v>172</v>
      </c>
      <c r="C900">
        <v>793600</v>
      </c>
      <c r="D900" s="14">
        <v>13.71</v>
      </c>
      <c r="E900" s="14">
        <v>3.66</v>
      </c>
      <c r="F900">
        <v>7</v>
      </c>
      <c r="G900">
        <v>87</v>
      </c>
      <c r="H900">
        <v>76</v>
      </c>
      <c r="I900">
        <v>96</v>
      </c>
      <c r="J900">
        <v>172</v>
      </c>
      <c r="K900">
        <v>0.55813953488372092</v>
      </c>
      <c r="L900">
        <v>104</v>
      </c>
      <c r="M900" t="s">
        <v>26</v>
      </c>
      <c r="N900">
        <v>7630.7692307692305</v>
      </c>
      <c r="O900" t="s">
        <v>26</v>
      </c>
      <c r="P900" t="s">
        <v>294</v>
      </c>
      <c r="Q900" t="s">
        <v>297</v>
      </c>
      <c r="R900" s="5">
        <v>45689</v>
      </c>
      <c r="S900" s="8">
        <v>7630.7692307692305</v>
      </c>
      <c r="T900">
        <f>J900</f>
        <v>172</v>
      </c>
    </row>
    <row r="901" spans="1:20">
      <c r="A901" t="s">
        <v>350</v>
      </c>
      <c r="B901" t="s">
        <v>392</v>
      </c>
      <c r="C901">
        <v>3034124.83</v>
      </c>
      <c r="D901" s="14">
        <v>2.4</v>
      </c>
      <c r="E901" s="14">
        <v>0</v>
      </c>
      <c r="F901">
        <v>5</v>
      </c>
      <c r="G901">
        <v>16</v>
      </c>
      <c r="H901">
        <v>16</v>
      </c>
      <c r="I901">
        <v>12</v>
      </c>
      <c r="J901">
        <v>28</v>
      </c>
      <c r="K901">
        <v>0.42857142857142855</v>
      </c>
      <c r="L901" t="s">
        <v>26</v>
      </c>
      <c r="M901">
        <v>62.06</v>
      </c>
      <c r="N901" t="s">
        <v>26</v>
      </c>
      <c r="O901">
        <v>48890.184176603289</v>
      </c>
      <c r="P901" t="s">
        <v>289</v>
      </c>
      <c r="Q901" t="s">
        <v>393</v>
      </c>
      <c r="R901" s="5">
        <v>45689</v>
      </c>
      <c r="S901" s="8">
        <v>48890.184176603289</v>
      </c>
      <c r="T901">
        <v>62.06</v>
      </c>
    </row>
    <row r="902" spans="1:20">
      <c r="A902" t="s">
        <v>351</v>
      </c>
      <c r="B902" t="s">
        <v>352</v>
      </c>
      <c r="C902">
        <v>2593592</v>
      </c>
      <c r="D902" s="14">
        <v>3.12</v>
      </c>
      <c r="E902" s="14">
        <v>1</v>
      </c>
      <c r="F902">
        <v>8</v>
      </c>
      <c r="G902">
        <v>13</v>
      </c>
      <c r="H902">
        <v>10</v>
      </c>
      <c r="I902">
        <v>25</v>
      </c>
      <c r="J902">
        <v>35</v>
      </c>
      <c r="K902">
        <v>0.7142857142857143</v>
      </c>
      <c r="L902" t="s">
        <v>26</v>
      </c>
      <c r="M902">
        <v>58.2</v>
      </c>
      <c r="N902" t="s">
        <v>26</v>
      </c>
      <c r="O902">
        <v>44563.436426116838</v>
      </c>
      <c r="P902" t="s">
        <v>289</v>
      </c>
      <c r="Q902" t="s">
        <v>291</v>
      </c>
      <c r="R902" s="5">
        <v>45689</v>
      </c>
      <c r="S902" s="8">
        <v>44563.436426116838</v>
      </c>
      <c r="T902">
        <v>58.2</v>
      </c>
    </row>
    <row r="903" spans="1:20">
      <c r="A903" t="s">
        <v>353</v>
      </c>
      <c r="B903" t="s">
        <v>130</v>
      </c>
      <c r="C903">
        <v>6252025.1699999999</v>
      </c>
      <c r="D903" s="14">
        <v>2.37</v>
      </c>
      <c r="E903" s="14">
        <v>1</v>
      </c>
      <c r="F903">
        <v>8</v>
      </c>
      <c r="G903">
        <v>22</v>
      </c>
      <c r="H903">
        <v>19</v>
      </c>
      <c r="I903">
        <v>19</v>
      </c>
      <c r="J903">
        <v>38</v>
      </c>
      <c r="K903">
        <v>0.5</v>
      </c>
      <c r="L903" t="s">
        <v>26</v>
      </c>
      <c r="M903">
        <v>124.33</v>
      </c>
      <c r="N903" t="s">
        <v>26</v>
      </c>
      <c r="O903">
        <v>50285.732888281185</v>
      </c>
      <c r="P903" t="s">
        <v>289</v>
      </c>
      <c r="Q903" t="s">
        <v>301</v>
      </c>
      <c r="R903" s="5">
        <v>45689</v>
      </c>
      <c r="S903" s="8">
        <v>50285.732888281185</v>
      </c>
      <c r="T903">
        <v>124.33</v>
      </c>
    </row>
    <row r="904" spans="1:20">
      <c r="A904" t="s">
        <v>354</v>
      </c>
      <c r="B904" t="s">
        <v>355</v>
      </c>
      <c r="C904">
        <v>3846735</v>
      </c>
      <c r="D904" s="14">
        <v>0.5</v>
      </c>
      <c r="E904" s="14">
        <v>0.33</v>
      </c>
      <c r="F904">
        <v>4</v>
      </c>
      <c r="G904">
        <v>15</v>
      </c>
      <c r="H904">
        <v>14</v>
      </c>
      <c r="I904">
        <v>2</v>
      </c>
      <c r="J904">
        <v>16</v>
      </c>
      <c r="K904">
        <v>0.125</v>
      </c>
      <c r="L904" t="s">
        <v>26</v>
      </c>
      <c r="M904">
        <v>80.2</v>
      </c>
      <c r="N904" t="s">
        <v>26</v>
      </c>
      <c r="O904">
        <v>47964.276807980052</v>
      </c>
      <c r="P904" t="s">
        <v>289</v>
      </c>
      <c r="Q904" t="s">
        <v>302</v>
      </c>
      <c r="R904" s="5">
        <v>45689</v>
      </c>
      <c r="S904" s="8">
        <v>47964.276807980052</v>
      </c>
      <c r="T904">
        <v>80.2</v>
      </c>
    </row>
    <row r="905" spans="1:20">
      <c r="A905" t="s">
        <v>357</v>
      </c>
      <c r="B905" t="s">
        <v>394</v>
      </c>
      <c r="C905">
        <v>5270650</v>
      </c>
      <c r="D905" s="14">
        <v>5.28</v>
      </c>
      <c r="E905" s="14">
        <v>2.66</v>
      </c>
      <c r="F905">
        <v>7</v>
      </c>
      <c r="G905">
        <v>89</v>
      </c>
      <c r="H905">
        <v>81</v>
      </c>
      <c r="I905">
        <v>37</v>
      </c>
      <c r="J905">
        <v>118</v>
      </c>
      <c r="K905">
        <v>0.3135593220338983</v>
      </c>
      <c r="L905" t="s">
        <v>26</v>
      </c>
      <c r="M905">
        <v>95.83</v>
      </c>
      <c r="N905" t="s">
        <v>26</v>
      </c>
      <c r="O905">
        <v>55000</v>
      </c>
      <c r="P905" t="s">
        <v>289</v>
      </c>
      <c r="Q905" t="s">
        <v>295</v>
      </c>
      <c r="R905" s="5">
        <v>45689</v>
      </c>
      <c r="S905" s="8">
        <v>55000</v>
      </c>
      <c r="T905">
        <v>95.83</v>
      </c>
    </row>
    <row r="906" spans="1:20">
      <c r="A906" t="s">
        <v>330</v>
      </c>
      <c r="B906" t="s">
        <v>128</v>
      </c>
      <c r="C906">
        <v>1748000</v>
      </c>
      <c r="D906" s="14">
        <v>3.37</v>
      </c>
      <c r="E906" s="14">
        <v>1.33</v>
      </c>
      <c r="F906">
        <v>8</v>
      </c>
      <c r="G906">
        <v>8</v>
      </c>
      <c r="H906">
        <v>4</v>
      </c>
      <c r="I906">
        <v>27</v>
      </c>
      <c r="J906">
        <v>31</v>
      </c>
      <c r="K906">
        <v>0.87096774193548387</v>
      </c>
      <c r="L906">
        <v>174.8</v>
      </c>
      <c r="M906" t="s">
        <v>26</v>
      </c>
      <c r="N906">
        <v>10000</v>
      </c>
      <c r="O906" t="s">
        <v>26</v>
      </c>
      <c r="P906" t="s">
        <v>294</v>
      </c>
      <c r="Q906" t="s">
        <v>297</v>
      </c>
      <c r="R906" s="5">
        <v>45689</v>
      </c>
      <c r="S906" s="8">
        <v>10000</v>
      </c>
      <c r="T906">
        <v>174.8</v>
      </c>
    </row>
    <row r="907" spans="1:20">
      <c r="A907" t="s">
        <v>331</v>
      </c>
      <c r="B907" t="s">
        <v>26</v>
      </c>
      <c r="C907">
        <v>548800</v>
      </c>
      <c r="D907" s="14">
        <v>3.75</v>
      </c>
      <c r="E907" s="14">
        <v>0.33</v>
      </c>
      <c r="F907">
        <v>8</v>
      </c>
      <c r="G907">
        <v>114</v>
      </c>
      <c r="H907">
        <v>113</v>
      </c>
      <c r="I907">
        <v>30</v>
      </c>
      <c r="J907">
        <v>143</v>
      </c>
      <c r="K907">
        <v>0.20979020979020979</v>
      </c>
      <c r="L907">
        <v>112</v>
      </c>
      <c r="M907" t="s">
        <v>26</v>
      </c>
      <c r="N907">
        <v>4900</v>
      </c>
      <c r="O907" t="s">
        <v>26</v>
      </c>
      <c r="P907" t="s">
        <v>294</v>
      </c>
      <c r="Q907" t="s">
        <v>299</v>
      </c>
      <c r="R907" s="5">
        <v>45689</v>
      </c>
      <c r="S907" s="8">
        <v>4900</v>
      </c>
      <c r="T907">
        <v>112</v>
      </c>
    </row>
    <row r="908" spans="1:20">
      <c r="A908" t="s">
        <v>358</v>
      </c>
      <c r="B908" t="s">
        <v>26</v>
      </c>
      <c r="C908">
        <v>2895845</v>
      </c>
      <c r="D908" s="14">
        <v>0.64</v>
      </c>
      <c r="E908" s="14">
        <v>1</v>
      </c>
      <c r="F908">
        <v>34</v>
      </c>
      <c r="G908">
        <v>5</v>
      </c>
      <c r="H908">
        <v>2</v>
      </c>
      <c r="I908">
        <v>22</v>
      </c>
      <c r="J908">
        <v>24</v>
      </c>
      <c r="K908">
        <v>0.91666666666666663</v>
      </c>
      <c r="L908" t="s">
        <v>26</v>
      </c>
      <c r="M908">
        <v>98.6</v>
      </c>
      <c r="N908" t="s">
        <v>26</v>
      </c>
      <c r="O908">
        <v>29369.624746450307</v>
      </c>
      <c r="P908" t="s">
        <v>289</v>
      </c>
      <c r="Q908" t="s">
        <v>303</v>
      </c>
      <c r="R908" s="5">
        <v>45689</v>
      </c>
      <c r="S908" s="8">
        <v>29369.624746450307</v>
      </c>
      <c r="T908">
        <v>98.6</v>
      </c>
    </row>
    <row r="909" spans="1:20">
      <c r="A909" t="s">
        <v>332</v>
      </c>
      <c r="B909" t="s">
        <v>26</v>
      </c>
      <c r="C909">
        <v>450000</v>
      </c>
      <c r="D909" s="14">
        <v>13.8</v>
      </c>
      <c r="E909" s="14">
        <v>0</v>
      </c>
      <c r="F909">
        <v>10</v>
      </c>
      <c r="G909">
        <v>59</v>
      </c>
      <c r="H909">
        <v>59</v>
      </c>
      <c r="I909">
        <v>138</v>
      </c>
      <c r="J909">
        <v>197</v>
      </c>
      <c r="K909">
        <v>0.70050761421319796</v>
      </c>
      <c r="L909">
        <v>119</v>
      </c>
      <c r="M909" t="s">
        <v>26</v>
      </c>
      <c r="N909">
        <v>3781.5126050420167</v>
      </c>
      <c r="O909" t="s">
        <v>26</v>
      </c>
      <c r="P909" t="s">
        <v>294</v>
      </c>
      <c r="Q909" t="s">
        <v>307</v>
      </c>
      <c r="R909" s="5">
        <v>45689</v>
      </c>
      <c r="S909" s="8">
        <v>3781.5126050420167</v>
      </c>
      <c r="T909">
        <v>119</v>
      </c>
    </row>
    <row r="910" spans="1:20">
      <c r="A910" t="s">
        <v>359</v>
      </c>
      <c r="B910" t="s">
        <v>26</v>
      </c>
      <c r="C910">
        <v>1870000</v>
      </c>
      <c r="D910" s="14">
        <v>0</v>
      </c>
      <c r="E910" s="14">
        <v>0</v>
      </c>
      <c r="F910">
        <v>5</v>
      </c>
      <c r="G910">
        <v>8</v>
      </c>
      <c r="H910">
        <v>8</v>
      </c>
      <c r="I910">
        <v>0</v>
      </c>
      <c r="J910">
        <v>8</v>
      </c>
      <c r="K910">
        <v>0</v>
      </c>
      <c r="L910" t="s">
        <v>26</v>
      </c>
      <c r="M910">
        <v>38.700000000000003</v>
      </c>
      <c r="N910" t="s">
        <v>26</v>
      </c>
      <c r="O910">
        <v>48320.413436692506</v>
      </c>
      <c r="P910" t="s">
        <v>289</v>
      </c>
      <c r="Q910" t="s">
        <v>295</v>
      </c>
      <c r="R910" s="5">
        <v>45689</v>
      </c>
      <c r="S910" s="8">
        <v>48320.413436692506</v>
      </c>
      <c r="T910">
        <v>38.700000000000003</v>
      </c>
    </row>
    <row r="911" spans="1:20">
      <c r="A911" t="s">
        <v>326</v>
      </c>
      <c r="B911" t="s">
        <v>46</v>
      </c>
      <c r="C911">
        <v>2698000</v>
      </c>
      <c r="D911" s="14">
        <v>7.71</v>
      </c>
      <c r="E911" s="14">
        <v>1</v>
      </c>
      <c r="F911">
        <v>7</v>
      </c>
      <c r="G911">
        <v>28</v>
      </c>
      <c r="H911">
        <v>33</v>
      </c>
      <c r="I911">
        <v>54</v>
      </c>
      <c r="J911">
        <v>87</v>
      </c>
      <c r="K911">
        <v>0.62068965517241381</v>
      </c>
      <c r="L911">
        <v>102</v>
      </c>
      <c r="M911">
        <v>118.56</v>
      </c>
      <c r="N911" t="s">
        <v>26</v>
      </c>
      <c r="O911">
        <v>22756.410256410258</v>
      </c>
      <c r="P911" t="s">
        <v>298</v>
      </c>
      <c r="Q911" t="s">
        <v>297</v>
      </c>
      <c r="R911" s="5">
        <v>45689</v>
      </c>
      <c r="S911" s="8">
        <v>22756.410256410258</v>
      </c>
      <c r="T911">
        <v>118.56</v>
      </c>
    </row>
    <row r="912" spans="1:20">
      <c r="A912" t="s">
        <v>327</v>
      </c>
      <c r="B912" t="s">
        <v>46</v>
      </c>
      <c r="C912">
        <v>2089000</v>
      </c>
      <c r="D912" s="14">
        <v>13.28</v>
      </c>
      <c r="E912" s="14">
        <v>2</v>
      </c>
      <c r="F912">
        <v>7</v>
      </c>
      <c r="G912">
        <v>41</v>
      </c>
      <c r="H912">
        <v>43</v>
      </c>
      <c r="I912">
        <v>93</v>
      </c>
      <c r="J912">
        <v>136</v>
      </c>
      <c r="K912">
        <v>0.68382352941176472</v>
      </c>
      <c r="L912">
        <v>102</v>
      </c>
      <c r="M912">
        <v>66</v>
      </c>
      <c r="N912" t="s">
        <v>26</v>
      </c>
      <c r="O912">
        <v>31651.515151515152</v>
      </c>
      <c r="P912" t="s">
        <v>298</v>
      </c>
      <c r="Q912" t="s">
        <v>297</v>
      </c>
      <c r="R912" s="5">
        <v>45689</v>
      </c>
      <c r="S912" s="8">
        <v>31651.515151515152</v>
      </c>
      <c r="T912">
        <v>66</v>
      </c>
    </row>
    <row r="913" spans="1:20">
      <c r="A913" t="s">
        <v>360</v>
      </c>
      <c r="B913" t="s">
        <v>144</v>
      </c>
      <c r="C913">
        <v>5036378.5</v>
      </c>
      <c r="D913" s="14">
        <v>1</v>
      </c>
      <c r="E913" s="14">
        <v>0</v>
      </c>
      <c r="F913">
        <v>6</v>
      </c>
      <c r="G913">
        <v>13</v>
      </c>
      <c r="H913">
        <v>14</v>
      </c>
      <c r="I913">
        <v>6</v>
      </c>
      <c r="J913">
        <v>20</v>
      </c>
      <c r="K913">
        <v>0.3</v>
      </c>
      <c r="L913" t="s">
        <v>26</v>
      </c>
      <c r="M913">
        <v>87.22</v>
      </c>
      <c r="N913" t="s">
        <v>26</v>
      </c>
      <c r="O913">
        <v>57743.390277459301</v>
      </c>
      <c r="P913" t="s">
        <v>289</v>
      </c>
      <c r="Q913" t="s">
        <v>293</v>
      </c>
      <c r="R913" s="5">
        <v>45689</v>
      </c>
      <c r="S913" s="8">
        <v>57743.390277459301</v>
      </c>
      <c r="T913">
        <v>87.22</v>
      </c>
    </row>
    <row r="914" spans="1:20">
      <c r="A914" t="s">
        <v>361</v>
      </c>
      <c r="B914" t="s">
        <v>26</v>
      </c>
      <c r="C914">
        <v>8272750</v>
      </c>
      <c r="D914" s="14">
        <v>0</v>
      </c>
      <c r="E914" s="14">
        <v>0</v>
      </c>
      <c r="F914">
        <v>4</v>
      </c>
      <c r="G914">
        <v>14</v>
      </c>
      <c r="H914">
        <v>14</v>
      </c>
      <c r="I914">
        <v>0</v>
      </c>
      <c r="J914">
        <v>14</v>
      </c>
      <c r="K914">
        <v>0</v>
      </c>
      <c r="L914" t="s">
        <v>26</v>
      </c>
      <c r="M914">
        <v>127.21</v>
      </c>
      <c r="N914" t="s">
        <v>26</v>
      </c>
      <c r="O914">
        <v>65032.23017058408</v>
      </c>
      <c r="P914" t="s">
        <v>289</v>
      </c>
      <c r="Q914" t="s">
        <v>295</v>
      </c>
      <c r="R914" s="5">
        <v>45689</v>
      </c>
      <c r="S914" s="8">
        <v>65032.23017058408</v>
      </c>
      <c r="T914">
        <v>127.21</v>
      </c>
    </row>
    <row r="915" spans="1:20">
      <c r="A915" t="s">
        <v>333</v>
      </c>
      <c r="B915" t="s">
        <v>152</v>
      </c>
      <c r="C915">
        <v>1100000</v>
      </c>
      <c r="D915" s="14">
        <v>111.83</v>
      </c>
      <c r="E915" s="14">
        <v>0</v>
      </c>
      <c r="F915">
        <v>6</v>
      </c>
      <c r="G915">
        <v>41</v>
      </c>
      <c r="H915">
        <v>131</v>
      </c>
      <c r="I915">
        <v>671</v>
      </c>
      <c r="J915">
        <v>802</v>
      </c>
      <c r="K915">
        <v>0.83665835411471323</v>
      </c>
      <c r="L915">
        <v>160</v>
      </c>
      <c r="M915" t="s">
        <v>26</v>
      </c>
      <c r="N915">
        <v>6875</v>
      </c>
      <c r="O915" t="s">
        <v>26</v>
      </c>
      <c r="P915" t="s">
        <v>294</v>
      </c>
      <c r="Q915" t="s">
        <v>297</v>
      </c>
      <c r="R915" s="5">
        <v>45689</v>
      </c>
      <c r="S915" s="8">
        <v>6875</v>
      </c>
      <c r="T915">
        <v>160</v>
      </c>
    </row>
    <row r="916" spans="1:20">
      <c r="A916" t="s">
        <v>362</v>
      </c>
      <c r="B916" t="s">
        <v>162</v>
      </c>
      <c r="C916">
        <v>2866428.57</v>
      </c>
      <c r="D916" s="14">
        <v>1.25</v>
      </c>
      <c r="E916" s="14">
        <v>1.33</v>
      </c>
      <c r="F916">
        <v>4</v>
      </c>
      <c r="G916">
        <v>29</v>
      </c>
      <c r="H916">
        <v>25</v>
      </c>
      <c r="I916">
        <v>5</v>
      </c>
      <c r="J916">
        <v>30</v>
      </c>
      <c r="K916">
        <v>0.16666666666666666</v>
      </c>
      <c r="L916" t="s">
        <v>26</v>
      </c>
      <c r="M916">
        <v>66.67</v>
      </c>
      <c r="N916" t="s">
        <v>26</v>
      </c>
      <c r="O916">
        <v>42994.278836058191</v>
      </c>
      <c r="P916" t="s">
        <v>289</v>
      </c>
      <c r="Q916" t="s">
        <v>291</v>
      </c>
      <c r="R916" s="5">
        <v>45689</v>
      </c>
      <c r="S916" s="8">
        <v>42994.278836058191</v>
      </c>
      <c r="T916">
        <v>66.67</v>
      </c>
    </row>
    <row r="917" spans="1:20">
      <c r="A917" t="s">
        <v>363</v>
      </c>
      <c r="B917" t="s">
        <v>336</v>
      </c>
      <c r="C917">
        <v>1696000</v>
      </c>
      <c r="D917" s="14">
        <v>1.42</v>
      </c>
      <c r="E917" s="14">
        <v>0.66</v>
      </c>
      <c r="F917">
        <v>7</v>
      </c>
      <c r="G917">
        <v>8</v>
      </c>
      <c r="H917">
        <v>6</v>
      </c>
      <c r="I917">
        <v>10</v>
      </c>
      <c r="J917">
        <v>16</v>
      </c>
      <c r="K917">
        <v>0.625</v>
      </c>
      <c r="L917" t="s">
        <v>26</v>
      </c>
      <c r="M917">
        <v>67.92</v>
      </c>
      <c r="N917" t="s">
        <v>26</v>
      </c>
      <c r="O917">
        <v>24970.553592461718</v>
      </c>
      <c r="P917" t="s">
        <v>289</v>
      </c>
      <c r="Q917" t="s">
        <v>299</v>
      </c>
      <c r="R917" s="5">
        <v>45689</v>
      </c>
      <c r="S917" s="8">
        <v>24970.553592461718</v>
      </c>
      <c r="T917">
        <v>67.92</v>
      </c>
    </row>
    <row r="918" spans="1:20">
      <c r="A918" t="s">
        <v>395</v>
      </c>
      <c r="B918" t="s">
        <v>396</v>
      </c>
      <c r="C918">
        <v>3530371.43</v>
      </c>
      <c r="D918" s="14">
        <v>2</v>
      </c>
      <c r="E918" s="14">
        <v>2</v>
      </c>
      <c r="F918">
        <v>1</v>
      </c>
      <c r="G918" t="s">
        <v>26</v>
      </c>
      <c r="H918">
        <v>68</v>
      </c>
      <c r="I918">
        <v>2</v>
      </c>
      <c r="J918">
        <v>70</v>
      </c>
      <c r="K918">
        <v>2.8571428571428571E-2</v>
      </c>
      <c r="L918" t="s">
        <v>26</v>
      </c>
      <c r="M918">
        <v>83.88</v>
      </c>
      <c r="N918" t="s">
        <v>26</v>
      </c>
      <c r="O918">
        <v>42088.357534573202</v>
      </c>
      <c r="P918" t="s">
        <v>289</v>
      </c>
      <c r="Q918" t="s">
        <v>291</v>
      </c>
      <c r="R918" s="5">
        <v>45689</v>
      </c>
      <c r="S918" s="8">
        <v>42088.357534573202</v>
      </c>
      <c r="T918">
        <v>83.88</v>
      </c>
    </row>
    <row r="919" spans="1:20">
      <c r="A919" t="s">
        <v>397</v>
      </c>
      <c r="B919" t="s">
        <v>54</v>
      </c>
      <c r="C919">
        <v>5935677.7800000003</v>
      </c>
      <c r="D919" s="14">
        <v>2.5</v>
      </c>
      <c r="E919" s="14">
        <v>2.5</v>
      </c>
      <c r="F919">
        <v>6</v>
      </c>
      <c r="G919" t="s">
        <v>26</v>
      </c>
      <c r="H919">
        <v>51</v>
      </c>
      <c r="I919">
        <v>15</v>
      </c>
      <c r="J919">
        <v>66</v>
      </c>
      <c r="K919">
        <v>0.22727272727272727</v>
      </c>
      <c r="L919" t="s">
        <v>26</v>
      </c>
      <c r="M919">
        <v>103.12</v>
      </c>
      <c r="N919" t="s">
        <v>26</v>
      </c>
      <c r="O919">
        <v>57560.878394103958</v>
      </c>
      <c r="P919" t="s">
        <v>289</v>
      </c>
      <c r="Q919" t="s">
        <v>300</v>
      </c>
      <c r="R919" s="5">
        <v>45689</v>
      </c>
      <c r="S919" s="8">
        <v>57560.878394103958</v>
      </c>
      <c r="T919">
        <v>103.12</v>
      </c>
    </row>
    <row r="920" spans="1:20">
      <c r="A920" t="s">
        <v>398</v>
      </c>
      <c r="B920" t="s">
        <v>355</v>
      </c>
      <c r="C920">
        <v>3300000</v>
      </c>
      <c r="D920" s="14">
        <v>1</v>
      </c>
      <c r="E920" s="14">
        <v>1</v>
      </c>
      <c r="F920">
        <v>1</v>
      </c>
      <c r="G920" t="s">
        <v>26</v>
      </c>
      <c r="H920">
        <v>8</v>
      </c>
      <c r="I920">
        <v>1</v>
      </c>
      <c r="J920">
        <v>9</v>
      </c>
      <c r="K920">
        <v>0.1111111111111111</v>
      </c>
      <c r="L920" t="s">
        <v>26</v>
      </c>
      <c r="M920">
        <v>75</v>
      </c>
      <c r="N920" t="s">
        <v>26</v>
      </c>
      <c r="O920">
        <v>44000</v>
      </c>
      <c r="P920" t="s">
        <v>289</v>
      </c>
      <c r="Q920" t="s">
        <v>308</v>
      </c>
      <c r="R920" s="5">
        <v>45689</v>
      </c>
      <c r="S920" s="8">
        <v>44000</v>
      </c>
      <c r="T920">
        <v>75</v>
      </c>
    </row>
    <row r="921" spans="1:20">
      <c r="A921" t="s">
        <v>399</v>
      </c>
      <c r="B921" t="s">
        <v>68</v>
      </c>
      <c r="C921">
        <v>2760000</v>
      </c>
      <c r="D921" s="14">
        <v>12.5</v>
      </c>
      <c r="E921" s="14">
        <v>12.5</v>
      </c>
      <c r="F921">
        <v>2</v>
      </c>
      <c r="G921" t="s">
        <v>26</v>
      </c>
      <c r="H921">
        <v>49</v>
      </c>
      <c r="I921">
        <v>25</v>
      </c>
      <c r="J921">
        <v>74</v>
      </c>
      <c r="K921">
        <v>0.33783783783783783</v>
      </c>
      <c r="L921" t="s">
        <v>26</v>
      </c>
      <c r="M921">
        <v>71</v>
      </c>
      <c r="N921" t="s">
        <v>26</v>
      </c>
      <c r="O921">
        <v>38873.239436619719</v>
      </c>
      <c r="P921" t="s">
        <v>289</v>
      </c>
      <c r="Q921" t="s">
        <v>295</v>
      </c>
      <c r="R921" s="5">
        <v>45689</v>
      </c>
      <c r="S921" s="8">
        <v>38873.239436619719</v>
      </c>
      <c r="T921">
        <v>71</v>
      </c>
    </row>
    <row r="922" spans="1:20">
      <c r="A922" t="s">
        <v>400</v>
      </c>
      <c r="B922" t="s">
        <v>401</v>
      </c>
      <c r="C922">
        <v>2818455.44</v>
      </c>
      <c r="D922" s="14">
        <v>4</v>
      </c>
      <c r="E922" s="14">
        <v>4</v>
      </c>
      <c r="F922">
        <v>1</v>
      </c>
      <c r="G922" t="s">
        <v>26</v>
      </c>
      <c r="H922">
        <v>5</v>
      </c>
      <c r="I922">
        <v>4</v>
      </c>
      <c r="J922">
        <v>9</v>
      </c>
      <c r="K922">
        <v>0.44444444444444442</v>
      </c>
      <c r="L922" t="s">
        <v>26</v>
      </c>
      <c r="M922">
        <v>65.48</v>
      </c>
      <c r="N922" t="s">
        <v>26</v>
      </c>
      <c r="O922">
        <v>43042.996945632251</v>
      </c>
      <c r="P922" t="s">
        <v>289</v>
      </c>
      <c r="Q922" t="s">
        <v>295</v>
      </c>
      <c r="R922" s="5">
        <v>45689</v>
      </c>
      <c r="S922" s="8">
        <v>43042.996945632251</v>
      </c>
      <c r="T922">
        <v>65.48</v>
      </c>
    </row>
    <row r="923" spans="1:20">
      <c r="A923" t="s">
        <v>402</v>
      </c>
      <c r="B923" t="s">
        <v>34</v>
      </c>
      <c r="C923">
        <v>2298948</v>
      </c>
      <c r="D923" s="14">
        <v>11</v>
      </c>
      <c r="E923" s="14">
        <v>11</v>
      </c>
      <c r="F923">
        <v>1</v>
      </c>
      <c r="G923" t="s">
        <v>26</v>
      </c>
      <c r="H923">
        <v>77</v>
      </c>
      <c r="I923">
        <v>11</v>
      </c>
      <c r="J923">
        <v>88</v>
      </c>
      <c r="K923">
        <v>0.125</v>
      </c>
      <c r="L923">
        <v>104</v>
      </c>
      <c r="M923">
        <v>70</v>
      </c>
      <c r="N923" t="s">
        <v>26</v>
      </c>
      <c r="O923">
        <v>32842.114285714284</v>
      </c>
      <c r="P923" t="s">
        <v>298</v>
      </c>
      <c r="Q923" t="s">
        <v>297</v>
      </c>
      <c r="R923" s="5">
        <v>45689</v>
      </c>
      <c r="S923" s="8">
        <v>32842.114285714284</v>
      </c>
      <c r="T923">
        <v>70</v>
      </c>
    </row>
    <row r="924" spans="1:20">
      <c r="A924" t="s">
        <v>403</v>
      </c>
      <c r="B924" t="s">
        <v>340</v>
      </c>
      <c r="C924">
        <v>4107500</v>
      </c>
      <c r="D924" s="14">
        <v>5</v>
      </c>
      <c r="E924" s="14">
        <v>5</v>
      </c>
      <c r="F924">
        <v>1</v>
      </c>
      <c r="G924" t="s">
        <v>26</v>
      </c>
      <c r="H924">
        <v>8</v>
      </c>
      <c r="I924">
        <v>5</v>
      </c>
      <c r="J924">
        <v>13</v>
      </c>
      <c r="K924">
        <v>0.38461538461538464</v>
      </c>
      <c r="L924" t="s">
        <v>26</v>
      </c>
      <c r="M924">
        <v>76</v>
      </c>
      <c r="N924" t="s">
        <v>26</v>
      </c>
      <c r="O924">
        <v>54046.052631578947</v>
      </c>
      <c r="P924" t="s">
        <v>289</v>
      </c>
      <c r="Q924" t="s">
        <v>295</v>
      </c>
      <c r="R924" s="5">
        <v>45689</v>
      </c>
      <c r="S924" s="8">
        <v>54046.052631578947</v>
      </c>
      <c r="T924">
        <v>76</v>
      </c>
    </row>
    <row r="925" spans="1:20">
      <c r="A925" t="s">
        <v>404</v>
      </c>
      <c r="B925" t="s">
        <v>26</v>
      </c>
      <c r="C925">
        <v>3520016</v>
      </c>
      <c r="D925" s="14">
        <v>2</v>
      </c>
      <c r="E925" s="14">
        <v>2</v>
      </c>
      <c r="F925">
        <v>1</v>
      </c>
      <c r="G925" t="s">
        <v>26</v>
      </c>
      <c r="H925">
        <v>5</v>
      </c>
      <c r="I925">
        <v>2</v>
      </c>
      <c r="J925">
        <v>7</v>
      </c>
      <c r="K925">
        <v>0.2857142857142857</v>
      </c>
      <c r="L925" t="s">
        <v>26</v>
      </c>
      <c r="M925">
        <v>91</v>
      </c>
      <c r="N925" t="s">
        <v>26</v>
      </c>
      <c r="O925">
        <v>38681.494505494506</v>
      </c>
      <c r="P925" t="s">
        <v>289</v>
      </c>
      <c r="Q925" t="s">
        <v>308</v>
      </c>
      <c r="R925" s="5">
        <v>45689</v>
      </c>
      <c r="S925" s="8">
        <v>38681.494505494506</v>
      </c>
      <c r="T925">
        <v>91</v>
      </c>
    </row>
    <row r="926" spans="1:20">
      <c r="A926" t="s">
        <v>405</v>
      </c>
      <c r="B926" t="s">
        <v>39</v>
      </c>
      <c r="C926">
        <v>2350000</v>
      </c>
      <c r="D926" s="14">
        <v>0</v>
      </c>
      <c r="E926" s="14">
        <v>0</v>
      </c>
      <c r="F926">
        <v>1</v>
      </c>
      <c r="G926" t="s">
        <v>26</v>
      </c>
      <c r="H926">
        <v>100</v>
      </c>
      <c r="I926">
        <v>0</v>
      </c>
      <c r="J926">
        <v>100</v>
      </c>
      <c r="K926">
        <v>0</v>
      </c>
      <c r="L926">
        <v>119</v>
      </c>
      <c r="M926">
        <v>80.73</v>
      </c>
      <c r="N926" t="s">
        <v>26</v>
      </c>
      <c r="O926">
        <v>29109.37693546389</v>
      </c>
      <c r="P926" t="s">
        <v>298</v>
      </c>
      <c r="Q926" t="s">
        <v>299</v>
      </c>
      <c r="R926" s="5">
        <v>45689</v>
      </c>
      <c r="S926" s="8">
        <v>29109.37693546389</v>
      </c>
      <c r="T926">
        <v>80.73</v>
      </c>
    </row>
    <row r="927" spans="1:20">
      <c r="A927" t="s">
        <v>406</v>
      </c>
      <c r="B927" t="s">
        <v>118</v>
      </c>
      <c r="C927">
        <v>3990000</v>
      </c>
      <c r="D927" s="14">
        <v>16</v>
      </c>
      <c r="E927" s="14">
        <v>16</v>
      </c>
      <c r="F927">
        <v>2</v>
      </c>
      <c r="G927" t="s">
        <v>26</v>
      </c>
      <c r="H927">
        <v>168</v>
      </c>
      <c r="I927">
        <v>32</v>
      </c>
      <c r="J927">
        <v>200</v>
      </c>
      <c r="K927">
        <v>0.16</v>
      </c>
      <c r="L927" t="s">
        <v>26</v>
      </c>
      <c r="M927">
        <v>60</v>
      </c>
      <c r="N927" t="s">
        <v>26</v>
      </c>
      <c r="O927">
        <v>66500</v>
      </c>
      <c r="P927" t="s">
        <v>289</v>
      </c>
      <c r="Q927" t="s">
        <v>290</v>
      </c>
      <c r="R927" s="5">
        <v>45689</v>
      </c>
      <c r="S927" s="8">
        <v>66500</v>
      </c>
      <c r="T927">
        <v>60</v>
      </c>
    </row>
  </sheetData>
  <autoFilter ref="A1:U927" xr:uid="{622A8B8A-B618-4E82-849F-D1E16885E901}"/>
  <conditionalFormatting sqref="A382:A383 A386:A55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B203-D2DD-4D6B-843F-4012532F6953}">
  <dimension ref="A1:N927"/>
  <sheetViews>
    <sheetView workbookViewId="0">
      <pane ySplit="1" topLeftCell="A2" activePane="bottomLeft" state="frozen"/>
      <selection pane="bottomLeft" activeCell="C932" sqref="C932"/>
    </sheetView>
  </sheetViews>
  <sheetFormatPr baseColWidth="10" defaultColWidth="11.453125" defaultRowHeight="14.5"/>
  <sheetData>
    <row r="1" spans="1:14">
      <c r="A1" t="s">
        <v>0</v>
      </c>
      <c r="B1" t="s">
        <v>407</v>
      </c>
      <c r="C1" t="s">
        <v>408</v>
      </c>
      <c r="D1" t="s">
        <v>409</v>
      </c>
      <c r="E1" t="s">
        <v>410</v>
      </c>
      <c r="F1" t="s">
        <v>16</v>
      </c>
      <c r="G1" t="s">
        <v>411</v>
      </c>
      <c r="H1" t="s">
        <v>412</v>
      </c>
      <c r="I1" t="s">
        <v>413</v>
      </c>
      <c r="J1" t="s">
        <v>414</v>
      </c>
      <c r="K1" t="s">
        <v>415</v>
      </c>
      <c r="L1" t="s">
        <v>416</v>
      </c>
      <c r="M1" t="s">
        <v>417</v>
      </c>
      <c r="N1" t="s">
        <v>17</v>
      </c>
    </row>
    <row r="2" spans="1:14">
      <c r="A2" t="s">
        <v>24</v>
      </c>
      <c r="B2" t="s">
        <v>23</v>
      </c>
      <c r="C2" t="s">
        <v>418</v>
      </c>
      <c r="D2">
        <v>23.219695569957398</v>
      </c>
      <c r="E2">
        <v>-106.422316000885</v>
      </c>
      <c r="F2" t="s">
        <v>290</v>
      </c>
      <c r="G2">
        <v>302</v>
      </c>
      <c r="H2">
        <v>83</v>
      </c>
      <c r="I2">
        <v>385</v>
      </c>
      <c r="J2" t="s">
        <v>289</v>
      </c>
      <c r="K2">
        <v>20</v>
      </c>
      <c r="L2">
        <v>15.1</v>
      </c>
      <c r="M2">
        <v>0</v>
      </c>
      <c r="N2" s="5">
        <v>45200</v>
      </c>
    </row>
    <row r="3" spans="1:14">
      <c r="A3" t="s">
        <v>22</v>
      </c>
      <c r="B3" t="s">
        <v>23</v>
      </c>
      <c r="C3" t="s">
        <v>418</v>
      </c>
      <c r="D3">
        <v>23.219695569957398</v>
      </c>
      <c r="E3">
        <v>-106.422316000885</v>
      </c>
      <c r="F3" t="s">
        <v>309</v>
      </c>
      <c r="G3">
        <v>50</v>
      </c>
      <c r="H3">
        <v>26</v>
      </c>
      <c r="I3">
        <v>76</v>
      </c>
      <c r="J3" t="s">
        <v>289</v>
      </c>
      <c r="K3">
        <v>20</v>
      </c>
      <c r="L3">
        <v>2.5</v>
      </c>
      <c r="M3">
        <v>1</v>
      </c>
      <c r="N3" s="5">
        <v>45200</v>
      </c>
    </row>
    <row r="4" spans="1:14">
      <c r="A4" t="s">
        <v>25</v>
      </c>
      <c r="B4" t="s">
        <v>26</v>
      </c>
      <c r="C4" t="s">
        <v>419</v>
      </c>
      <c r="D4">
        <v>23.277739</v>
      </c>
      <c r="E4">
        <v>-106.465172</v>
      </c>
      <c r="F4" t="s">
        <v>292</v>
      </c>
      <c r="G4">
        <v>67</v>
      </c>
      <c r="H4">
        <v>32</v>
      </c>
      <c r="I4">
        <v>99</v>
      </c>
      <c r="J4" t="s">
        <v>289</v>
      </c>
      <c r="K4">
        <v>18</v>
      </c>
      <c r="L4">
        <v>3.72</v>
      </c>
      <c r="M4">
        <v>0</v>
      </c>
      <c r="N4" s="5">
        <v>45200</v>
      </c>
    </row>
    <row r="5" spans="1:14">
      <c r="A5" t="s">
        <v>27</v>
      </c>
      <c r="B5" t="s">
        <v>26</v>
      </c>
      <c r="C5" t="s">
        <v>420</v>
      </c>
      <c r="D5">
        <v>23.221003</v>
      </c>
      <c r="E5">
        <v>-106.42318</v>
      </c>
      <c r="F5" t="s">
        <v>290</v>
      </c>
      <c r="G5">
        <v>48</v>
      </c>
      <c r="H5">
        <v>27</v>
      </c>
      <c r="I5">
        <v>75</v>
      </c>
      <c r="J5" t="s">
        <v>289</v>
      </c>
      <c r="K5">
        <v>24</v>
      </c>
      <c r="L5">
        <v>2</v>
      </c>
      <c r="M5">
        <v>1.3333333333333333</v>
      </c>
      <c r="N5" s="5">
        <v>45200</v>
      </c>
    </row>
    <row r="6" spans="1:14">
      <c r="A6" t="s">
        <v>421</v>
      </c>
      <c r="B6" t="s">
        <v>265</v>
      </c>
      <c r="C6" t="s">
        <v>422</v>
      </c>
      <c r="D6">
        <v>23.218294066585401</v>
      </c>
      <c r="E6">
        <v>-106.421170428848</v>
      </c>
      <c r="F6" t="s">
        <v>291</v>
      </c>
      <c r="G6">
        <v>30</v>
      </c>
      <c r="H6">
        <v>5</v>
      </c>
      <c r="I6">
        <v>35</v>
      </c>
      <c r="J6" t="s">
        <v>289</v>
      </c>
      <c r="K6">
        <v>43</v>
      </c>
      <c r="L6">
        <v>0.69</v>
      </c>
      <c r="M6">
        <v>0.66666666666666663</v>
      </c>
      <c r="N6" s="5">
        <v>45200</v>
      </c>
    </row>
    <row r="7" spans="1:14">
      <c r="A7" t="s">
        <v>29</v>
      </c>
      <c r="B7" t="s">
        <v>30</v>
      </c>
      <c r="C7" t="s">
        <v>423</v>
      </c>
      <c r="D7">
        <v>23.319555679774801</v>
      </c>
      <c r="E7">
        <v>-106.479310547753</v>
      </c>
      <c r="F7" t="s">
        <v>293</v>
      </c>
      <c r="G7">
        <v>69</v>
      </c>
      <c r="H7">
        <v>6</v>
      </c>
      <c r="I7">
        <v>75</v>
      </c>
      <c r="J7" t="s">
        <v>289</v>
      </c>
      <c r="K7">
        <v>26</v>
      </c>
      <c r="L7">
        <v>2.65</v>
      </c>
      <c r="M7">
        <v>4.666666666666667</v>
      </c>
      <c r="N7" s="5">
        <v>45200</v>
      </c>
    </row>
    <row r="8" spans="1:14">
      <c r="A8" t="s">
        <v>31</v>
      </c>
      <c r="B8" t="s">
        <v>32</v>
      </c>
      <c r="C8" t="s">
        <v>424</v>
      </c>
      <c r="D8">
        <v>23.253164679478299</v>
      </c>
      <c r="E8">
        <v>-106.456234110472</v>
      </c>
      <c r="F8" t="s">
        <v>295</v>
      </c>
      <c r="G8">
        <v>35</v>
      </c>
      <c r="H8">
        <v>10</v>
      </c>
      <c r="I8">
        <v>45</v>
      </c>
      <c r="J8" t="s">
        <v>294</v>
      </c>
      <c r="K8">
        <v>34</v>
      </c>
      <c r="L8">
        <v>1.02</v>
      </c>
      <c r="M8">
        <v>0</v>
      </c>
      <c r="N8" s="5">
        <v>45200</v>
      </c>
    </row>
    <row r="9" spans="1:14">
      <c r="A9" t="s">
        <v>425</v>
      </c>
      <c r="B9" t="s">
        <v>34</v>
      </c>
      <c r="C9" t="s">
        <v>426</v>
      </c>
      <c r="D9">
        <v>23.302401</v>
      </c>
      <c r="E9">
        <v>-106.478989</v>
      </c>
      <c r="F9" t="s">
        <v>296</v>
      </c>
      <c r="G9">
        <v>278</v>
      </c>
      <c r="H9">
        <v>8</v>
      </c>
      <c r="I9">
        <v>286</v>
      </c>
      <c r="J9" t="s">
        <v>298</v>
      </c>
      <c r="K9">
        <v>27</v>
      </c>
      <c r="L9">
        <v>10.29</v>
      </c>
      <c r="M9">
        <v>3.3333333333333335</v>
      </c>
      <c r="N9" s="5">
        <v>45200</v>
      </c>
    </row>
    <row r="10" spans="1:14">
      <c r="A10" t="s">
        <v>33</v>
      </c>
      <c r="B10" t="s">
        <v>34</v>
      </c>
      <c r="C10" t="s">
        <v>426</v>
      </c>
      <c r="D10">
        <v>23.302401</v>
      </c>
      <c r="E10">
        <v>-106.478989</v>
      </c>
      <c r="F10" t="s">
        <v>296</v>
      </c>
      <c r="G10">
        <v>172</v>
      </c>
      <c r="H10">
        <v>20</v>
      </c>
      <c r="I10">
        <v>192</v>
      </c>
      <c r="J10" t="s">
        <v>289</v>
      </c>
      <c r="K10">
        <v>27</v>
      </c>
      <c r="L10">
        <v>6.37</v>
      </c>
      <c r="M10">
        <v>0.66666666666666663</v>
      </c>
      <c r="N10" s="5">
        <v>45200</v>
      </c>
    </row>
    <row r="11" spans="1:14">
      <c r="A11" t="s">
        <v>427</v>
      </c>
      <c r="B11" t="s">
        <v>26</v>
      </c>
      <c r="C11" t="s">
        <v>428</v>
      </c>
      <c r="D11">
        <v>23.3329130898946</v>
      </c>
      <c r="E11">
        <v>-106.426635737871</v>
      </c>
      <c r="F11" t="s">
        <v>297</v>
      </c>
      <c r="G11">
        <v>149</v>
      </c>
      <c r="H11">
        <v>36</v>
      </c>
      <c r="I11">
        <v>185</v>
      </c>
      <c r="J11" t="s">
        <v>294</v>
      </c>
      <c r="K11">
        <v>18</v>
      </c>
      <c r="L11">
        <v>8.27</v>
      </c>
      <c r="M11">
        <v>4.333333333333333</v>
      </c>
      <c r="N11" s="5">
        <v>45200</v>
      </c>
    </row>
    <row r="12" spans="1:14">
      <c r="A12" t="s">
        <v>35</v>
      </c>
      <c r="B12" t="s">
        <v>26</v>
      </c>
      <c r="C12" t="s">
        <v>429</v>
      </c>
      <c r="D12">
        <v>23.284903</v>
      </c>
      <c r="E12">
        <v>-106.43130499999999</v>
      </c>
      <c r="F12" t="s">
        <v>297</v>
      </c>
      <c r="G12">
        <v>58</v>
      </c>
      <c r="H12">
        <v>147</v>
      </c>
      <c r="I12">
        <v>205</v>
      </c>
      <c r="J12" t="s">
        <v>294</v>
      </c>
      <c r="K12">
        <v>8</v>
      </c>
      <c r="L12">
        <v>7.25</v>
      </c>
      <c r="M12">
        <v>4</v>
      </c>
      <c r="N12" s="5">
        <v>45200</v>
      </c>
    </row>
    <row r="13" spans="1:14">
      <c r="A13" t="s">
        <v>36</v>
      </c>
      <c r="B13" t="s">
        <v>37</v>
      </c>
      <c r="C13" t="s">
        <v>430</v>
      </c>
      <c r="D13">
        <v>23.2745494693479</v>
      </c>
      <c r="E13">
        <v>-106.459202453543</v>
      </c>
      <c r="F13" t="s">
        <v>334</v>
      </c>
      <c r="G13">
        <v>21</v>
      </c>
      <c r="H13">
        <v>12</v>
      </c>
      <c r="I13">
        <v>33</v>
      </c>
      <c r="J13" t="s">
        <v>289</v>
      </c>
      <c r="K13">
        <v>13</v>
      </c>
      <c r="L13">
        <v>1.61</v>
      </c>
      <c r="M13">
        <v>2.3333333333333335</v>
      </c>
      <c r="N13" s="5">
        <v>45200</v>
      </c>
    </row>
    <row r="14" spans="1:14">
      <c r="A14" t="s">
        <v>431</v>
      </c>
      <c r="B14" t="s">
        <v>432</v>
      </c>
      <c r="C14" t="s">
        <v>433</v>
      </c>
      <c r="D14">
        <v>23.192894670742302</v>
      </c>
      <c r="E14">
        <v>-106.422739830762</v>
      </c>
      <c r="F14" t="s">
        <v>308</v>
      </c>
      <c r="G14">
        <v>17</v>
      </c>
      <c r="H14">
        <v>1</v>
      </c>
      <c r="I14">
        <v>18</v>
      </c>
      <c r="J14" t="s">
        <v>289</v>
      </c>
      <c r="K14">
        <v>27</v>
      </c>
      <c r="L14">
        <v>0.62</v>
      </c>
      <c r="M14">
        <v>0</v>
      </c>
      <c r="N14" s="5">
        <v>45200</v>
      </c>
    </row>
    <row r="15" spans="1:14">
      <c r="A15" t="s">
        <v>405</v>
      </c>
      <c r="B15" t="s">
        <v>39</v>
      </c>
      <c r="C15" t="s">
        <v>434</v>
      </c>
      <c r="D15">
        <v>23.284162243106501</v>
      </c>
      <c r="E15">
        <v>-106.39124653069101</v>
      </c>
      <c r="F15" t="s">
        <v>299</v>
      </c>
      <c r="G15">
        <v>267</v>
      </c>
      <c r="H15">
        <v>14</v>
      </c>
      <c r="I15">
        <v>281</v>
      </c>
      <c r="J15" t="s">
        <v>298</v>
      </c>
      <c r="K15">
        <v>37</v>
      </c>
      <c r="L15">
        <v>7.21</v>
      </c>
      <c r="M15">
        <v>1</v>
      </c>
      <c r="N15" s="5">
        <v>45200</v>
      </c>
    </row>
    <row r="16" spans="1:14">
      <c r="A16" t="s">
        <v>38</v>
      </c>
      <c r="B16" t="s">
        <v>39</v>
      </c>
      <c r="C16" t="s">
        <v>435</v>
      </c>
      <c r="D16">
        <v>23.284247690502401</v>
      </c>
      <c r="E16">
        <v>-106.391482388242</v>
      </c>
      <c r="F16" t="s">
        <v>299</v>
      </c>
      <c r="G16">
        <v>52</v>
      </c>
      <c r="H16">
        <v>175</v>
      </c>
      <c r="I16">
        <v>227</v>
      </c>
      <c r="J16" t="s">
        <v>298</v>
      </c>
      <c r="K16">
        <v>10</v>
      </c>
      <c r="L16">
        <v>5.2</v>
      </c>
      <c r="M16">
        <v>4.333333333333333</v>
      </c>
      <c r="N16" s="5">
        <v>45200</v>
      </c>
    </row>
    <row r="17" spans="1:14">
      <c r="A17" t="s">
        <v>40</v>
      </c>
      <c r="B17" t="s">
        <v>39</v>
      </c>
      <c r="C17" t="s">
        <v>435</v>
      </c>
      <c r="D17">
        <v>23.284247690502401</v>
      </c>
      <c r="E17">
        <v>-106.391482388242</v>
      </c>
      <c r="F17" t="s">
        <v>299</v>
      </c>
      <c r="G17">
        <v>80</v>
      </c>
      <c r="H17">
        <v>16</v>
      </c>
      <c r="I17">
        <v>96</v>
      </c>
      <c r="J17" t="s">
        <v>289</v>
      </c>
      <c r="K17">
        <v>37</v>
      </c>
      <c r="L17">
        <v>2.16</v>
      </c>
      <c r="M17">
        <v>5</v>
      </c>
      <c r="N17" s="5">
        <v>45200</v>
      </c>
    </row>
    <row r="18" spans="1:14">
      <c r="A18" t="s">
        <v>41</v>
      </c>
      <c r="B18" t="s">
        <v>42</v>
      </c>
      <c r="C18" t="s">
        <v>436</v>
      </c>
      <c r="D18">
        <v>23.274442736565401</v>
      </c>
      <c r="E18">
        <v>-106.466458401732</v>
      </c>
      <c r="F18" t="s">
        <v>292</v>
      </c>
      <c r="G18">
        <v>105</v>
      </c>
      <c r="H18">
        <v>86</v>
      </c>
      <c r="I18">
        <v>191</v>
      </c>
      <c r="J18" t="s">
        <v>289</v>
      </c>
      <c r="K18">
        <v>23</v>
      </c>
      <c r="L18">
        <v>4.5599999999999996</v>
      </c>
      <c r="M18">
        <v>1</v>
      </c>
      <c r="N18" s="5">
        <v>45200</v>
      </c>
    </row>
    <row r="19" spans="1:14">
      <c r="A19" t="s">
        <v>43</v>
      </c>
      <c r="B19" t="s">
        <v>44</v>
      </c>
      <c r="C19" t="s">
        <v>437</v>
      </c>
      <c r="D19">
        <v>23.275421625669502</v>
      </c>
      <c r="E19">
        <v>-106.462001944062</v>
      </c>
      <c r="F19" t="s">
        <v>292</v>
      </c>
      <c r="G19">
        <v>31</v>
      </c>
      <c r="H19">
        <v>75</v>
      </c>
      <c r="I19">
        <v>106</v>
      </c>
      <c r="J19" t="s">
        <v>289</v>
      </c>
      <c r="K19">
        <v>10</v>
      </c>
      <c r="L19">
        <v>3.1</v>
      </c>
      <c r="M19">
        <v>7</v>
      </c>
      <c r="N19" s="5">
        <v>45200</v>
      </c>
    </row>
    <row r="20" spans="1:14">
      <c r="A20" t="s">
        <v>45</v>
      </c>
      <c r="B20" t="s">
        <v>46</v>
      </c>
      <c r="C20" t="s">
        <v>438</v>
      </c>
      <c r="D20">
        <v>23.309220002051699</v>
      </c>
      <c r="E20">
        <v>-106.4760585339</v>
      </c>
      <c r="F20" t="s">
        <v>296</v>
      </c>
      <c r="G20">
        <v>34</v>
      </c>
      <c r="H20">
        <v>2</v>
      </c>
      <c r="I20">
        <v>36</v>
      </c>
      <c r="J20" t="s">
        <v>289</v>
      </c>
      <c r="K20">
        <v>24</v>
      </c>
      <c r="L20">
        <v>1.41</v>
      </c>
      <c r="M20">
        <v>0</v>
      </c>
      <c r="N20" s="5">
        <v>45200</v>
      </c>
    </row>
    <row r="21" spans="1:14">
      <c r="A21" t="s">
        <v>47</v>
      </c>
      <c r="B21" t="s">
        <v>48</v>
      </c>
      <c r="C21" t="s">
        <v>439</v>
      </c>
      <c r="D21">
        <v>23.274924027888101</v>
      </c>
      <c r="E21">
        <v>-106.397050003578</v>
      </c>
      <c r="F21" t="s">
        <v>299</v>
      </c>
      <c r="G21">
        <v>121</v>
      </c>
      <c r="H21">
        <v>7</v>
      </c>
      <c r="I21">
        <v>128</v>
      </c>
      <c r="J21" t="s">
        <v>298</v>
      </c>
      <c r="K21">
        <v>41</v>
      </c>
      <c r="L21">
        <v>2.95</v>
      </c>
      <c r="M21">
        <v>6.333333333333333</v>
      </c>
      <c r="N21" s="5">
        <v>45200</v>
      </c>
    </row>
    <row r="22" spans="1:14">
      <c r="A22" t="s">
        <v>49</v>
      </c>
      <c r="B22" t="s">
        <v>50</v>
      </c>
      <c r="C22" t="s">
        <v>440</v>
      </c>
      <c r="D22">
        <v>23.265670606184301</v>
      </c>
      <c r="E22">
        <v>-106.463873920344</v>
      </c>
      <c r="F22" t="s">
        <v>295</v>
      </c>
      <c r="G22">
        <v>18</v>
      </c>
      <c r="H22">
        <v>10</v>
      </c>
      <c r="I22">
        <v>28</v>
      </c>
      <c r="J22" t="s">
        <v>289</v>
      </c>
      <c r="K22">
        <v>17</v>
      </c>
      <c r="L22">
        <v>1.05</v>
      </c>
      <c r="M22">
        <v>0.66666666666666663</v>
      </c>
      <c r="N22" s="5">
        <v>45200</v>
      </c>
    </row>
    <row r="23" spans="1:14">
      <c r="A23" t="s">
        <v>51</v>
      </c>
      <c r="B23" t="s">
        <v>26</v>
      </c>
      <c r="C23" t="s">
        <v>441</v>
      </c>
      <c r="D23">
        <v>23.305548587729199</v>
      </c>
      <c r="E23">
        <v>-106.425172874743</v>
      </c>
      <c r="F23" t="s">
        <v>297</v>
      </c>
      <c r="G23">
        <v>188</v>
      </c>
      <c r="H23">
        <v>29</v>
      </c>
      <c r="I23">
        <v>217</v>
      </c>
      <c r="J23" t="s">
        <v>294</v>
      </c>
      <c r="K23">
        <v>26</v>
      </c>
      <c r="L23">
        <v>7.23</v>
      </c>
      <c r="M23">
        <v>0.33333333333333331</v>
      </c>
      <c r="N23" s="5">
        <v>45200</v>
      </c>
    </row>
    <row r="24" spans="1:14">
      <c r="A24" t="s">
        <v>52</v>
      </c>
      <c r="B24" t="s">
        <v>26</v>
      </c>
      <c r="C24" t="s">
        <v>442</v>
      </c>
      <c r="D24">
        <v>23.247377576479099</v>
      </c>
      <c r="E24">
        <v>-106.450518705425</v>
      </c>
      <c r="F24" t="s">
        <v>295</v>
      </c>
      <c r="G24">
        <v>5</v>
      </c>
      <c r="H24">
        <v>5</v>
      </c>
      <c r="I24">
        <v>10</v>
      </c>
      <c r="J24" t="s">
        <v>289</v>
      </c>
      <c r="K24">
        <v>12</v>
      </c>
      <c r="L24">
        <v>0.41</v>
      </c>
      <c r="M24">
        <v>0</v>
      </c>
      <c r="N24" s="5">
        <v>45200</v>
      </c>
    </row>
    <row r="25" spans="1:14">
      <c r="A25" t="s">
        <v>443</v>
      </c>
      <c r="B25" t="s">
        <v>444</v>
      </c>
      <c r="C25" t="s">
        <v>445</v>
      </c>
      <c r="D25">
        <v>23.295852699944799</v>
      </c>
      <c r="E25">
        <v>-106.435286430567</v>
      </c>
      <c r="F25" t="s">
        <v>297</v>
      </c>
      <c r="G25">
        <v>26</v>
      </c>
      <c r="H25">
        <v>16</v>
      </c>
      <c r="I25">
        <v>42</v>
      </c>
      <c r="J25" t="s">
        <v>298</v>
      </c>
      <c r="K25">
        <v>20</v>
      </c>
      <c r="L25">
        <v>1.3</v>
      </c>
      <c r="M25">
        <v>0</v>
      </c>
      <c r="N25" s="5">
        <v>45200</v>
      </c>
    </row>
    <row r="26" spans="1:14">
      <c r="A26" t="s">
        <v>446</v>
      </c>
      <c r="B26" t="s">
        <v>444</v>
      </c>
      <c r="C26" t="s">
        <v>447</v>
      </c>
      <c r="D26">
        <v>23.295707767002401</v>
      </c>
      <c r="E26">
        <v>-106.43534177272799</v>
      </c>
      <c r="F26" t="s">
        <v>297</v>
      </c>
      <c r="G26">
        <v>68</v>
      </c>
      <c r="H26">
        <v>36</v>
      </c>
      <c r="I26">
        <v>104</v>
      </c>
      <c r="J26" t="s">
        <v>289</v>
      </c>
      <c r="K26">
        <v>20</v>
      </c>
      <c r="L26">
        <v>3.4</v>
      </c>
      <c r="M26">
        <v>0</v>
      </c>
      <c r="N26" s="5">
        <v>45200</v>
      </c>
    </row>
    <row r="27" spans="1:14">
      <c r="A27" t="s">
        <v>53</v>
      </c>
      <c r="B27" t="s">
        <v>54</v>
      </c>
      <c r="C27" t="s">
        <v>448</v>
      </c>
      <c r="D27">
        <v>23.289822780680801</v>
      </c>
      <c r="E27">
        <v>-106.442453799886</v>
      </c>
      <c r="F27" t="s">
        <v>300</v>
      </c>
      <c r="G27">
        <v>208</v>
      </c>
      <c r="H27">
        <v>77</v>
      </c>
      <c r="I27">
        <v>285</v>
      </c>
      <c r="J27" t="s">
        <v>289</v>
      </c>
      <c r="K27">
        <v>66</v>
      </c>
      <c r="L27">
        <v>3.15</v>
      </c>
      <c r="M27">
        <v>5</v>
      </c>
      <c r="N27" s="5">
        <v>45200</v>
      </c>
    </row>
    <row r="28" spans="1:14">
      <c r="A28" t="s">
        <v>55</v>
      </c>
      <c r="B28" t="s">
        <v>26</v>
      </c>
      <c r="C28" t="s">
        <v>449</v>
      </c>
      <c r="D28">
        <v>23.201083244902701</v>
      </c>
      <c r="E28">
        <v>-106.427027962792</v>
      </c>
      <c r="F28" t="s">
        <v>301</v>
      </c>
      <c r="G28">
        <v>16</v>
      </c>
      <c r="H28">
        <v>4</v>
      </c>
      <c r="I28">
        <v>20</v>
      </c>
      <c r="J28" t="s">
        <v>289</v>
      </c>
      <c r="K28">
        <v>33</v>
      </c>
      <c r="L28">
        <v>0.48</v>
      </c>
      <c r="M28">
        <v>0.33333333333333331</v>
      </c>
      <c r="N28" s="5">
        <v>45200</v>
      </c>
    </row>
    <row r="29" spans="1:14">
      <c r="A29" t="s">
        <v>56</v>
      </c>
      <c r="B29" t="s">
        <v>57</v>
      </c>
      <c r="C29" t="s">
        <v>450</v>
      </c>
      <c r="D29">
        <v>23.206631648971499</v>
      </c>
      <c r="E29">
        <v>-106.428386900627</v>
      </c>
      <c r="F29" t="s">
        <v>290</v>
      </c>
      <c r="G29">
        <v>38</v>
      </c>
      <c r="H29">
        <v>17</v>
      </c>
      <c r="I29">
        <v>55</v>
      </c>
      <c r="J29" t="s">
        <v>289</v>
      </c>
      <c r="K29">
        <v>36</v>
      </c>
      <c r="L29">
        <v>1.05</v>
      </c>
      <c r="M29">
        <v>1.3333333333333333</v>
      </c>
      <c r="N29" s="5">
        <v>45200</v>
      </c>
    </row>
    <row r="30" spans="1:14">
      <c r="A30" t="s">
        <v>451</v>
      </c>
      <c r="B30" t="s">
        <v>26</v>
      </c>
      <c r="C30" t="s">
        <v>452</v>
      </c>
      <c r="D30">
        <v>23.188971384985798</v>
      </c>
      <c r="E30">
        <v>-106.42622809543001</v>
      </c>
      <c r="F30" t="s">
        <v>453</v>
      </c>
      <c r="G30">
        <v>8</v>
      </c>
      <c r="H30">
        <v>1</v>
      </c>
      <c r="I30">
        <v>9</v>
      </c>
      <c r="J30" t="s">
        <v>289</v>
      </c>
      <c r="K30">
        <v>18</v>
      </c>
      <c r="L30">
        <v>0.44</v>
      </c>
      <c r="M30">
        <v>0</v>
      </c>
      <c r="N30" s="5">
        <v>45200</v>
      </c>
    </row>
    <row r="31" spans="1:14">
      <c r="A31" t="s">
        <v>454</v>
      </c>
      <c r="B31" t="s">
        <v>455</v>
      </c>
      <c r="C31" t="s">
        <v>456</v>
      </c>
      <c r="D31">
        <v>23.279712344032902</v>
      </c>
      <c r="E31">
        <v>-106.442106226589</v>
      </c>
      <c r="F31" t="s">
        <v>303</v>
      </c>
      <c r="G31">
        <v>100</v>
      </c>
      <c r="H31">
        <v>12</v>
      </c>
      <c r="I31">
        <v>112</v>
      </c>
      <c r="J31" t="s">
        <v>289</v>
      </c>
      <c r="K31">
        <v>40</v>
      </c>
      <c r="L31">
        <v>2.5</v>
      </c>
      <c r="M31">
        <v>0.66666666666666663</v>
      </c>
      <c r="N31" s="5">
        <v>45200</v>
      </c>
    </row>
    <row r="32" spans="1:14">
      <c r="A32" t="s">
        <v>457</v>
      </c>
      <c r="B32" t="s">
        <v>458</v>
      </c>
      <c r="C32" t="s">
        <v>459</v>
      </c>
      <c r="D32">
        <v>23.196461297774501</v>
      </c>
      <c r="E32">
        <v>-106.422537344368</v>
      </c>
      <c r="F32" t="s">
        <v>302</v>
      </c>
      <c r="G32">
        <v>8</v>
      </c>
      <c r="H32">
        <v>2</v>
      </c>
      <c r="I32">
        <v>10</v>
      </c>
      <c r="J32" t="s">
        <v>289</v>
      </c>
      <c r="K32">
        <v>21</v>
      </c>
      <c r="L32">
        <v>0.38</v>
      </c>
      <c r="M32">
        <v>0.33333333333333331</v>
      </c>
      <c r="N32" s="5">
        <v>45200</v>
      </c>
    </row>
    <row r="33" spans="1:14">
      <c r="A33" t="s">
        <v>58</v>
      </c>
      <c r="B33" t="s">
        <v>26</v>
      </c>
      <c r="C33" t="s">
        <v>460</v>
      </c>
      <c r="D33">
        <v>23.205291252934899</v>
      </c>
      <c r="E33">
        <v>-106.42366234775599</v>
      </c>
      <c r="F33" t="s">
        <v>302</v>
      </c>
      <c r="G33">
        <v>6</v>
      </c>
      <c r="H33">
        <v>8</v>
      </c>
      <c r="I33">
        <v>14</v>
      </c>
      <c r="J33" t="s">
        <v>289</v>
      </c>
      <c r="K33">
        <v>22</v>
      </c>
      <c r="L33">
        <v>0.27</v>
      </c>
      <c r="M33">
        <v>0.33333333333333331</v>
      </c>
      <c r="N33" s="5">
        <v>45200</v>
      </c>
    </row>
    <row r="34" spans="1:14">
      <c r="A34" t="s">
        <v>59</v>
      </c>
      <c r="B34" t="s">
        <v>23</v>
      </c>
      <c r="C34" t="s">
        <v>461</v>
      </c>
      <c r="D34">
        <v>23.2765959549439</v>
      </c>
      <c r="E34">
        <v>-106.425296260972</v>
      </c>
      <c r="F34" t="s">
        <v>303</v>
      </c>
      <c r="G34">
        <v>114</v>
      </c>
      <c r="H34">
        <v>181</v>
      </c>
      <c r="I34">
        <v>295</v>
      </c>
      <c r="J34" t="s">
        <v>298</v>
      </c>
      <c r="K34">
        <v>35</v>
      </c>
      <c r="L34">
        <v>3.25</v>
      </c>
      <c r="M34">
        <v>0.66666666666666663</v>
      </c>
      <c r="N34" s="5">
        <v>45200</v>
      </c>
    </row>
    <row r="35" spans="1:14">
      <c r="A35" t="s">
        <v>462</v>
      </c>
      <c r="B35" t="s">
        <v>463</v>
      </c>
      <c r="C35" t="s">
        <v>464</v>
      </c>
      <c r="D35">
        <v>23.2923282982537</v>
      </c>
      <c r="E35">
        <v>-106.390157790705</v>
      </c>
      <c r="F35" t="s">
        <v>299</v>
      </c>
      <c r="G35">
        <v>142</v>
      </c>
      <c r="H35">
        <v>15</v>
      </c>
      <c r="I35">
        <v>157</v>
      </c>
      <c r="J35" t="s">
        <v>298</v>
      </c>
      <c r="K35">
        <v>18</v>
      </c>
      <c r="L35">
        <v>7.88</v>
      </c>
      <c r="M35">
        <v>2.6666666666666665</v>
      </c>
      <c r="N35" s="5">
        <v>45200</v>
      </c>
    </row>
    <row r="36" spans="1:14">
      <c r="A36" t="s">
        <v>465</v>
      </c>
      <c r="B36" t="s">
        <v>463</v>
      </c>
      <c r="C36" t="s">
        <v>466</v>
      </c>
      <c r="D36">
        <v>23.291774969990399</v>
      </c>
      <c r="E36">
        <v>-106.390197454559</v>
      </c>
      <c r="F36" t="s">
        <v>299</v>
      </c>
      <c r="G36">
        <v>93</v>
      </c>
      <c r="H36">
        <v>67</v>
      </c>
      <c r="I36">
        <v>160</v>
      </c>
      <c r="J36" t="s">
        <v>289</v>
      </c>
      <c r="K36">
        <v>18</v>
      </c>
      <c r="L36">
        <v>5.16</v>
      </c>
      <c r="M36">
        <v>7</v>
      </c>
      <c r="N36" s="5">
        <v>45200</v>
      </c>
    </row>
    <row r="37" spans="1:14">
      <c r="A37" t="s">
        <v>60</v>
      </c>
      <c r="B37" t="s">
        <v>50</v>
      </c>
      <c r="C37" t="s">
        <v>467</v>
      </c>
      <c r="D37">
        <v>23.310648399457399</v>
      </c>
      <c r="E37">
        <v>-106.472629438567</v>
      </c>
      <c r="F37" t="s">
        <v>304</v>
      </c>
      <c r="G37">
        <v>101</v>
      </c>
      <c r="H37">
        <v>158</v>
      </c>
      <c r="I37">
        <v>259</v>
      </c>
      <c r="J37" t="s">
        <v>294</v>
      </c>
      <c r="K37">
        <v>23</v>
      </c>
      <c r="L37">
        <v>4.3899999999999997</v>
      </c>
      <c r="M37">
        <v>0</v>
      </c>
      <c r="N37" s="5">
        <v>45200</v>
      </c>
    </row>
    <row r="38" spans="1:14">
      <c r="A38" t="s">
        <v>468</v>
      </c>
      <c r="B38" t="s">
        <v>469</v>
      </c>
      <c r="C38" t="s">
        <v>470</v>
      </c>
      <c r="D38">
        <v>23.2873166986092</v>
      </c>
      <c r="E38">
        <v>-106.416292720968</v>
      </c>
      <c r="F38" t="s">
        <v>303</v>
      </c>
      <c r="G38">
        <v>8</v>
      </c>
      <c r="H38">
        <v>5</v>
      </c>
      <c r="I38">
        <v>13</v>
      </c>
      <c r="J38" t="s">
        <v>298</v>
      </c>
      <c r="K38">
        <v>36</v>
      </c>
      <c r="L38">
        <v>0.22</v>
      </c>
      <c r="M38">
        <v>0.33333333333333331</v>
      </c>
      <c r="N38" s="5">
        <v>45200</v>
      </c>
    </row>
    <row r="39" spans="1:14">
      <c r="A39" t="s">
        <v>471</v>
      </c>
      <c r="B39" t="s">
        <v>469</v>
      </c>
      <c r="C39" t="s">
        <v>472</v>
      </c>
      <c r="D39">
        <v>23.287046241844401</v>
      </c>
      <c r="E39">
        <v>-106.41623571063499</v>
      </c>
      <c r="F39" t="s">
        <v>303</v>
      </c>
      <c r="G39">
        <v>25</v>
      </c>
      <c r="H39">
        <v>16</v>
      </c>
      <c r="I39">
        <v>41</v>
      </c>
      <c r="J39" t="s">
        <v>289</v>
      </c>
      <c r="K39">
        <v>36</v>
      </c>
      <c r="L39">
        <v>0.69</v>
      </c>
      <c r="M39">
        <v>0.33333333333333331</v>
      </c>
      <c r="N39" s="5">
        <v>45200</v>
      </c>
    </row>
    <row r="40" spans="1:14">
      <c r="A40" t="s">
        <v>473</v>
      </c>
      <c r="B40" t="s">
        <v>26</v>
      </c>
      <c r="C40" t="s">
        <v>474</v>
      </c>
      <c r="D40">
        <v>23.2197427069326</v>
      </c>
      <c r="E40">
        <v>-106.419756232415</v>
      </c>
      <c r="F40" t="s">
        <v>309</v>
      </c>
      <c r="G40">
        <v>20</v>
      </c>
      <c r="H40">
        <v>4</v>
      </c>
      <c r="I40">
        <v>24</v>
      </c>
      <c r="J40" t="s">
        <v>289</v>
      </c>
      <c r="K40">
        <v>15</v>
      </c>
      <c r="L40">
        <v>1.33</v>
      </c>
      <c r="M40">
        <v>1</v>
      </c>
      <c r="N40" s="5">
        <v>45200</v>
      </c>
    </row>
    <row r="41" spans="1:14">
      <c r="A41" t="s">
        <v>475</v>
      </c>
      <c r="B41" t="s">
        <v>476</v>
      </c>
      <c r="C41" t="s">
        <v>477</v>
      </c>
      <c r="D41">
        <v>23.237088849393398</v>
      </c>
      <c r="E41">
        <v>-106.437419337178</v>
      </c>
      <c r="F41" t="s">
        <v>291</v>
      </c>
      <c r="G41">
        <v>23</v>
      </c>
      <c r="H41">
        <v>27</v>
      </c>
      <c r="I41">
        <v>50</v>
      </c>
      <c r="J41" t="s">
        <v>289</v>
      </c>
      <c r="K41">
        <v>34</v>
      </c>
      <c r="L41">
        <v>0.67</v>
      </c>
      <c r="M41">
        <v>0</v>
      </c>
      <c r="N41" s="5">
        <v>45200</v>
      </c>
    </row>
    <row r="42" spans="1:14">
      <c r="A42" t="s">
        <v>61</v>
      </c>
      <c r="B42" t="s">
        <v>50</v>
      </c>
      <c r="C42" t="s">
        <v>478</v>
      </c>
      <c r="D42">
        <v>23.2646455262514</v>
      </c>
      <c r="E42">
        <v>-106.39100977659</v>
      </c>
      <c r="F42" t="s">
        <v>299</v>
      </c>
      <c r="G42">
        <v>18</v>
      </c>
      <c r="H42">
        <v>52</v>
      </c>
      <c r="I42">
        <v>70</v>
      </c>
      <c r="J42" t="s">
        <v>298</v>
      </c>
      <c r="K42">
        <v>7</v>
      </c>
      <c r="L42">
        <v>2.57</v>
      </c>
      <c r="M42">
        <v>2.3333333333333335</v>
      </c>
      <c r="N42" s="5">
        <v>45200</v>
      </c>
    </row>
    <row r="43" spans="1:14">
      <c r="A43" t="s">
        <v>479</v>
      </c>
      <c r="B43" t="s">
        <v>480</v>
      </c>
      <c r="C43" t="s">
        <v>481</v>
      </c>
      <c r="D43">
        <v>23.275796900408501</v>
      </c>
      <c r="E43">
        <v>-106.430208292277</v>
      </c>
      <c r="F43" t="s">
        <v>303</v>
      </c>
      <c r="G43">
        <v>119</v>
      </c>
      <c r="H43">
        <v>1</v>
      </c>
      <c r="I43">
        <v>120</v>
      </c>
      <c r="J43" t="s">
        <v>298</v>
      </c>
      <c r="K43">
        <v>46</v>
      </c>
      <c r="L43">
        <v>2.58</v>
      </c>
      <c r="M43">
        <v>0</v>
      </c>
      <c r="N43" s="5">
        <v>45200</v>
      </c>
    </row>
    <row r="44" spans="1:14">
      <c r="A44" t="s">
        <v>62</v>
      </c>
      <c r="B44" t="s">
        <v>26</v>
      </c>
      <c r="C44" t="s">
        <v>482</v>
      </c>
      <c r="D44">
        <v>23.3264402598878</v>
      </c>
      <c r="E44">
        <v>-106.391395598587</v>
      </c>
      <c r="F44" t="s">
        <v>299</v>
      </c>
      <c r="G44">
        <v>1574</v>
      </c>
      <c r="H44">
        <v>264</v>
      </c>
      <c r="I44">
        <v>1838</v>
      </c>
      <c r="J44" t="s">
        <v>294</v>
      </c>
      <c r="K44">
        <v>29</v>
      </c>
      <c r="L44">
        <v>54.27</v>
      </c>
      <c r="M44">
        <v>28</v>
      </c>
      <c r="N44" s="5">
        <v>45200</v>
      </c>
    </row>
    <row r="45" spans="1:14">
      <c r="A45" t="s">
        <v>63</v>
      </c>
      <c r="B45" t="s">
        <v>64</v>
      </c>
      <c r="C45" t="s">
        <v>483</v>
      </c>
      <c r="D45">
        <v>23.297287619638599</v>
      </c>
      <c r="E45">
        <v>-106.478820776589</v>
      </c>
      <c r="F45" t="s">
        <v>296</v>
      </c>
      <c r="G45">
        <v>113</v>
      </c>
      <c r="H45">
        <v>28</v>
      </c>
      <c r="I45">
        <v>141</v>
      </c>
      <c r="J45" t="s">
        <v>294</v>
      </c>
      <c r="K45">
        <v>37</v>
      </c>
      <c r="L45">
        <v>3.05</v>
      </c>
      <c r="M45">
        <v>2</v>
      </c>
      <c r="N45" s="5">
        <v>45200</v>
      </c>
    </row>
    <row r="46" spans="1:14">
      <c r="A46" t="s">
        <v>65</v>
      </c>
      <c r="B46" t="s">
        <v>66</v>
      </c>
      <c r="C46" t="s">
        <v>484</v>
      </c>
      <c r="D46">
        <v>23.293062877631101</v>
      </c>
      <c r="E46">
        <v>-106.456444755935</v>
      </c>
      <c r="F46" t="s">
        <v>292</v>
      </c>
      <c r="G46">
        <v>25</v>
      </c>
      <c r="H46">
        <v>10</v>
      </c>
      <c r="I46">
        <v>35</v>
      </c>
      <c r="J46" t="s">
        <v>294</v>
      </c>
      <c r="K46">
        <v>20</v>
      </c>
      <c r="L46">
        <v>1.25</v>
      </c>
      <c r="M46">
        <v>1</v>
      </c>
      <c r="N46" s="5">
        <v>45200</v>
      </c>
    </row>
    <row r="47" spans="1:14">
      <c r="A47" t="s">
        <v>67</v>
      </c>
      <c r="B47" t="s">
        <v>68</v>
      </c>
      <c r="C47" t="s">
        <v>485</v>
      </c>
      <c r="D47">
        <v>23.345913358378699</v>
      </c>
      <c r="E47">
        <v>-106.441874720946</v>
      </c>
      <c r="F47" t="s">
        <v>304</v>
      </c>
      <c r="G47">
        <v>47</v>
      </c>
      <c r="H47">
        <v>18</v>
      </c>
      <c r="I47">
        <v>65</v>
      </c>
      <c r="J47" t="s">
        <v>294</v>
      </c>
      <c r="K47">
        <v>23</v>
      </c>
      <c r="L47">
        <v>2.04</v>
      </c>
      <c r="M47">
        <v>0</v>
      </c>
      <c r="N47" s="5">
        <v>45200</v>
      </c>
    </row>
    <row r="48" spans="1:14">
      <c r="A48" t="s">
        <v>486</v>
      </c>
      <c r="B48" t="s">
        <v>263</v>
      </c>
      <c r="C48" t="s">
        <v>487</v>
      </c>
      <c r="D48">
        <v>23.214845862123699</v>
      </c>
      <c r="E48">
        <v>-106.419652058309</v>
      </c>
      <c r="F48" t="s">
        <v>291</v>
      </c>
      <c r="G48">
        <v>24</v>
      </c>
      <c r="H48">
        <v>1</v>
      </c>
      <c r="I48">
        <v>25</v>
      </c>
      <c r="J48" t="s">
        <v>289</v>
      </c>
      <c r="K48">
        <v>18</v>
      </c>
      <c r="L48">
        <v>1.33</v>
      </c>
      <c r="M48">
        <v>2</v>
      </c>
      <c r="N48" s="5">
        <v>45200</v>
      </c>
    </row>
    <row r="49" spans="1:14">
      <c r="A49" t="s">
        <v>488</v>
      </c>
      <c r="B49" t="s">
        <v>263</v>
      </c>
      <c r="C49" t="s">
        <v>489</v>
      </c>
      <c r="D49">
        <v>23.245577910771001</v>
      </c>
      <c r="E49">
        <v>-106.438384022044</v>
      </c>
      <c r="F49" t="s">
        <v>291</v>
      </c>
      <c r="G49">
        <v>56</v>
      </c>
      <c r="H49">
        <v>6</v>
      </c>
      <c r="I49">
        <v>62</v>
      </c>
      <c r="J49" t="s">
        <v>289</v>
      </c>
      <c r="K49">
        <v>18</v>
      </c>
      <c r="L49">
        <v>3.11</v>
      </c>
      <c r="M49">
        <v>1</v>
      </c>
      <c r="N49" s="5">
        <v>45200</v>
      </c>
    </row>
    <row r="50" spans="1:14">
      <c r="A50" t="s">
        <v>490</v>
      </c>
      <c r="B50" t="s">
        <v>26</v>
      </c>
      <c r="C50" t="s">
        <v>491</v>
      </c>
      <c r="D50">
        <v>23.286362209766899</v>
      </c>
      <c r="E50">
        <v>-106.471804412484</v>
      </c>
      <c r="F50" t="s">
        <v>306</v>
      </c>
      <c r="G50">
        <v>63</v>
      </c>
      <c r="H50">
        <v>6</v>
      </c>
      <c r="I50">
        <v>69</v>
      </c>
      <c r="J50" t="s">
        <v>289</v>
      </c>
      <c r="K50">
        <v>172</v>
      </c>
      <c r="L50">
        <v>0.36</v>
      </c>
      <c r="M50">
        <v>0</v>
      </c>
      <c r="N50" s="5">
        <v>45200</v>
      </c>
    </row>
    <row r="51" spans="1:14">
      <c r="A51" t="s">
        <v>69</v>
      </c>
      <c r="B51" t="s">
        <v>70</v>
      </c>
      <c r="C51" t="s">
        <v>492</v>
      </c>
      <c r="D51">
        <v>23.266316592177699</v>
      </c>
      <c r="E51">
        <v>-106.46187573361</v>
      </c>
      <c r="F51" t="s">
        <v>292</v>
      </c>
      <c r="G51">
        <v>52</v>
      </c>
      <c r="H51">
        <v>11</v>
      </c>
      <c r="I51">
        <v>63</v>
      </c>
      <c r="J51" t="s">
        <v>289</v>
      </c>
      <c r="K51">
        <v>38</v>
      </c>
      <c r="L51">
        <v>1.36</v>
      </c>
      <c r="M51">
        <v>2</v>
      </c>
      <c r="N51" s="5">
        <v>45200</v>
      </c>
    </row>
    <row r="52" spans="1:14">
      <c r="A52" t="s">
        <v>493</v>
      </c>
      <c r="B52" t="s">
        <v>162</v>
      </c>
      <c r="C52" t="s">
        <v>494</v>
      </c>
      <c r="D52">
        <v>23.224827083153201</v>
      </c>
      <c r="E52">
        <v>-106.42127447544701</v>
      </c>
      <c r="F52" t="s">
        <v>291</v>
      </c>
      <c r="G52">
        <v>29</v>
      </c>
      <c r="H52">
        <v>31</v>
      </c>
      <c r="I52">
        <v>60</v>
      </c>
      <c r="J52" t="s">
        <v>289</v>
      </c>
      <c r="K52">
        <v>17</v>
      </c>
      <c r="L52">
        <v>1.7</v>
      </c>
      <c r="M52">
        <v>1.6666666666666667</v>
      </c>
      <c r="N52" s="5">
        <v>45200</v>
      </c>
    </row>
    <row r="53" spans="1:14">
      <c r="A53" t="s">
        <v>204</v>
      </c>
      <c r="B53" t="s">
        <v>162</v>
      </c>
      <c r="C53" t="s">
        <v>495</v>
      </c>
      <c r="D53">
        <v>23.225125926552501</v>
      </c>
      <c r="E53">
        <v>-106.421256988073</v>
      </c>
      <c r="F53" t="s">
        <v>309</v>
      </c>
      <c r="G53">
        <v>4</v>
      </c>
      <c r="H53">
        <v>26</v>
      </c>
      <c r="I53">
        <v>30</v>
      </c>
      <c r="J53" t="s">
        <v>289</v>
      </c>
      <c r="K53">
        <v>4</v>
      </c>
      <c r="L53">
        <v>1</v>
      </c>
      <c r="M53">
        <v>1</v>
      </c>
      <c r="N53" s="5">
        <v>45200</v>
      </c>
    </row>
    <row r="54" spans="1:14">
      <c r="A54" t="s">
        <v>71</v>
      </c>
      <c r="B54" t="s">
        <v>26</v>
      </c>
      <c r="C54" t="s">
        <v>496</v>
      </c>
      <c r="D54">
        <v>23.285451942756598</v>
      </c>
      <c r="E54">
        <v>-106.41742555940201</v>
      </c>
      <c r="F54" t="s">
        <v>303</v>
      </c>
      <c r="G54">
        <v>318</v>
      </c>
      <c r="H54">
        <v>92</v>
      </c>
      <c r="I54">
        <v>410</v>
      </c>
      <c r="J54" t="s">
        <v>294</v>
      </c>
      <c r="K54">
        <v>29</v>
      </c>
      <c r="L54">
        <v>10.96</v>
      </c>
      <c r="M54">
        <v>2</v>
      </c>
      <c r="N54" s="5">
        <v>45200</v>
      </c>
    </row>
    <row r="55" spans="1:14">
      <c r="A55" t="s">
        <v>72</v>
      </c>
      <c r="B55" t="s">
        <v>73</v>
      </c>
      <c r="C55" t="s">
        <v>497</v>
      </c>
      <c r="D55">
        <v>23.2499082335924</v>
      </c>
      <c r="E55">
        <v>-106.45502880173299</v>
      </c>
      <c r="F55" t="s">
        <v>305</v>
      </c>
      <c r="G55">
        <v>59</v>
      </c>
      <c r="H55">
        <v>31</v>
      </c>
      <c r="I55">
        <v>90</v>
      </c>
      <c r="J55" t="s">
        <v>289</v>
      </c>
      <c r="K55">
        <v>34</v>
      </c>
      <c r="L55">
        <v>1.73</v>
      </c>
      <c r="M55">
        <v>0.66666666666666663</v>
      </c>
      <c r="N55" s="5">
        <v>45200</v>
      </c>
    </row>
    <row r="56" spans="1:14">
      <c r="A56" t="s">
        <v>74</v>
      </c>
      <c r="B56" t="s">
        <v>26</v>
      </c>
      <c r="C56" t="s">
        <v>498</v>
      </c>
      <c r="D56">
        <v>23.287654858175699</v>
      </c>
      <c r="E56">
        <v>-106.46378630542399</v>
      </c>
      <c r="F56" t="s">
        <v>292</v>
      </c>
      <c r="G56">
        <v>28</v>
      </c>
      <c r="H56">
        <v>2</v>
      </c>
      <c r="I56">
        <v>30</v>
      </c>
      <c r="J56" t="s">
        <v>289</v>
      </c>
      <c r="K56">
        <v>19</v>
      </c>
      <c r="L56">
        <v>1.47</v>
      </c>
      <c r="M56">
        <v>0.66666666666666663</v>
      </c>
      <c r="N56" s="5">
        <v>45200</v>
      </c>
    </row>
    <row r="57" spans="1:14">
      <c r="A57" t="s">
        <v>75</v>
      </c>
      <c r="B57" t="s">
        <v>26</v>
      </c>
      <c r="C57" t="s">
        <v>499</v>
      </c>
      <c r="D57">
        <v>23.325654823538599</v>
      </c>
      <c r="E57">
        <v>-106.413029862697</v>
      </c>
      <c r="F57" t="s">
        <v>299</v>
      </c>
      <c r="G57">
        <v>292</v>
      </c>
      <c r="H57">
        <v>147</v>
      </c>
      <c r="I57">
        <v>439</v>
      </c>
      <c r="J57" t="s">
        <v>294</v>
      </c>
      <c r="K57">
        <v>28</v>
      </c>
      <c r="L57">
        <v>10.42</v>
      </c>
      <c r="M57">
        <v>9</v>
      </c>
      <c r="N57" s="5">
        <v>45200</v>
      </c>
    </row>
    <row r="58" spans="1:14">
      <c r="A58" t="s">
        <v>76</v>
      </c>
      <c r="B58" t="s">
        <v>39</v>
      </c>
      <c r="C58" t="s">
        <v>500</v>
      </c>
      <c r="D58">
        <v>23.285222223267901</v>
      </c>
      <c r="E58">
        <v>-106.42143586124899</v>
      </c>
      <c r="F58" t="s">
        <v>303</v>
      </c>
      <c r="G58">
        <v>137</v>
      </c>
      <c r="H58">
        <v>5</v>
      </c>
      <c r="I58">
        <v>142</v>
      </c>
      <c r="J58" t="s">
        <v>298</v>
      </c>
      <c r="K58">
        <v>22</v>
      </c>
      <c r="L58">
        <v>6.22</v>
      </c>
      <c r="M58">
        <v>3.3333333333333335</v>
      </c>
      <c r="N58" s="5">
        <v>45200</v>
      </c>
    </row>
    <row r="59" spans="1:14">
      <c r="A59" t="s">
        <v>77</v>
      </c>
      <c r="B59" t="s">
        <v>39</v>
      </c>
      <c r="C59" t="s">
        <v>500</v>
      </c>
      <c r="D59">
        <v>23.285222223267901</v>
      </c>
      <c r="E59">
        <v>-106.42143586124899</v>
      </c>
      <c r="F59" t="s">
        <v>303</v>
      </c>
      <c r="G59">
        <v>96</v>
      </c>
      <c r="H59">
        <v>17</v>
      </c>
      <c r="I59">
        <v>113</v>
      </c>
      <c r="J59" t="s">
        <v>298</v>
      </c>
      <c r="K59">
        <v>28</v>
      </c>
      <c r="L59">
        <v>3.42</v>
      </c>
      <c r="M59">
        <v>1</v>
      </c>
      <c r="N59" s="5">
        <v>45200</v>
      </c>
    </row>
    <row r="60" spans="1:14">
      <c r="A60" t="s">
        <v>501</v>
      </c>
      <c r="B60" t="s">
        <v>39</v>
      </c>
      <c r="C60" t="s">
        <v>502</v>
      </c>
      <c r="D60">
        <v>23.2930063247607</v>
      </c>
      <c r="E60">
        <v>-106.418503739298</v>
      </c>
      <c r="F60" t="s">
        <v>303</v>
      </c>
      <c r="G60">
        <v>112</v>
      </c>
      <c r="H60">
        <v>3</v>
      </c>
      <c r="I60">
        <v>115</v>
      </c>
      <c r="J60" t="s">
        <v>298</v>
      </c>
      <c r="K60">
        <v>21</v>
      </c>
      <c r="L60">
        <v>5.33</v>
      </c>
      <c r="M60">
        <v>0</v>
      </c>
      <c r="N60" s="5">
        <v>45200</v>
      </c>
    </row>
    <row r="61" spans="1:14">
      <c r="A61" t="s">
        <v>78</v>
      </c>
      <c r="B61" t="s">
        <v>39</v>
      </c>
      <c r="C61" t="s">
        <v>500</v>
      </c>
      <c r="D61">
        <v>23.285222223267901</v>
      </c>
      <c r="E61">
        <v>-106.42143586124899</v>
      </c>
      <c r="F61" t="s">
        <v>303</v>
      </c>
      <c r="G61">
        <v>95</v>
      </c>
      <c r="H61">
        <v>49</v>
      </c>
      <c r="I61">
        <v>144</v>
      </c>
      <c r="J61" t="s">
        <v>289</v>
      </c>
      <c r="K61">
        <v>37</v>
      </c>
      <c r="L61">
        <v>2.56</v>
      </c>
      <c r="M61">
        <v>0</v>
      </c>
      <c r="N61" s="5">
        <v>45200</v>
      </c>
    </row>
    <row r="62" spans="1:14">
      <c r="A62" t="s">
        <v>79</v>
      </c>
      <c r="B62" t="s">
        <v>80</v>
      </c>
      <c r="C62" t="s">
        <v>503</v>
      </c>
      <c r="D62">
        <v>23.229677969688002</v>
      </c>
      <c r="E62">
        <v>-106.431625445745</v>
      </c>
      <c r="F62" t="s">
        <v>290</v>
      </c>
      <c r="G62">
        <v>138</v>
      </c>
      <c r="H62">
        <v>40</v>
      </c>
      <c r="I62">
        <v>178</v>
      </c>
      <c r="J62" t="s">
        <v>289</v>
      </c>
      <c r="K62">
        <v>44</v>
      </c>
      <c r="L62">
        <v>3.13</v>
      </c>
      <c r="M62">
        <v>0.33333333333333331</v>
      </c>
      <c r="N62" s="5">
        <v>45200</v>
      </c>
    </row>
    <row r="63" spans="1:14">
      <c r="A63" t="s">
        <v>81</v>
      </c>
      <c r="B63" t="s">
        <v>82</v>
      </c>
      <c r="C63" t="s">
        <v>504</v>
      </c>
      <c r="D63">
        <v>23.237784790611201</v>
      </c>
      <c r="E63">
        <v>-106.441289622482</v>
      </c>
      <c r="F63" t="s">
        <v>290</v>
      </c>
      <c r="G63">
        <v>59</v>
      </c>
      <c r="H63">
        <v>9</v>
      </c>
      <c r="I63">
        <v>68</v>
      </c>
      <c r="J63" t="s">
        <v>289</v>
      </c>
      <c r="K63">
        <v>36</v>
      </c>
      <c r="L63">
        <v>1.63</v>
      </c>
      <c r="M63">
        <v>0.33333333333333331</v>
      </c>
      <c r="N63" s="5">
        <v>45200</v>
      </c>
    </row>
    <row r="64" spans="1:14">
      <c r="A64" t="s">
        <v>83</v>
      </c>
      <c r="B64" t="s">
        <v>84</v>
      </c>
      <c r="C64" t="s">
        <v>505</v>
      </c>
      <c r="D64">
        <v>23.272707741198399</v>
      </c>
      <c r="E64">
        <v>-106.455502913952</v>
      </c>
      <c r="F64" t="s">
        <v>292</v>
      </c>
      <c r="G64">
        <v>42</v>
      </c>
      <c r="H64">
        <v>8</v>
      </c>
      <c r="I64">
        <v>50</v>
      </c>
      <c r="J64" t="s">
        <v>289</v>
      </c>
      <c r="K64">
        <v>22</v>
      </c>
      <c r="L64">
        <v>1.9</v>
      </c>
      <c r="M64">
        <v>0.66666666666666663</v>
      </c>
      <c r="N64" s="5">
        <v>45200</v>
      </c>
    </row>
    <row r="65" spans="1:14">
      <c r="A65" t="s">
        <v>85</v>
      </c>
      <c r="B65" t="s">
        <v>86</v>
      </c>
      <c r="C65" t="s">
        <v>506</v>
      </c>
      <c r="D65">
        <v>23.281730017728901</v>
      </c>
      <c r="E65">
        <v>-106.462833961087</v>
      </c>
      <c r="F65" t="s">
        <v>292</v>
      </c>
      <c r="G65">
        <v>14</v>
      </c>
      <c r="H65">
        <v>10</v>
      </c>
      <c r="I65">
        <v>24</v>
      </c>
      <c r="J65" t="s">
        <v>298</v>
      </c>
      <c r="K65">
        <v>12</v>
      </c>
      <c r="L65">
        <v>1.1599999999999999</v>
      </c>
      <c r="M65">
        <v>0</v>
      </c>
      <c r="N65" s="5">
        <v>45200</v>
      </c>
    </row>
    <row r="66" spans="1:14">
      <c r="A66" t="s">
        <v>87</v>
      </c>
      <c r="B66" t="s">
        <v>86</v>
      </c>
      <c r="C66" t="s">
        <v>506</v>
      </c>
      <c r="D66">
        <v>23.281730017728901</v>
      </c>
      <c r="E66">
        <v>-106.462833961087</v>
      </c>
      <c r="F66" t="s">
        <v>292</v>
      </c>
      <c r="G66">
        <v>40</v>
      </c>
      <c r="H66">
        <v>28</v>
      </c>
      <c r="I66">
        <v>68</v>
      </c>
      <c r="J66" t="s">
        <v>289</v>
      </c>
      <c r="K66">
        <v>12</v>
      </c>
      <c r="L66">
        <v>3.33</v>
      </c>
      <c r="M66">
        <v>1.3333333333333333</v>
      </c>
      <c r="N66" s="5">
        <v>45200</v>
      </c>
    </row>
    <row r="67" spans="1:14">
      <c r="A67" t="s">
        <v>88</v>
      </c>
      <c r="B67" t="s">
        <v>89</v>
      </c>
      <c r="C67" t="s">
        <v>507</v>
      </c>
      <c r="D67">
        <v>23.335781959397099</v>
      </c>
      <c r="E67">
        <v>-106.486137461086</v>
      </c>
      <c r="F67" t="s">
        <v>293</v>
      </c>
      <c r="G67">
        <v>12</v>
      </c>
      <c r="H67">
        <v>11</v>
      </c>
      <c r="I67">
        <v>23</v>
      </c>
      <c r="J67" t="s">
        <v>289</v>
      </c>
      <c r="K67">
        <v>22</v>
      </c>
      <c r="L67">
        <v>0.54</v>
      </c>
      <c r="M67">
        <v>0</v>
      </c>
      <c r="N67" s="5">
        <v>45200</v>
      </c>
    </row>
    <row r="68" spans="1:14">
      <c r="A68" t="s">
        <v>508</v>
      </c>
      <c r="B68" t="s">
        <v>32</v>
      </c>
      <c r="C68" t="s">
        <v>509</v>
      </c>
      <c r="D68">
        <v>23.255004449367799</v>
      </c>
      <c r="E68">
        <v>-106.451954167746</v>
      </c>
      <c r="F68" t="s">
        <v>295</v>
      </c>
      <c r="G68">
        <v>55</v>
      </c>
      <c r="H68">
        <v>1</v>
      </c>
      <c r="I68">
        <v>56</v>
      </c>
      <c r="J68" t="s">
        <v>294</v>
      </c>
      <c r="K68">
        <v>46</v>
      </c>
      <c r="L68">
        <v>1.19</v>
      </c>
      <c r="M68">
        <v>0</v>
      </c>
      <c r="N68" s="5">
        <v>45200</v>
      </c>
    </row>
    <row r="69" spans="1:14">
      <c r="A69" t="s">
        <v>90</v>
      </c>
      <c r="B69" t="s">
        <v>91</v>
      </c>
      <c r="C69" t="s">
        <v>510</v>
      </c>
      <c r="D69">
        <v>23.285770796315099</v>
      </c>
      <c r="E69">
        <v>-106.431514602717</v>
      </c>
      <c r="F69" t="s">
        <v>303</v>
      </c>
      <c r="G69">
        <v>5</v>
      </c>
      <c r="H69">
        <v>4</v>
      </c>
      <c r="I69">
        <v>9</v>
      </c>
      <c r="J69" t="s">
        <v>289</v>
      </c>
      <c r="K69">
        <v>11</v>
      </c>
      <c r="L69">
        <v>0.45</v>
      </c>
      <c r="M69">
        <v>0</v>
      </c>
      <c r="N69" s="5">
        <v>45200</v>
      </c>
    </row>
    <row r="70" spans="1:14">
      <c r="A70" t="s">
        <v>92</v>
      </c>
      <c r="B70" t="s">
        <v>93</v>
      </c>
      <c r="C70" t="s">
        <v>511</v>
      </c>
      <c r="D70">
        <v>23.238758605397098</v>
      </c>
      <c r="E70">
        <v>-106.42147034574501</v>
      </c>
      <c r="F70" t="s">
        <v>303</v>
      </c>
      <c r="G70">
        <v>14</v>
      </c>
      <c r="H70">
        <v>18</v>
      </c>
      <c r="I70">
        <v>32</v>
      </c>
      <c r="J70" t="s">
        <v>298</v>
      </c>
      <c r="K70">
        <v>25</v>
      </c>
      <c r="L70">
        <v>0.56000000000000005</v>
      </c>
      <c r="M70">
        <v>1</v>
      </c>
      <c r="N70" s="5">
        <v>45200</v>
      </c>
    </row>
    <row r="71" spans="1:14">
      <c r="A71" t="s">
        <v>94</v>
      </c>
      <c r="B71" t="s">
        <v>95</v>
      </c>
      <c r="C71" t="s">
        <v>512</v>
      </c>
      <c r="D71">
        <v>23.287800099374</v>
      </c>
      <c r="E71">
        <v>-106.433421701852</v>
      </c>
      <c r="F71" t="s">
        <v>303</v>
      </c>
      <c r="G71">
        <v>38</v>
      </c>
      <c r="H71">
        <v>3</v>
      </c>
      <c r="I71">
        <v>41</v>
      </c>
      <c r="J71" t="s">
        <v>294</v>
      </c>
      <c r="K71">
        <v>13</v>
      </c>
      <c r="L71">
        <v>4.22</v>
      </c>
      <c r="M71">
        <v>0.33333333333333331</v>
      </c>
      <c r="N71" s="5">
        <v>45200</v>
      </c>
    </row>
    <row r="72" spans="1:14">
      <c r="A72" t="s">
        <v>205</v>
      </c>
      <c r="B72" t="s">
        <v>93</v>
      </c>
      <c r="C72" t="s">
        <v>513</v>
      </c>
      <c r="D72">
        <v>23.2879145004081</v>
      </c>
      <c r="E72">
        <v>-106.43336963039999</v>
      </c>
      <c r="F72" t="s">
        <v>303</v>
      </c>
      <c r="G72">
        <v>5</v>
      </c>
      <c r="H72">
        <v>46</v>
      </c>
      <c r="I72">
        <v>51</v>
      </c>
      <c r="J72" t="s">
        <v>298</v>
      </c>
      <c r="K72">
        <v>5</v>
      </c>
      <c r="L72">
        <v>1</v>
      </c>
      <c r="M72">
        <v>0.66666666666666663</v>
      </c>
      <c r="N72" s="5">
        <v>45200</v>
      </c>
    </row>
    <row r="73" spans="1:14">
      <c r="A73" t="s">
        <v>514</v>
      </c>
      <c r="B73" t="s">
        <v>93</v>
      </c>
      <c r="C73" t="s">
        <v>515</v>
      </c>
      <c r="D73">
        <v>23.287562278152301</v>
      </c>
      <c r="E73">
        <v>-106.43426227535799</v>
      </c>
      <c r="F73" t="s">
        <v>303</v>
      </c>
      <c r="G73">
        <v>8</v>
      </c>
      <c r="H73">
        <v>4</v>
      </c>
      <c r="I73">
        <v>12</v>
      </c>
      <c r="J73" t="s">
        <v>289</v>
      </c>
      <c r="K73">
        <v>6</v>
      </c>
      <c r="L73">
        <v>1.33</v>
      </c>
      <c r="M73">
        <v>1</v>
      </c>
      <c r="N73" s="5">
        <v>45200</v>
      </c>
    </row>
    <row r="74" spans="1:14">
      <c r="A74" t="s">
        <v>96</v>
      </c>
      <c r="B74" t="s">
        <v>97</v>
      </c>
      <c r="C74" t="s">
        <v>516</v>
      </c>
      <c r="D74">
        <v>23.277843977106301</v>
      </c>
      <c r="E74">
        <v>-106.406436730417</v>
      </c>
      <c r="F74" t="s">
        <v>299</v>
      </c>
      <c r="G74">
        <v>16</v>
      </c>
      <c r="H74">
        <v>5</v>
      </c>
      <c r="I74">
        <v>21</v>
      </c>
      <c r="J74" t="s">
        <v>298</v>
      </c>
      <c r="K74">
        <v>24</v>
      </c>
      <c r="L74">
        <v>0.66</v>
      </c>
      <c r="M74">
        <v>0</v>
      </c>
      <c r="N74" s="5">
        <v>45200</v>
      </c>
    </row>
    <row r="75" spans="1:14">
      <c r="A75" t="s">
        <v>98</v>
      </c>
      <c r="B75" t="s">
        <v>26</v>
      </c>
      <c r="C75" t="s">
        <v>517</v>
      </c>
      <c r="D75">
        <v>23.298637322852802</v>
      </c>
      <c r="E75">
        <v>-106.470468770626</v>
      </c>
      <c r="F75" t="s">
        <v>296</v>
      </c>
      <c r="G75">
        <v>51</v>
      </c>
      <c r="H75">
        <v>18</v>
      </c>
      <c r="I75">
        <v>69</v>
      </c>
      <c r="J75" t="s">
        <v>294</v>
      </c>
      <c r="K75">
        <v>22</v>
      </c>
      <c r="L75">
        <v>2.31</v>
      </c>
      <c r="M75">
        <v>1.6666666666666667</v>
      </c>
      <c r="N75" s="5">
        <v>45200</v>
      </c>
    </row>
    <row r="76" spans="1:14">
      <c r="A76" t="s">
        <v>99</v>
      </c>
      <c r="B76" t="s">
        <v>100</v>
      </c>
      <c r="C76" t="s">
        <v>518</v>
      </c>
      <c r="D76">
        <v>23.277707811472599</v>
      </c>
      <c r="E76">
        <v>-106.467084116908</v>
      </c>
      <c r="F76" t="s">
        <v>306</v>
      </c>
      <c r="G76">
        <v>135</v>
      </c>
      <c r="H76">
        <v>3</v>
      </c>
      <c r="I76">
        <v>138</v>
      </c>
      <c r="J76" t="s">
        <v>289</v>
      </c>
      <c r="K76">
        <v>83</v>
      </c>
      <c r="L76">
        <v>1.62</v>
      </c>
      <c r="M76">
        <v>0</v>
      </c>
      <c r="N76" s="5">
        <v>45200</v>
      </c>
    </row>
    <row r="77" spans="1:14">
      <c r="A77" t="s">
        <v>101</v>
      </c>
      <c r="B77" t="s">
        <v>26</v>
      </c>
      <c r="C77" t="s">
        <v>519</v>
      </c>
      <c r="D77">
        <v>23.3643244644745</v>
      </c>
      <c r="E77">
        <v>-106.48577753039901</v>
      </c>
      <c r="F77" t="s">
        <v>307</v>
      </c>
      <c r="G77">
        <v>1791</v>
      </c>
      <c r="H77">
        <v>709</v>
      </c>
      <c r="I77">
        <v>2500</v>
      </c>
      <c r="J77" t="s">
        <v>294</v>
      </c>
      <c r="K77">
        <v>142</v>
      </c>
      <c r="L77">
        <v>12.61</v>
      </c>
      <c r="M77">
        <v>0</v>
      </c>
      <c r="N77" s="5">
        <v>45200</v>
      </c>
    </row>
    <row r="78" spans="1:14">
      <c r="A78" t="s">
        <v>102</v>
      </c>
      <c r="B78" t="s">
        <v>103</v>
      </c>
      <c r="C78" t="s">
        <v>520</v>
      </c>
      <c r="D78">
        <v>23.206334408522299</v>
      </c>
      <c r="E78">
        <v>-106.428329316909</v>
      </c>
      <c r="F78" t="s">
        <v>290</v>
      </c>
      <c r="G78">
        <v>17</v>
      </c>
      <c r="H78">
        <v>15</v>
      </c>
      <c r="I78">
        <v>32</v>
      </c>
      <c r="J78" t="s">
        <v>289</v>
      </c>
      <c r="K78">
        <v>25</v>
      </c>
      <c r="L78">
        <v>0.68</v>
      </c>
      <c r="M78">
        <v>1</v>
      </c>
      <c r="N78" s="5">
        <v>45200</v>
      </c>
    </row>
    <row r="79" spans="1:14">
      <c r="A79" t="s">
        <v>104</v>
      </c>
      <c r="B79" t="s">
        <v>105</v>
      </c>
      <c r="C79" t="s">
        <v>521</v>
      </c>
      <c r="D79">
        <v>23.2635990839789</v>
      </c>
      <c r="E79">
        <v>-106.460993976431</v>
      </c>
      <c r="F79" t="s">
        <v>295</v>
      </c>
      <c r="G79">
        <v>42</v>
      </c>
      <c r="H79">
        <v>6</v>
      </c>
      <c r="I79">
        <v>48</v>
      </c>
      <c r="J79" t="s">
        <v>289</v>
      </c>
      <c r="K79">
        <v>37</v>
      </c>
      <c r="L79">
        <v>1.1299999999999999</v>
      </c>
      <c r="M79">
        <v>0</v>
      </c>
      <c r="N79" s="5">
        <v>45200</v>
      </c>
    </row>
    <row r="80" spans="1:14">
      <c r="A80" t="s">
        <v>106</v>
      </c>
      <c r="B80" t="s">
        <v>107</v>
      </c>
      <c r="C80" t="s">
        <v>522</v>
      </c>
      <c r="D80">
        <v>23.2790071983008</v>
      </c>
      <c r="E80">
        <v>-106.458708559236</v>
      </c>
      <c r="F80" t="s">
        <v>292</v>
      </c>
      <c r="G80">
        <v>16</v>
      </c>
      <c r="H80">
        <v>9</v>
      </c>
      <c r="I80">
        <v>25</v>
      </c>
      <c r="J80" t="s">
        <v>289</v>
      </c>
      <c r="K80">
        <v>12</v>
      </c>
      <c r="L80">
        <v>1.33</v>
      </c>
      <c r="M80">
        <v>2.6666666666666665</v>
      </c>
      <c r="N80" s="5">
        <v>45200</v>
      </c>
    </row>
    <row r="81" spans="1:14">
      <c r="A81" t="s">
        <v>108</v>
      </c>
      <c r="B81" t="s">
        <v>107</v>
      </c>
      <c r="C81" t="s">
        <v>523</v>
      </c>
      <c r="D81">
        <v>23.279036764541601</v>
      </c>
      <c r="E81">
        <v>-106.45875147458</v>
      </c>
      <c r="F81" t="s">
        <v>292</v>
      </c>
      <c r="G81">
        <v>18</v>
      </c>
      <c r="H81">
        <v>2</v>
      </c>
      <c r="I81">
        <v>20</v>
      </c>
      <c r="J81" t="s">
        <v>298</v>
      </c>
      <c r="K81">
        <v>12</v>
      </c>
      <c r="L81">
        <v>1.5</v>
      </c>
      <c r="M81">
        <v>1.3333333333333333</v>
      </c>
      <c r="N81" s="5">
        <v>45200</v>
      </c>
    </row>
    <row r="82" spans="1:14">
      <c r="A82" t="s">
        <v>109</v>
      </c>
      <c r="B82" t="s">
        <v>110</v>
      </c>
      <c r="C82" t="s">
        <v>524</v>
      </c>
      <c r="D82">
        <v>23.2808805293765</v>
      </c>
      <c r="E82">
        <v>-106.46796423225101</v>
      </c>
      <c r="F82" t="s">
        <v>296</v>
      </c>
      <c r="G82">
        <v>0</v>
      </c>
      <c r="H82">
        <v>21</v>
      </c>
      <c r="I82">
        <v>21</v>
      </c>
      <c r="J82" t="s">
        <v>289</v>
      </c>
      <c r="K82">
        <v>13</v>
      </c>
      <c r="L82">
        <v>0</v>
      </c>
      <c r="M82">
        <v>0</v>
      </c>
      <c r="N82" s="5">
        <v>45200</v>
      </c>
    </row>
    <row r="83" spans="1:14">
      <c r="A83" t="s">
        <v>111</v>
      </c>
      <c r="B83" t="s">
        <v>110</v>
      </c>
      <c r="C83" t="s">
        <v>525</v>
      </c>
      <c r="D83">
        <v>23.2808411082666</v>
      </c>
      <c r="E83">
        <v>-106.467899859236</v>
      </c>
      <c r="F83" t="s">
        <v>296</v>
      </c>
      <c r="G83">
        <v>20</v>
      </c>
      <c r="H83">
        <v>3</v>
      </c>
      <c r="I83">
        <v>23</v>
      </c>
      <c r="J83" t="s">
        <v>289</v>
      </c>
      <c r="K83">
        <v>55</v>
      </c>
      <c r="L83">
        <v>0.36</v>
      </c>
      <c r="M83">
        <v>0</v>
      </c>
      <c r="N83" s="5">
        <v>45200</v>
      </c>
    </row>
    <row r="84" spans="1:14">
      <c r="A84" t="s">
        <v>112</v>
      </c>
      <c r="B84" t="s">
        <v>113</v>
      </c>
      <c r="C84" t="s">
        <v>526</v>
      </c>
      <c r="D84">
        <v>23.260409560854701</v>
      </c>
      <c r="E84">
        <v>-106.456479373015</v>
      </c>
      <c r="F84" t="s">
        <v>295</v>
      </c>
      <c r="G84">
        <v>26</v>
      </c>
      <c r="H84">
        <v>16</v>
      </c>
      <c r="I84">
        <v>42</v>
      </c>
      <c r="J84" t="s">
        <v>289</v>
      </c>
      <c r="K84">
        <v>18</v>
      </c>
      <c r="L84">
        <v>1.44</v>
      </c>
      <c r="M84">
        <v>0.66666666666666663</v>
      </c>
      <c r="N84" s="5">
        <v>45200</v>
      </c>
    </row>
    <row r="85" spans="1:14">
      <c r="A85" t="s">
        <v>114</v>
      </c>
      <c r="B85" t="s">
        <v>115</v>
      </c>
      <c r="C85" t="s">
        <v>527</v>
      </c>
      <c r="D85">
        <v>23.282915077943802</v>
      </c>
      <c r="E85">
        <v>-106.443063459236</v>
      </c>
      <c r="F85" t="s">
        <v>297</v>
      </c>
      <c r="G85">
        <v>14</v>
      </c>
      <c r="H85">
        <v>17</v>
      </c>
      <c r="I85">
        <v>31</v>
      </c>
      <c r="J85" t="s">
        <v>298</v>
      </c>
      <c r="K85">
        <v>69</v>
      </c>
      <c r="L85">
        <v>0.2</v>
      </c>
      <c r="M85">
        <v>0</v>
      </c>
      <c r="N85" s="5">
        <v>45200</v>
      </c>
    </row>
    <row r="86" spans="1:14">
      <c r="A86" t="s">
        <v>116</v>
      </c>
      <c r="B86" t="s">
        <v>115</v>
      </c>
      <c r="C86" t="s">
        <v>527</v>
      </c>
      <c r="D86">
        <v>23.282915077943802</v>
      </c>
      <c r="E86">
        <v>-106.443063459236</v>
      </c>
      <c r="F86" t="s">
        <v>297</v>
      </c>
      <c r="G86">
        <v>14</v>
      </c>
      <c r="H86">
        <v>28</v>
      </c>
      <c r="I86">
        <v>42</v>
      </c>
      <c r="J86" t="s">
        <v>289</v>
      </c>
      <c r="K86">
        <v>69</v>
      </c>
      <c r="L86">
        <v>0.2</v>
      </c>
      <c r="M86">
        <v>0</v>
      </c>
      <c r="N86" s="5">
        <v>45200</v>
      </c>
    </row>
    <row r="87" spans="1:14">
      <c r="A87" t="s">
        <v>117</v>
      </c>
      <c r="B87" t="s">
        <v>118</v>
      </c>
      <c r="C87" t="s">
        <v>528</v>
      </c>
      <c r="D87">
        <v>23.291897287040701</v>
      </c>
      <c r="E87">
        <v>-106.467266289923</v>
      </c>
      <c r="F87" t="s">
        <v>296</v>
      </c>
      <c r="G87">
        <v>315</v>
      </c>
      <c r="H87">
        <v>35</v>
      </c>
      <c r="I87">
        <v>350</v>
      </c>
      <c r="J87" t="s">
        <v>289</v>
      </c>
      <c r="K87">
        <v>29</v>
      </c>
      <c r="L87">
        <v>10.86</v>
      </c>
      <c r="M87">
        <v>2</v>
      </c>
      <c r="N87" s="5">
        <v>45200</v>
      </c>
    </row>
    <row r="88" spans="1:14">
      <c r="A88" t="s">
        <v>119</v>
      </c>
      <c r="B88" t="s">
        <v>66</v>
      </c>
      <c r="C88" t="s">
        <v>529</v>
      </c>
      <c r="D88">
        <v>23.286059841721201</v>
      </c>
      <c r="E88">
        <v>-106.459254145744</v>
      </c>
      <c r="F88" t="s">
        <v>292</v>
      </c>
      <c r="G88">
        <v>353</v>
      </c>
      <c r="H88">
        <v>206</v>
      </c>
      <c r="I88">
        <v>559</v>
      </c>
      <c r="J88" t="s">
        <v>294</v>
      </c>
      <c r="K88">
        <v>190</v>
      </c>
      <c r="L88">
        <v>1.85</v>
      </c>
      <c r="M88">
        <v>1.6666666666666667</v>
      </c>
      <c r="N88" s="5">
        <v>45200</v>
      </c>
    </row>
    <row r="89" spans="1:14">
      <c r="A89" t="s">
        <v>530</v>
      </c>
      <c r="B89" t="s">
        <v>26</v>
      </c>
      <c r="C89" t="s">
        <v>531</v>
      </c>
      <c r="D89">
        <v>23.254304307146199</v>
      </c>
      <c r="E89">
        <v>-106.45422993597199</v>
      </c>
      <c r="F89" t="s">
        <v>295</v>
      </c>
      <c r="G89">
        <v>8</v>
      </c>
      <c r="H89">
        <v>12</v>
      </c>
      <c r="I89">
        <v>20</v>
      </c>
      <c r="J89" t="s">
        <v>298</v>
      </c>
      <c r="K89">
        <v>152</v>
      </c>
      <c r="L89">
        <v>0.05</v>
      </c>
      <c r="M89">
        <v>0</v>
      </c>
      <c r="N89" s="5">
        <v>45200</v>
      </c>
    </row>
    <row r="90" spans="1:14">
      <c r="A90" t="s">
        <v>120</v>
      </c>
      <c r="B90" t="s">
        <v>26</v>
      </c>
      <c r="C90" t="s">
        <v>532</v>
      </c>
      <c r="D90">
        <v>23.245611289478202</v>
      </c>
      <c r="E90">
        <v>-106.45277420156501</v>
      </c>
      <c r="F90" t="s">
        <v>295</v>
      </c>
      <c r="G90">
        <v>27</v>
      </c>
      <c r="H90">
        <v>69</v>
      </c>
      <c r="I90">
        <v>96</v>
      </c>
      <c r="J90" t="s">
        <v>289</v>
      </c>
      <c r="K90">
        <v>13</v>
      </c>
      <c r="L90">
        <v>2.0699999999999998</v>
      </c>
      <c r="M90">
        <v>0</v>
      </c>
      <c r="N90" s="5">
        <v>45200</v>
      </c>
    </row>
    <row r="91" spans="1:14">
      <c r="A91" t="s">
        <v>533</v>
      </c>
      <c r="B91" t="s">
        <v>26</v>
      </c>
      <c r="C91" t="s">
        <v>534</v>
      </c>
      <c r="D91">
        <v>23.348352198438999</v>
      </c>
      <c r="E91">
        <v>-106.44443456416001</v>
      </c>
      <c r="F91" t="s">
        <v>304</v>
      </c>
      <c r="G91">
        <v>785</v>
      </c>
      <c r="H91">
        <v>34</v>
      </c>
      <c r="I91">
        <v>819</v>
      </c>
      <c r="J91" t="s">
        <v>294</v>
      </c>
      <c r="K91">
        <v>29</v>
      </c>
      <c r="L91">
        <v>27.06</v>
      </c>
      <c r="M91">
        <v>18.333333333333332</v>
      </c>
      <c r="N91" s="5">
        <v>45200</v>
      </c>
    </row>
    <row r="92" spans="1:14">
      <c r="A92" t="s">
        <v>217</v>
      </c>
      <c r="B92" t="s">
        <v>26</v>
      </c>
      <c r="C92" t="s">
        <v>534</v>
      </c>
      <c r="D92">
        <v>23.348352198438999</v>
      </c>
      <c r="E92">
        <v>-106.44443456416001</v>
      </c>
      <c r="F92" t="s">
        <v>304</v>
      </c>
      <c r="G92">
        <v>9</v>
      </c>
      <c r="H92">
        <v>483</v>
      </c>
      <c r="I92">
        <v>492</v>
      </c>
      <c r="J92" t="s">
        <v>294</v>
      </c>
      <c r="K92">
        <v>2</v>
      </c>
      <c r="L92">
        <v>4.5</v>
      </c>
      <c r="M92">
        <v>4.5</v>
      </c>
      <c r="N92" s="5">
        <v>45200</v>
      </c>
    </row>
    <row r="93" spans="1:14">
      <c r="A93" t="s">
        <v>121</v>
      </c>
      <c r="B93" t="s">
        <v>122</v>
      </c>
      <c r="C93" t="s">
        <v>535</v>
      </c>
      <c r="D93">
        <v>23.190690256031299</v>
      </c>
      <c r="E93">
        <v>-106.420745661089</v>
      </c>
      <c r="F93" t="s">
        <v>308</v>
      </c>
      <c r="G93">
        <v>6</v>
      </c>
      <c r="H93">
        <v>1</v>
      </c>
      <c r="I93">
        <v>7</v>
      </c>
      <c r="J93" t="s">
        <v>289</v>
      </c>
      <c r="K93">
        <v>43</v>
      </c>
      <c r="L93">
        <v>0.13</v>
      </c>
      <c r="M93">
        <v>0</v>
      </c>
      <c r="N93" s="5">
        <v>45200</v>
      </c>
    </row>
    <row r="94" spans="1:14">
      <c r="A94" t="s">
        <v>123</v>
      </c>
      <c r="B94" t="s">
        <v>124</v>
      </c>
      <c r="C94" t="s">
        <v>536</v>
      </c>
      <c r="D94">
        <v>23.274025394817201</v>
      </c>
      <c r="E94">
        <v>-106.461137188072</v>
      </c>
      <c r="F94" t="s">
        <v>292</v>
      </c>
      <c r="G94">
        <v>152</v>
      </c>
      <c r="H94">
        <v>24</v>
      </c>
      <c r="I94">
        <v>176</v>
      </c>
      <c r="J94" t="s">
        <v>289</v>
      </c>
      <c r="K94">
        <v>45</v>
      </c>
      <c r="L94">
        <v>3.37</v>
      </c>
      <c r="M94">
        <v>0.66666666666666663</v>
      </c>
      <c r="N94" s="5">
        <v>45200</v>
      </c>
    </row>
    <row r="95" spans="1:14">
      <c r="A95" t="s">
        <v>125</v>
      </c>
      <c r="B95" t="s">
        <v>126</v>
      </c>
      <c r="C95" t="s">
        <v>537</v>
      </c>
      <c r="D95">
        <v>23.2161562203163</v>
      </c>
      <c r="E95">
        <v>-106.421127359238</v>
      </c>
      <c r="F95" t="s">
        <v>290</v>
      </c>
      <c r="G95">
        <v>88</v>
      </c>
      <c r="H95">
        <v>200</v>
      </c>
      <c r="I95">
        <v>288</v>
      </c>
      <c r="J95" t="s">
        <v>289</v>
      </c>
      <c r="K95">
        <v>25</v>
      </c>
      <c r="L95">
        <v>3.52</v>
      </c>
      <c r="M95">
        <v>0</v>
      </c>
      <c r="N95" s="5">
        <v>45200</v>
      </c>
    </row>
    <row r="96" spans="1:14">
      <c r="A96" t="s">
        <v>279</v>
      </c>
      <c r="B96" t="s">
        <v>128</v>
      </c>
      <c r="C96" t="s">
        <v>538</v>
      </c>
      <c r="D96">
        <v>23.2946228847252</v>
      </c>
      <c r="E96">
        <v>-106.43687501901201</v>
      </c>
      <c r="F96" t="s">
        <v>297</v>
      </c>
      <c r="G96">
        <v>13</v>
      </c>
      <c r="H96">
        <v>12</v>
      </c>
      <c r="I96">
        <v>25</v>
      </c>
      <c r="J96" t="s">
        <v>294</v>
      </c>
      <c r="K96">
        <v>10</v>
      </c>
      <c r="L96">
        <v>1.3</v>
      </c>
      <c r="M96">
        <v>1</v>
      </c>
      <c r="N96" s="5">
        <v>45200</v>
      </c>
    </row>
    <row r="97" spans="1:14">
      <c r="A97" t="s">
        <v>127</v>
      </c>
      <c r="B97" t="s">
        <v>128</v>
      </c>
      <c r="C97" t="s">
        <v>539</v>
      </c>
      <c r="D97">
        <v>23.2945337444195</v>
      </c>
      <c r="E97">
        <v>-106.436091316908</v>
      </c>
      <c r="F97" t="s">
        <v>297</v>
      </c>
      <c r="G97">
        <v>82</v>
      </c>
      <c r="H97">
        <v>21</v>
      </c>
      <c r="I97">
        <v>103</v>
      </c>
      <c r="J97" t="s">
        <v>298</v>
      </c>
      <c r="K97">
        <v>10</v>
      </c>
      <c r="L97">
        <v>8.1999999999999993</v>
      </c>
      <c r="M97">
        <v>2.3333333333333335</v>
      </c>
      <c r="N97" s="5">
        <v>45200</v>
      </c>
    </row>
    <row r="98" spans="1:14">
      <c r="A98" t="s">
        <v>129</v>
      </c>
      <c r="B98" t="s">
        <v>130</v>
      </c>
      <c r="C98" t="s">
        <v>540</v>
      </c>
      <c r="D98">
        <v>23.2210948730953</v>
      </c>
      <c r="E98">
        <v>-106.423238861088</v>
      </c>
      <c r="F98" t="s">
        <v>290</v>
      </c>
      <c r="G98">
        <v>50</v>
      </c>
      <c r="H98">
        <v>10</v>
      </c>
      <c r="I98">
        <v>60</v>
      </c>
      <c r="J98" t="s">
        <v>289</v>
      </c>
      <c r="K98">
        <v>43</v>
      </c>
      <c r="L98">
        <v>1.1599999999999999</v>
      </c>
      <c r="M98">
        <v>0.66666666666666663</v>
      </c>
      <c r="N98" s="5">
        <v>45200</v>
      </c>
    </row>
    <row r="99" spans="1:14">
      <c r="A99" t="s">
        <v>131</v>
      </c>
      <c r="B99" t="s">
        <v>66</v>
      </c>
      <c r="C99" t="s">
        <v>541</v>
      </c>
      <c r="D99">
        <v>23.285416987859499</v>
      </c>
      <c r="E99">
        <v>-106.45760093040001</v>
      </c>
      <c r="F99" t="s">
        <v>292</v>
      </c>
      <c r="G99">
        <v>22</v>
      </c>
      <c r="H99">
        <v>10</v>
      </c>
      <c r="I99">
        <v>32</v>
      </c>
      <c r="J99" t="s">
        <v>294</v>
      </c>
      <c r="K99">
        <v>23</v>
      </c>
      <c r="L99">
        <v>0.95</v>
      </c>
      <c r="M99">
        <v>0.33333333333333331</v>
      </c>
      <c r="N99" s="5">
        <v>45200</v>
      </c>
    </row>
    <row r="100" spans="1:14">
      <c r="A100" t="s">
        <v>132</v>
      </c>
      <c r="B100" t="s">
        <v>133</v>
      </c>
      <c r="C100" t="s">
        <v>542</v>
      </c>
      <c r="D100">
        <v>23.283708220307101</v>
      </c>
      <c r="E100">
        <v>-106.431346494631</v>
      </c>
      <c r="F100" t="s">
        <v>303</v>
      </c>
      <c r="G100">
        <v>4</v>
      </c>
      <c r="H100">
        <v>24</v>
      </c>
      <c r="I100">
        <v>28</v>
      </c>
      <c r="J100" t="s">
        <v>289</v>
      </c>
      <c r="K100">
        <v>12</v>
      </c>
      <c r="L100">
        <v>0.33</v>
      </c>
      <c r="M100">
        <v>0</v>
      </c>
      <c r="N100" s="5">
        <v>45200</v>
      </c>
    </row>
    <row r="101" spans="1:14">
      <c r="A101" t="s">
        <v>134</v>
      </c>
      <c r="B101" t="s">
        <v>135</v>
      </c>
      <c r="C101" t="s">
        <v>543</v>
      </c>
      <c r="D101">
        <v>23.297446260502099</v>
      </c>
      <c r="E101">
        <v>-106.482262189742</v>
      </c>
      <c r="F101" t="s">
        <v>306</v>
      </c>
      <c r="G101">
        <v>124</v>
      </c>
      <c r="H101">
        <v>119</v>
      </c>
      <c r="I101">
        <v>243</v>
      </c>
      <c r="J101" t="s">
        <v>289</v>
      </c>
      <c r="K101">
        <v>20</v>
      </c>
      <c r="L101">
        <v>6.2</v>
      </c>
      <c r="M101">
        <v>0</v>
      </c>
      <c r="N101" s="5">
        <v>45200</v>
      </c>
    </row>
    <row r="102" spans="1:14">
      <c r="A102" t="s">
        <v>544</v>
      </c>
      <c r="B102" t="s">
        <v>158</v>
      </c>
      <c r="C102" t="s">
        <v>545</v>
      </c>
      <c r="D102">
        <v>23.264367069476801</v>
      </c>
      <c r="E102">
        <v>-106.4619126019</v>
      </c>
      <c r="F102" t="s">
        <v>295</v>
      </c>
      <c r="G102">
        <v>30</v>
      </c>
      <c r="H102">
        <v>2</v>
      </c>
      <c r="I102">
        <v>32</v>
      </c>
      <c r="J102" t="s">
        <v>289</v>
      </c>
      <c r="K102">
        <v>17</v>
      </c>
      <c r="L102">
        <v>1.76</v>
      </c>
      <c r="M102">
        <v>0</v>
      </c>
      <c r="N102" s="5">
        <v>45200</v>
      </c>
    </row>
    <row r="103" spans="1:14">
      <c r="A103" t="s">
        <v>136</v>
      </c>
      <c r="B103" t="s">
        <v>82</v>
      </c>
      <c r="C103" t="s">
        <v>546</v>
      </c>
      <c r="D103">
        <v>23.2635581146154</v>
      </c>
      <c r="E103">
        <v>-106.46365791536</v>
      </c>
      <c r="F103" t="s">
        <v>290</v>
      </c>
      <c r="G103">
        <v>33</v>
      </c>
      <c r="H103">
        <v>11</v>
      </c>
      <c r="I103">
        <v>44</v>
      </c>
      <c r="J103" t="s">
        <v>289</v>
      </c>
      <c r="K103">
        <v>14</v>
      </c>
      <c r="L103">
        <v>2.35</v>
      </c>
      <c r="M103">
        <v>4.333333333333333</v>
      </c>
      <c r="N103" s="5">
        <v>45200</v>
      </c>
    </row>
    <row r="104" spans="1:14">
      <c r="A104" t="s">
        <v>137</v>
      </c>
      <c r="B104" t="s">
        <v>46</v>
      </c>
      <c r="C104" t="s">
        <v>547</v>
      </c>
      <c r="D104">
        <v>23.2625706988098</v>
      </c>
      <c r="E104">
        <v>-106.409790938664</v>
      </c>
      <c r="F104" t="s">
        <v>299</v>
      </c>
      <c r="G104">
        <v>11</v>
      </c>
      <c r="H104">
        <v>5</v>
      </c>
      <c r="I104">
        <v>16</v>
      </c>
      <c r="J104" t="s">
        <v>289</v>
      </c>
      <c r="K104">
        <v>22</v>
      </c>
      <c r="L104">
        <v>0.5</v>
      </c>
      <c r="M104">
        <v>0.33333333333333331</v>
      </c>
      <c r="N104" s="5">
        <v>45200</v>
      </c>
    </row>
    <row r="105" spans="1:14">
      <c r="A105" t="s">
        <v>141</v>
      </c>
      <c r="B105" t="s">
        <v>142</v>
      </c>
      <c r="C105" t="s">
        <v>548</v>
      </c>
      <c r="D105">
        <v>23.207995535155099</v>
      </c>
      <c r="E105">
        <v>-106.42751844574499</v>
      </c>
      <c r="F105" t="s">
        <v>290</v>
      </c>
      <c r="G105">
        <v>38</v>
      </c>
      <c r="H105">
        <v>4</v>
      </c>
      <c r="I105">
        <v>42</v>
      </c>
      <c r="J105" t="s">
        <v>289</v>
      </c>
      <c r="K105">
        <v>36</v>
      </c>
      <c r="L105">
        <v>1.05</v>
      </c>
      <c r="M105">
        <v>0</v>
      </c>
      <c r="N105" s="5">
        <v>45200</v>
      </c>
    </row>
    <row r="106" spans="1:14">
      <c r="A106" t="s">
        <v>143</v>
      </c>
      <c r="B106" t="s">
        <v>144</v>
      </c>
      <c r="C106" t="s">
        <v>549</v>
      </c>
      <c r="D106">
        <v>23.3208581254165</v>
      </c>
      <c r="E106">
        <v>-106.47870264759401</v>
      </c>
      <c r="F106" t="s">
        <v>293</v>
      </c>
      <c r="G106">
        <v>16</v>
      </c>
      <c r="H106">
        <v>3</v>
      </c>
      <c r="I106">
        <v>19</v>
      </c>
      <c r="J106" t="s">
        <v>289</v>
      </c>
      <c r="K106">
        <v>14</v>
      </c>
      <c r="L106">
        <v>1.1399999999999999</v>
      </c>
      <c r="M106">
        <v>1</v>
      </c>
      <c r="N106" s="5">
        <v>45200</v>
      </c>
    </row>
    <row r="107" spans="1:14">
      <c r="A107" t="s">
        <v>145</v>
      </c>
      <c r="B107" t="s">
        <v>144</v>
      </c>
      <c r="C107" t="s">
        <v>549</v>
      </c>
      <c r="D107">
        <v>23.3208581254165</v>
      </c>
      <c r="E107">
        <v>-106.47870264759401</v>
      </c>
      <c r="F107" t="s">
        <v>293</v>
      </c>
      <c r="G107">
        <v>9</v>
      </c>
      <c r="H107">
        <v>7</v>
      </c>
      <c r="I107">
        <v>16</v>
      </c>
      <c r="J107" t="s">
        <v>289</v>
      </c>
      <c r="K107">
        <v>14</v>
      </c>
      <c r="L107">
        <v>0.64</v>
      </c>
      <c r="M107">
        <v>0.33333333333333331</v>
      </c>
      <c r="N107" s="5">
        <v>45200</v>
      </c>
    </row>
    <row r="108" spans="1:14">
      <c r="A108" t="s">
        <v>550</v>
      </c>
      <c r="B108" t="s">
        <v>26</v>
      </c>
      <c r="C108" t="s">
        <v>551</v>
      </c>
      <c r="D108">
        <v>23.248207283022001</v>
      </c>
      <c r="E108">
        <v>-106.44949449462</v>
      </c>
      <c r="F108" t="s">
        <v>295</v>
      </c>
      <c r="G108">
        <v>7</v>
      </c>
      <c r="H108">
        <v>5</v>
      </c>
      <c r="I108">
        <v>12</v>
      </c>
      <c r="J108" t="s">
        <v>289</v>
      </c>
      <c r="K108">
        <v>9</v>
      </c>
      <c r="L108">
        <v>0.77</v>
      </c>
      <c r="M108">
        <v>0.66666666666666663</v>
      </c>
      <c r="N108" s="5">
        <v>45200</v>
      </c>
    </row>
    <row r="109" spans="1:14">
      <c r="A109" t="s">
        <v>552</v>
      </c>
      <c r="B109" t="s">
        <v>553</v>
      </c>
      <c r="C109" t="s">
        <v>554</v>
      </c>
      <c r="D109">
        <v>23.237611525877298</v>
      </c>
      <c r="E109">
        <v>-106.437476380536</v>
      </c>
      <c r="F109" t="s">
        <v>309</v>
      </c>
      <c r="G109">
        <v>71</v>
      </c>
      <c r="H109">
        <v>35</v>
      </c>
      <c r="I109">
        <v>106</v>
      </c>
      <c r="J109" t="s">
        <v>289</v>
      </c>
      <c r="K109">
        <v>65</v>
      </c>
      <c r="L109">
        <v>1.0900000000000001</v>
      </c>
      <c r="M109">
        <v>0</v>
      </c>
      <c r="N109" s="5">
        <v>45200</v>
      </c>
    </row>
    <row r="110" spans="1:14">
      <c r="A110" t="s">
        <v>146</v>
      </c>
      <c r="B110" t="s">
        <v>147</v>
      </c>
      <c r="C110" t="s">
        <v>555</v>
      </c>
      <c r="D110">
        <v>23.212240630248701</v>
      </c>
      <c r="E110">
        <v>-106.41924698173899</v>
      </c>
      <c r="F110" t="s">
        <v>309</v>
      </c>
      <c r="G110">
        <v>63</v>
      </c>
      <c r="H110">
        <v>35</v>
      </c>
      <c r="I110">
        <v>98</v>
      </c>
      <c r="J110" t="s">
        <v>289</v>
      </c>
      <c r="K110">
        <v>12</v>
      </c>
      <c r="L110">
        <v>5.25</v>
      </c>
      <c r="M110">
        <v>0</v>
      </c>
      <c r="N110" s="5">
        <v>45200</v>
      </c>
    </row>
    <row r="111" spans="1:14">
      <c r="A111" t="s">
        <v>148</v>
      </c>
      <c r="B111" t="s">
        <v>103</v>
      </c>
      <c r="C111" t="s">
        <v>556</v>
      </c>
      <c r="D111">
        <v>23.248784023458001</v>
      </c>
      <c r="E111">
        <v>-106.452854744501</v>
      </c>
      <c r="F111" t="s">
        <v>295</v>
      </c>
      <c r="G111">
        <v>14</v>
      </c>
      <c r="H111">
        <v>9</v>
      </c>
      <c r="I111">
        <v>23</v>
      </c>
      <c r="J111" t="s">
        <v>289</v>
      </c>
      <c r="K111">
        <v>10</v>
      </c>
      <c r="L111">
        <v>1.4</v>
      </c>
      <c r="M111">
        <v>1</v>
      </c>
      <c r="N111" s="5">
        <v>45200</v>
      </c>
    </row>
    <row r="112" spans="1:14">
      <c r="A112" t="s">
        <v>149</v>
      </c>
      <c r="B112" t="s">
        <v>26</v>
      </c>
      <c r="C112" t="s">
        <v>557</v>
      </c>
      <c r="D112">
        <v>23.269861457087501</v>
      </c>
      <c r="E112">
        <v>-106.35799807458</v>
      </c>
      <c r="F112" t="s">
        <v>299</v>
      </c>
      <c r="G112">
        <v>168</v>
      </c>
      <c r="H112">
        <v>479</v>
      </c>
      <c r="I112">
        <v>647</v>
      </c>
      <c r="J112" t="s">
        <v>294</v>
      </c>
      <c r="K112">
        <v>28</v>
      </c>
      <c r="L112">
        <v>6</v>
      </c>
      <c r="M112">
        <v>5.5</v>
      </c>
      <c r="N112" s="5">
        <v>45200</v>
      </c>
    </row>
    <row r="113" spans="1:14">
      <c r="A113" t="s">
        <v>150</v>
      </c>
      <c r="B113" t="s">
        <v>26</v>
      </c>
      <c r="C113" t="s">
        <v>558</v>
      </c>
      <c r="D113">
        <v>23.275107673922101</v>
      </c>
      <c r="E113">
        <v>-106.45434339478</v>
      </c>
      <c r="F113" t="s">
        <v>295</v>
      </c>
      <c r="G113">
        <v>16</v>
      </c>
      <c r="H113">
        <v>4</v>
      </c>
      <c r="I113">
        <v>20</v>
      </c>
      <c r="J113" t="s">
        <v>289</v>
      </c>
      <c r="K113">
        <v>13</v>
      </c>
      <c r="L113">
        <v>1.23</v>
      </c>
      <c r="M113">
        <v>1.3333333333333333</v>
      </c>
      <c r="N113" s="5">
        <v>45200</v>
      </c>
    </row>
    <row r="114" spans="1:14">
      <c r="A114" t="s">
        <v>151</v>
      </c>
      <c r="B114" t="s">
        <v>152</v>
      </c>
      <c r="C114" t="s">
        <v>559</v>
      </c>
      <c r="D114">
        <v>23.296779893117701</v>
      </c>
      <c r="E114">
        <v>-106.434513783856</v>
      </c>
      <c r="F114" t="s">
        <v>297</v>
      </c>
      <c r="G114">
        <v>801</v>
      </c>
      <c r="H114">
        <v>13</v>
      </c>
      <c r="I114">
        <v>814</v>
      </c>
      <c r="J114" t="s">
        <v>294</v>
      </c>
      <c r="K114">
        <v>23</v>
      </c>
      <c r="L114">
        <v>34.82</v>
      </c>
      <c r="M114">
        <v>1.25</v>
      </c>
      <c r="N114" s="5">
        <v>45200</v>
      </c>
    </row>
    <row r="115" spans="1:14">
      <c r="A115" t="s">
        <v>153</v>
      </c>
      <c r="B115" t="s">
        <v>34</v>
      </c>
      <c r="C115" t="s">
        <v>560</v>
      </c>
      <c r="D115">
        <v>23.284716940786002</v>
      </c>
      <c r="E115">
        <v>-106.44418865952601</v>
      </c>
      <c r="F115" t="s">
        <v>297</v>
      </c>
      <c r="G115">
        <v>57</v>
      </c>
      <c r="H115">
        <v>10</v>
      </c>
      <c r="I115">
        <v>67</v>
      </c>
      <c r="J115" t="s">
        <v>298</v>
      </c>
      <c r="K115">
        <v>12</v>
      </c>
      <c r="L115">
        <v>4.75</v>
      </c>
      <c r="M115">
        <v>9.6666666666666661</v>
      </c>
      <c r="N115" s="5">
        <v>45200</v>
      </c>
    </row>
    <row r="116" spans="1:14">
      <c r="A116" t="s">
        <v>154</v>
      </c>
      <c r="B116" t="s">
        <v>155</v>
      </c>
      <c r="C116" t="s">
        <v>561</v>
      </c>
      <c r="D116">
        <v>23.217494778543699</v>
      </c>
      <c r="E116">
        <v>-106.421538945745</v>
      </c>
      <c r="F116" t="s">
        <v>290</v>
      </c>
      <c r="G116">
        <v>119</v>
      </c>
      <c r="H116">
        <v>75</v>
      </c>
      <c r="I116">
        <v>194</v>
      </c>
      <c r="J116" t="s">
        <v>289</v>
      </c>
      <c r="K116">
        <v>30</v>
      </c>
      <c r="L116">
        <v>3.96</v>
      </c>
      <c r="M116">
        <v>4.666666666666667</v>
      </c>
      <c r="N116" s="5">
        <v>45200</v>
      </c>
    </row>
    <row r="117" spans="1:14">
      <c r="A117" t="s">
        <v>156</v>
      </c>
      <c r="B117" t="s">
        <v>26</v>
      </c>
      <c r="C117" t="s">
        <v>562</v>
      </c>
      <c r="D117">
        <v>23.237162881187501</v>
      </c>
      <c r="E117">
        <v>-106.43549381875999</v>
      </c>
      <c r="F117" t="s">
        <v>309</v>
      </c>
      <c r="G117">
        <v>5</v>
      </c>
      <c r="H117">
        <v>2</v>
      </c>
      <c r="I117">
        <v>7</v>
      </c>
      <c r="J117" t="s">
        <v>289</v>
      </c>
      <c r="K117">
        <v>29</v>
      </c>
      <c r="L117">
        <v>0.17</v>
      </c>
      <c r="M117">
        <v>0</v>
      </c>
      <c r="N117" s="5">
        <v>45200</v>
      </c>
    </row>
    <row r="118" spans="1:14">
      <c r="A118" t="s">
        <v>157</v>
      </c>
      <c r="B118" t="s">
        <v>158</v>
      </c>
      <c r="C118" t="s">
        <v>563</v>
      </c>
      <c r="D118">
        <v>23.235882253020101</v>
      </c>
      <c r="E118">
        <v>-106.439402071633</v>
      </c>
      <c r="F118" t="s">
        <v>290</v>
      </c>
      <c r="G118">
        <v>47</v>
      </c>
      <c r="H118">
        <v>21</v>
      </c>
      <c r="I118">
        <v>68</v>
      </c>
      <c r="J118" t="s">
        <v>289</v>
      </c>
      <c r="K118">
        <v>26</v>
      </c>
      <c r="L118">
        <v>1.8</v>
      </c>
      <c r="M118">
        <v>1</v>
      </c>
      <c r="N118" s="5">
        <v>45200</v>
      </c>
    </row>
    <row r="119" spans="1:14">
      <c r="A119" t="s">
        <v>159</v>
      </c>
      <c r="B119" t="s">
        <v>160</v>
      </c>
      <c r="C119" t="s">
        <v>564</v>
      </c>
      <c r="D119">
        <v>23.293380572067299</v>
      </c>
      <c r="E119">
        <v>-106.437241002015</v>
      </c>
      <c r="F119" t="s">
        <v>297</v>
      </c>
      <c r="G119">
        <v>136</v>
      </c>
      <c r="H119">
        <v>89</v>
      </c>
      <c r="I119">
        <v>225</v>
      </c>
      <c r="J119" t="s">
        <v>289</v>
      </c>
      <c r="K119">
        <v>29</v>
      </c>
      <c r="L119">
        <v>4.68</v>
      </c>
      <c r="M119">
        <v>4.333333333333333</v>
      </c>
      <c r="N119" s="5">
        <v>45200</v>
      </c>
    </row>
    <row r="120" spans="1:14">
      <c r="A120" t="s">
        <v>161</v>
      </c>
      <c r="B120" t="s">
        <v>162</v>
      </c>
      <c r="C120" t="s">
        <v>565</v>
      </c>
      <c r="D120">
        <v>23.223443229162999</v>
      </c>
      <c r="E120">
        <v>-106.42477577458099</v>
      </c>
      <c r="F120" t="s">
        <v>290</v>
      </c>
      <c r="G120">
        <v>25</v>
      </c>
      <c r="H120">
        <v>9</v>
      </c>
      <c r="I120">
        <v>34</v>
      </c>
      <c r="J120" t="s">
        <v>289</v>
      </c>
      <c r="K120">
        <v>22</v>
      </c>
      <c r="L120">
        <v>1.1299999999999999</v>
      </c>
      <c r="M120">
        <v>1</v>
      </c>
      <c r="N120" s="5">
        <v>45200</v>
      </c>
    </row>
    <row r="121" spans="1:14">
      <c r="A121" t="s">
        <v>163</v>
      </c>
      <c r="B121" t="s">
        <v>93</v>
      </c>
      <c r="C121" t="s">
        <v>566</v>
      </c>
      <c r="D121">
        <v>23.287721464967699</v>
      </c>
      <c r="E121">
        <v>-106.434991189923</v>
      </c>
      <c r="F121" t="s">
        <v>303</v>
      </c>
      <c r="G121">
        <v>23</v>
      </c>
      <c r="H121">
        <v>4</v>
      </c>
      <c r="I121">
        <v>27</v>
      </c>
      <c r="J121" t="s">
        <v>289</v>
      </c>
      <c r="K121">
        <v>30</v>
      </c>
      <c r="L121">
        <v>0.76</v>
      </c>
      <c r="M121">
        <v>0</v>
      </c>
      <c r="N121" s="5">
        <v>45200</v>
      </c>
    </row>
    <row r="122" spans="1:14">
      <c r="A122" t="s">
        <v>567</v>
      </c>
      <c r="B122" t="s">
        <v>568</v>
      </c>
      <c r="C122" t="s">
        <v>569</v>
      </c>
      <c r="D122">
        <v>23.2464998771685</v>
      </c>
      <c r="E122">
        <v>-106.44096330960301</v>
      </c>
      <c r="F122" t="s">
        <v>295</v>
      </c>
      <c r="G122">
        <v>35</v>
      </c>
      <c r="H122">
        <v>1</v>
      </c>
      <c r="I122">
        <v>36</v>
      </c>
      <c r="J122" t="s">
        <v>289</v>
      </c>
      <c r="K122">
        <v>22</v>
      </c>
      <c r="L122">
        <v>1.59</v>
      </c>
      <c r="M122">
        <v>2.3333333333333335</v>
      </c>
      <c r="N122" s="5">
        <v>45200</v>
      </c>
    </row>
    <row r="123" spans="1:14">
      <c r="A123" t="s">
        <v>164</v>
      </c>
      <c r="B123" t="s">
        <v>26</v>
      </c>
      <c r="C123" t="s">
        <v>570</v>
      </c>
      <c r="D123">
        <v>23.280290606883401</v>
      </c>
      <c r="E123">
        <v>-106.437933645744</v>
      </c>
      <c r="F123" t="s">
        <v>303</v>
      </c>
      <c r="G123">
        <v>20</v>
      </c>
      <c r="H123">
        <v>20</v>
      </c>
      <c r="I123">
        <v>40</v>
      </c>
      <c r="J123" t="s">
        <v>289</v>
      </c>
      <c r="K123">
        <v>19</v>
      </c>
      <c r="L123">
        <v>1.05</v>
      </c>
      <c r="M123">
        <v>0.66666666666666663</v>
      </c>
      <c r="N123" s="5">
        <v>45200</v>
      </c>
    </row>
    <row r="124" spans="1:14">
      <c r="A124" t="s">
        <v>571</v>
      </c>
      <c r="B124" t="s">
        <v>572</v>
      </c>
      <c r="C124" t="s">
        <v>573</v>
      </c>
      <c r="D124">
        <v>23.222072590928001</v>
      </c>
      <c r="E124">
        <v>-106.422794943894</v>
      </c>
      <c r="F124" t="s">
        <v>309</v>
      </c>
      <c r="G124">
        <v>14</v>
      </c>
      <c r="H124">
        <v>2</v>
      </c>
      <c r="I124">
        <v>16</v>
      </c>
      <c r="J124" t="s">
        <v>289</v>
      </c>
      <c r="K124">
        <v>38</v>
      </c>
      <c r="L124">
        <v>0.36</v>
      </c>
      <c r="M124">
        <v>0</v>
      </c>
      <c r="N124" s="5">
        <v>45200</v>
      </c>
    </row>
    <row r="125" spans="1:14">
      <c r="A125" t="s">
        <v>165</v>
      </c>
      <c r="B125" t="s">
        <v>50</v>
      </c>
      <c r="C125" t="s">
        <v>574</v>
      </c>
      <c r="D125">
        <v>23.207417343288199</v>
      </c>
      <c r="E125">
        <v>-106.42385750612701</v>
      </c>
      <c r="F125" t="s">
        <v>290</v>
      </c>
      <c r="G125">
        <v>67</v>
      </c>
      <c r="H125">
        <v>3</v>
      </c>
      <c r="I125">
        <v>70</v>
      </c>
      <c r="J125" t="s">
        <v>289</v>
      </c>
      <c r="K125">
        <v>80</v>
      </c>
      <c r="L125">
        <v>0.83</v>
      </c>
      <c r="M125">
        <v>0</v>
      </c>
      <c r="N125" s="5">
        <v>45200</v>
      </c>
    </row>
    <row r="126" spans="1:14">
      <c r="A126" t="s">
        <v>575</v>
      </c>
      <c r="B126" t="s">
        <v>26</v>
      </c>
      <c r="C126" t="s">
        <v>565</v>
      </c>
      <c r="D126">
        <v>23.223443229162999</v>
      </c>
      <c r="E126">
        <v>-106.42477577458099</v>
      </c>
      <c r="F126" t="s">
        <v>292</v>
      </c>
      <c r="G126">
        <v>19</v>
      </c>
      <c r="H126">
        <v>9</v>
      </c>
      <c r="I126">
        <v>28</v>
      </c>
      <c r="J126" t="s">
        <v>289</v>
      </c>
      <c r="K126">
        <v>11</v>
      </c>
      <c r="L126">
        <v>1.72</v>
      </c>
      <c r="M126">
        <v>0.33333333333333331</v>
      </c>
      <c r="N126" s="5">
        <v>45200</v>
      </c>
    </row>
    <row r="127" spans="1:14">
      <c r="A127" t="s">
        <v>166</v>
      </c>
      <c r="B127" t="s">
        <v>167</v>
      </c>
      <c r="C127" t="s">
        <v>576</v>
      </c>
      <c r="D127">
        <v>23.284225209985099</v>
      </c>
      <c r="E127">
        <v>-106.44476997458</v>
      </c>
      <c r="F127" t="s">
        <v>297</v>
      </c>
      <c r="G127">
        <v>57</v>
      </c>
      <c r="H127">
        <v>3</v>
      </c>
      <c r="I127">
        <v>60</v>
      </c>
      <c r="J127" t="s">
        <v>289</v>
      </c>
      <c r="K127">
        <v>61</v>
      </c>
      <c r="L127">
        <v>0.93</v>
      </c>
      <c r="M127">
        <v>0</v>
      </c>
      <c r="N127" s="5">
        <v>45200</v>
      </c>
    </row>
    <row r="128" spans="1:14">
      <c r="A128" t="s">
        <v>168</v>
      </c>
      <c r="B128" t="s">
        <v>169</v>
      </c>
      <c r="C128" t="s">
        <v>577</v>
      </c>
      <c r="D128">
        <v>23.253172952311001</v>
      </c>
      <c r="E128">
        <v>-106.429806989924</v>
      </c>
      <c r="F128" t="s">
        <v>303</v>
      </c>
      <c r="G128">
        <v>22</v>
      </c>
      <c r="H128">
        <v>2</v>
      </c>
      <c r="I128">
        <v>24</v>
      </c>
      <c r="J128" t="s">
        <v>289</v>
      </c>
      <c r="K128">
        <v>31</v>
      </c>
      <c r="L128">
        <v>0.7</v>
      </c>
      <c r="M128">
        <v>0.66666666666666663</v>
      </c>
      <c r="N128" s="5">
        <v>45200</v>
      </c>
    </row>
    <row r="129" spans="1:14">
      <c r="A129" t="s">
        <v>170</v>
      </c>
      <c r="B129" t="s">
        <v>46</v>
      </c>
      <c r="C129" t="s">
        <v>578</v>
      </c>
      <c r="D129">
        <v>23.309657463410701</v>
      </c>
      <c r="E129">
        <v>-106.475142670249</v>
      </c>
      <c r="F129" t="s">
        <v>296</v>
      </c>
      <c r="G129">
        <v>72</v>
      </c>
      <c r="H129">
        <v>56</v>
      </c>
      <c r="I129">
        <v>128</v>
      </c>
      <c r="J129" t="s">
        <v>289</v>
      </c>
      <c r="K129">
        <v>23</v>
      </c>
      <c r="L129">
        <v>3.13</v>
      </c>
      <c r="M129">
        <v>2.6666666666666665</v>
      </c>
      <c r="N129" s="5">
        <v>45200</v>
      </c>
    </row>
    <row r="130" spans="1:14">
      <c r="A130" t="s">
        <v>171</v>
      </c>
      <c r="B130" t="s">
        <v>172</v>
      </c>
      <c r="C130" t="s">
        <v>579</v>
      </c>
      <c r="D130">
        <v>23.312467784908598</v>
      </c>
      <c r="E130">
        <v>-106.425176107116</v>
      </c>
      <c r="F130" t="s">
        <v>297</v>
      </c>
      <c r="G130">
        <v>186</v>
      </c>
      <c r="H130">
        <v>6</v>
      </c>
      <c r="I130">
        <v>192</v>
      </c>
      <c r="J130" t="s">
        <v>294</v>
      </c>
      <c r="K130">
        <v>30</v>
      </c>
      <c r="L130">
        <v>6.2</v>
      </c>
      <c r="M130">
        <v>8.3333333333333339</v>
      </c>
      <c r="N130" s="5">
        <v>45200</v>
      </c>
    </row>
    <row r="131" spans="1:14">
      <c r="A131" t="s">
        <v>207</v>
      </c>
      <c r="B131" t="s">
        <v>172</v>
      </c>
      <c r="C131" t="s">
        <v>580</v>
      </c>
      <c r="D131">
        <v>23.312448079033601</v>
      </c>
      <c r="E131">
        <v>-106.425186835952</v>
      </c>
      <c r="F131" t="s">
        <v>297</v>
      </c>
      <c r="G131">
        <v>53</v>
      </c>
      <c r="H131">
        <v>116</v>
      </c>
      <c r="I131">
        <v>169</v>
      </c>
      <c r="J131" t="s">
        <v>294</v>
      </c>
      <c r="K131">
        <v>6</v>
      </c>
      <c r="L131">
        <v>8.83</v>
      </c>
      <c r="M131">
        <v>15.666666666666666</v>
      </c>
      <c r="N131" s="5">
        <v>45200</v>
      </c>
    </row>
    <row r="132" spans="1:14">
      <c r="A132" t="s">
        <v>581</v>
      </c>
      <c r="B132" t="s">
        <v>582</v>
      </c>
      <c r="C132" t="s">
        <v>583</v>
      </c>
      <c r="D132">
        <v>23.2760981886113</v>
      </c>
      <c r="E132">
        <v>-106.42428611582601</v>
      </c>
      <c r="F132" t="s">
        <v>303</v>
      </c>
      <c r="G132">
        <v>138</v>
      </c>
      <c r="H132">
        <v>23</v>
      </c>
      <c r="I132">
        <v>161</v>
      </c>
      <c r="J132" t="s">
        <v>294</v>
      </c>
      <c r="K132">
        <v>19</v>
      </c>
      <c r="L132">
        <v>7.26</v>
      </c>
      <c r="M132">
        <v>4</v>
      </c>
      <c r="N132" s="5">
        <v>45200</v>
      </c>
    </row>
    <row r="133" spans="1:14">
      <c r="A133" t="s">
        <v>173</v>
      </c>
      <c r="B133" t="s">
        <v>174</v>
      </c>
      <c r="C133" t="s">
        <v>584</v>
      </c>
      <c r="D133">
        <v>23.230553418131599</v>
      </c>
      <c r="E133">
        <v>-106.432359432252</v>
      </c>
      <c r="F133" t="s">
        <v>290</v>
      </c>
      <c r="G133">
        <v>27</v>
      </c>
      <c r="H133">
        <v>13</v>
      </c>
      <c r="I133">
        <v>40</v>
      </c>
      <c r="J133" t="s">
        <v>289</v>
      </c>
      <c r="K133">
        <v>18</v>
      </c>
      <c r="L133">
        <v>1.5</v>
      </c>
      <c r="M133">
        <v>0.33333333333333331</v>
      </c>
      <c r="N133" s="5">
        <v>45200</v>
      </c>
    </row>
    <row r="134" spans="1:14">
      <c r="A134" t="s">
        <v>175</v>
      </c>
      <c r="B134" t="s">
        <v>26</v>
      </c>
      <c r="C134" t="s">
        <v>585</v>
      </c>
      <c r="D134">
        <v>23.199498843681699</v>
      </c>
      <c r="E134">
        <v>-106.42554231875999</v>
      </c>
      <c r="F134" t="s">
        <v>302</v>
      </c>
      <c r="G134">
        <v>20</v>
      </c>
      <c r="H134">
        <v>7</v>
      </c>
      <c r="I134">
        <v>27</v>
      </c>
      <c r="J134" t="s">
        <v>289</v>
      </c>
      <c r="K134">
        <v>25</v>
      </c>
      <c r="L134">
        <v>0.8</v>
      </c>
      <c r="M134">
        <v>0</v>
      </c>
      <c r="N134" s="5">
        <v>45200</v>
      </c>
    </row>
    <row r="135" spans="1:14">
      <c r="A135" t="s">
        <v>176</v>
      </c>
      <c r="B135" t="s">
        <v>32</v>
      </c>
      <c r="C135" t="s">
        <v>586</v>
      </c>
      <c r="D135">
        <v>23.255592415937699</v>
      </c>
      <c r="E135">
        <v>-106.450899014322</v>
      </c>
      <c r="F135" t="s">
        <v>295</v>
      </c>
      <c r="G135">
        <v>78</v>
      </c>
      <c r="H135">
        <v>22</v>
      </c>
      <c r="I135">
        <v>100</v>
      </c>
      <c r="J135" t="s">
        <v>294</v>
      </c>
      <c r="K135">
        <v>106</v>
      </c>
      <c r="L135">
        <v>0.73</v>
      </c>
      <c r="M135">
        <v>1.3333333333333333</v>
      </c>
      <c r="N135" s="5">
        <v>45200</v>
      </c>
    </row>
    <row r="136" spans="1:14">
      <c r="A136" t="s">
        <v>177</v>
      </c>
      <c r="B136" t="s">
        <v>26</v>
      </c>
      <c r="C136" t="s">
        <v>587</v>
      </c>
      <c r="D136">
        <v>23.206139516811401</v>
      </c>
      <c r="E136">
        <v>-106.42225354574499</v>
      </c>
      <c r="F136" t="s">
        <v>302</v>
      </c>
      <c r="G136">
        <v>11</v>
      </c>
      <c r="H136">
        <v>1</v>
      </c>
      <c r="I136">
        <v>12</v>
      </c>
      <c r="J136" t="s">
        <v>289</v>
      </c>
      <c r="K136">
        <v>20</v>
      </c>
      <c r="L136">
        <v>0.55000000000000004</v>
      </c>
      <c r="M136">
        <v>0</v>
      </c>
      <c r="N136" s="5">
        <v>45200</v>
      </c>
    </row>
    <row r="137" spans="1:14">
      <c r="A137" t="s">
        <v>178</v>
      </c>
      <c r="B137" t="s">
        <v>54</v>
      </c>
      <c r="C137" t="s">
        <v>588</v>
      </c>
      <c r="D137">
        <v>23.3044519750243</v>
      </c>
      <c r="E137">
        <v>-106.383136033338</v>
      </c>
      <c r="F137" t="s">
        <v>299</v>
      </c>
      <c r="G137">
        <v>53</v>
      </c>
      <c r="H137">
        <v>71</v>
      </c>
      <c r="I137">
        <v>124</v>
      </c>
      <c r="J137" t="s">
        <v>294</v>
      </c>
      <c r="K137">
        <v>9</v>
      </c>
      <c r="L137">
        <v>5.88</v>
      </c>
      <c r="M137">
        <v>6</v>
      </c>
      <c r="N137" s="5">
        <v>45200</v>
      </c>
    </row>
    <row r="138" spans="1:14">
      <c r="A138" t="s">
        <v>179</v>
      </c>
      <c r="B138" t="s">
        <v>82</v>
      </c>
      <c r="C138" t="s">
        <v>589</v>
      </c>
      <c r="D138">
        <v>23.2247495712705</v>
      </c>
      <c r="E138">
        <v>-106.42277611528201</v>
      </c>
      <c r="F138" t="s">
        <v>309</v>
      </c>
      <c r="G138">
        <v>30</v>
      </c>
      <c r="H138">
        <v>6</v>
      </c>
      <c r="I138">
        <v>36</v>
      </c>
      <c r="J138" t="s">
        <v>289</v>
      </c>
      <c r="K138">
        <v>10</v>
      </c>
      <c r="L138">
        <v>3</v>
      </c>
      <c r="M138">
        <v>0.66666666666666663</v>
      </c>
      <c r="N138" s="5">
        <v>45200</v>
      </c>
    </row>
    <row r="139" spans="1:14">
      <c r="A139" t="s">
        <v>590</v>
      </c>
      <c r="B139" t="s">
        <v>591</v>
      </c>
      <c r="C139" t="s">
        <v>592</v>
      </c>
      <c r="D139">
        <v>23.257944790672799</v>
      </c>
      <c r="E139">
        <v>-106.460914632252</v>
      </c>
      <c r="F139" t="s">
        <v>295</v>
      </c>
      <c r="G139">
        <v>16</v>
      </c>
      <c r="H139">
        <v>10</v>
      </c>
      <c r="I139">
        <v>26</v>
      </c>
      <c r="J139" t="s">
        <v>289</v>
      </c>
      <c r="K139">
        <v>10</v>
      </c>
      <c r="L139">
        <v>1.6</v>
      </c>
      <c r="M139">
        <v>0</v>
      </c>
      <c r="N139" s="5">
        <v>45200</v>
      </c>
    </row>
    <row r="140" spans="1:14">
      <c r="A140" t="s">
        <v>180</v>
      </c>
      <c r="B140" t="s">
        <v>26</v>
      </c>
      <c r="C140" t="s">
        <v>593</v>
      </c>
      <c r="D140">
        <v>23.215854722739302</v>
      </c>
      <c r="E140">
        <v>-106.419069511385</v>
      </c>
      <c r="F140" t="s">
        <v>309</v>
      </c>
      <c r="G140">
        <v>38</v>
      </c>
      <c r="H140">
        <v>4</v>
      </c>
      <c r="I140">
        <v>42</v>
      </c>
      <c r="J140" t="s">
        <v>289</v>
      </c>
      <c r="K140">
        <v>17</v>
      </c>
      <c r="L140">
        <v>2.23</v>
      </c>
      <c r="M140">
        <v>0.66666666666666663</v>
      </c>
      <c r="N140" s="5">
        <v>45200</v>
      </c>
    </row>
    <row r="141" spans="1:14">
      <c r="A141" t="s">
        <v>181</v>
      </c>
      <c r="B141" t="s">
        <v>182</v>
      </c>
      <c r="C141" t="s">
        <v>594</v>
      </c>
      <c r="D141">
        <v>23.2870605303474</v>
      </c>
      <c r="E141">
        <v>-106.45769114574399</v>
      </c>
      <c r="F141" t="s">
        <v>292</v>
      </c>
      <c r="G141">
        <v>11</v>
      </c>
      <c r="H141">
        <v>17</v>
      </c>
      <c r="I141">
        <v>28</v>
      </c>
      <c r="J141" t="s">
        <v>289</v>
      </c>
      <c r="K141">
        <v>8</v>
      </c>
      <c r="L141">
        <v>1.37</v>
      </c>
      <c r="M141">
        <v>1.3333333333333333</v>
      </c>
      <c r="N141" s="5">
        <v>45200</v>
      </c>
    </row>
    <row r="142" spans="1:14">
      <c r="A142" t="s">
        <v>183</v>
      </c>
      <c r="B142" t="s">
        <v>182</v>
      </c>
      <c r="C142" t="s">
        <v>594</v>
      </c>
      <c r="D142">
        <v>23.2870605303474</v>
      </c>
      <c r="E142">
        <v>-106.45769114574399</v>
      </c>
      <c r="F142" t="s">
        <v>292</v>
      </c>
      <c r="G142">
        <v>1</v>
      </c>
      <c r="H142">
        <v>3</v>
      </c>
      <c r="I142">
        <v>4</v>
      </c>
      <c r="J142" t="s">
        <v>298</v>
      </c>
      <c r="K142">
        <v>8</v>
      </c>
      <c r="L142">
        <v>0.12</v>
      </c>
      <c r="M142">
        <v>0</v>
      </c>
      <c r="N142" s="5">
        <v>45200</v>
      </c>
    </row>
    <row r="143" spans="1:14">
      <c r="A143" t="s">
        <v>184</v>
      </c>
      <c r="B143" t="s">
        <v>26</v>
      </c>
      <c r="C143" t="s">
        <v>595</v>
      </c>
      <c r="D143">
        <v>23.2843787292054</v>
      </c>
      <c r="E143">
        <v>-106.465722018759</v>
      </c>
      <c r="F143" t="s">
        <v>292</v>
      </c>
      <c r="G143">
        <v>10</v>
      </c>
      <c r="H143">
        <v>40</v>
      </c>
      <c r="I143">
        <v>50</v>
      </c>
      <c r="J143" t="s">
        <v>289</v>
      </c>
      <c r="K143">
        <v>8</v>
      </c>
      <c r="L143">
        <v>1.25</v>
      </c>
      <c r="M143">
        <v>0</v>
      </c>
      <c r="N143" s="5">
        <v>45200</v>
      </c>
    </row>
    <row r="144" spans="1:14">
      <c r="A144" t="s">
        <v>596</v>
      </c>
      <c r="B144" t="s">
        <v>597</v>
      </c>
      <c r="C144" t="s">
        <v>598</v>
      </c>
      <c r="D144">
        <v>23.301128657738399</v>
      </c>
      <c r="E144">
        <v>-106.48263729239299</v>
      </c>
      <c r="F144" t="s">
        <v>306</v>
      </c>
      <c r="G144">
        <v>67</v>
      </c>
      <c r="H144">
        <v>99</v>
      </c>
      <c r="I144">
        <v>166</v>
      </c>
      <c r="J144" t="s">
        <v>289</v>
      </c>
      <c r="K144">
        <v>9</v>
      </c>
      <c r="L144">
        <v>7.44</v>
      </c>
      <c r="M144">
        <v>0.66666666666666663</v>
      </c>
      <c r="N144" s="5">
        <v>45200</v>
      </c>
    </row>
    <row r="145" spans="1:14">
      <c r="A145" t="s">
        <v>185</v>
      </c>
      <c r="B145" t="s">
        <v>66</v>
      </c>
      <c r="C145" t="s">
        <v>599</v>
      </c>
      <c r="D145">
        <v>23.287367752983901</v>
      </c>
      <c r="E145">
        <v>-106.455158874579</v>
      </c>
      <c r="F145" t="s">
        <v>292</v>
      </c>
      <c r="G145">
        <v>15</v>
      </c>
      <c r="H145">
        <v>61</v>
      </c>
      <c r="I145">
        <v>76</v>
      </c>
      <c r="J145" t="s">
        <v>294</v>
      </c>
      <c r="K145">
        <v>8</v>
      </c>
      <c r="L145">
        <v>1.87</v>
      </c>
      <c r="M145">
        <v>2.3333333333333335</v>
      </c>
      <c r="N145" s="5">
        <v>45200</v>
      </c>
    </row>
    <row r="146" spans="1:14">
      <c r="A146" t="s">
        <v>186</v>
      </c>
      <c r="B146" t="s">
        <v>187</v>
      </c>
      <c r="C146" t="s">
        <v>600</v>
      </c>
      <c r="D146">
        <v>23.240202803155299</v>
      </c>
      <c r="E146">
        <v>-106.42887015923699</v>
      </c>
      <c r="F146" t="s">
        <v>310</v>
      </c>
      <c r="G146">
        <v>11</v>
      </c>
      <c r="H146">
        <v>5</v>
      </c>
      <c r="I146">
        <v>16</v>
      </c>
      <c r="J146" t="s">
        <v>289</v>
      </c>
      <c r="K146">
        <v>8</v>
      </c>
      <c r="L146">
        <v>1.37</v>
      </c>
      <c r="M146">
        <v>1.3333333333333333</v>
      </c>
      <c r="N146" s="5">
        <v>45200</v>
      </c>
    </row>
    <row r="147" spans="1:14">
      <c r="A147" t="s">
        <v>188</v>
      </c>
      <c r="B147" t="s">
        <v>158</v>
      </c>
      <c r="C147" t="s">
        <v>601</v>
      </c>
      <c r="D147">
        <v>23.275695959370001</v>
      </c>
      <c r="E147">
        <v>-106.45194116108701</v>
      </c>
      <c r="F147" t="s">
        <v>292</v>
      </c>
      <c r="G147">
        <v>2</v>
      </c>
      <c r="H147">
        <v>69</v>
      </c>
      <c r="I147">
        <v>71</v>
      </c>
      <c r="J147" t="s">
        <v>298</v>
      </c>
      <c r="K147">
        <v>8</v>
      </c>
      <c r="L147">
        <v>0.25</v>
      </c>
      <c r="M147">
        <v>0.66666666666666663</v>
      </c>
      <c r="N147" s="5">
        <v>45200</v>
      </c>
    </row>
    <row r="148" spans="1:14">
      <c r="A148" t="s">
        <v>189</v>
      </c>
      <c r="B148" t="s">
        <v>118</v>
      </c>
      <c r="C148" t="s">
        <v>602</v>
      </c>
      <c r="D148">
        <v>23.279304622852099</v>
      </c>
      <c r="E148">
        <v>-106.421675419178</v>
      </c>
      <c r="F148" t="s">
        <v>303</v>
      </c>
      <c r="G148">
        <v>123</v>
      </c>
      <c r="H148">
        <v>113</v>
      </c>
      <c r="I148">
        <v>236</v>
      </c>
      <c r="J148" t="s">
        <v>289</v>
      </c>
      <c r="K148">
        <v>8</v>
      </c>
      <c r="L148">
        <v>15.37</v>
      </c>
      <c r="M148">
        <v>7.666666666666667</v>
      </c>
      <c r="N148" s="5">
        <v>45200</v>
      </c>
    </row>
    <row r="149" spans="1:14">
      <c r="A149" t="s">
        <v>190</v>
      </c>
      <c r="B149" t="s">
        <v>191</v>
      </c>
      <c r="C149" t="s">
        <v>603</v>
      </c>
      <c r="D149">
        <v>23.265923699263801</v>
      </c>
      <c r="E149">
        <v>-106.46359640341601</v>
      </c>
      <c r="F149" t="s">
        <v>295</v>
      </c>
      <c r="G149">
        <v>30</v>
      </c>
      <c r="H149">
        <v>62</v>
      </c>
      <c r="I149">
        <v>92</v>
      </c>
      <c r="J149" t="s">
        <v>289</v>
      </c>
      <c r="K149">
        <v>9</v>
      </c>
      <c r="L149">
        <v>3.33</v>
      </c>
      <c r="M149">
        <v>6</v>
      </c>
      <c r="N149" s="5">
        <v>45200</v>
      </c>
    </row>
    <row r="150" spans="1:14">
      <c r="A150" t="s">
        <v>192</v>
      </c>
      <c r="B150" t="s">
        <v>193</v>
      </c>
      <c r="C150" t="s">
        <v>604</v>
      </c>
      <c r="D150">
        <v>23.332020603096499</v>
      </c>
      <c r="E150">
        <v>-106.48381472666</v>
      </c>
      <c r="F150" t="s">
        <v>293</v>
      </c>
      <c r="G150">
        <v>5</v>
      </c>
      <c r="H150">
        <v>7</v>
      </c>
      <c r="I150">
        <v>12</v>
      </c>
      <c r="J150" t="s">
        <v>289</v>
      </c>
      <c r="K150">
        <v>8</v>
      </c>
      <c r="L150">
        <v>0.62</v>
      </c>
      <c r="M150">
        <v>0</v>
      </c>
      <c r="N150" s="5">
        <v>45200</v>
      </c>
    </row>
    <row r="151" spans="1:14">
      <c r="A151" t="s">
        <v>195</v>
      </c>
      <c r="B151" t="s">
        <v>34</v>
      </c>
      <c r="C151" t="s">
        <v>605</v>
      </c>
      <c r="D151">
        <v>23.285139163205699</v>
      </c>
      <c r="E151">
        <v>-106.470299603415</v>
      </c>
      <c r="F151" t="s">
        <v>296</v>
      </c>
      <c r="G151">
        <v>94</v>
      </c>
      <c r="H151">
        <v>56</v>
      </c>
      <c r="I151">
        <v>150</v>
      </c>
      <c r="J151" t="s">
        <v>289</v>
      </c>
      <c r="K151">
        <v>8</v>
      </c>
      <c r="L151">
        <v>11.75</v>
      </c>
      <c r="M151">
        <v>7</v>
      </c>
      <c r="N151" s="5">
        <v>45200</v>
      </c>
    </row>
    <row r="152" spans="1:14">
      <c r="A152" t="s">
        <v>196</v>
      </c>
      <c r="B152" t="s">
        <v>197</v>
      </c>
      <c r="C152" t="s">
        <v>606</v>
      </c>
      <c r="D152">
        <v>23.2632812409454</v>
      </c>
      <c r="E152">
        <v>-106.460856032252</v>
      </c>
      <c r="F152" t="s">
        <v>295</v>
      </c>
      <c r="G152">
        <v>12</v>
      </c>
      <c r="H152">
        <v>9</v>
      </c>
      <c r="I152">
        <v>21</v>
      </c>
      <c r="J152" t="s">
        <v>289</v>
      </c>
      <c r="K152">
        <v>7</v>
      </c>
      <c r="L152">
        <v>1.71</v>
      </c>
      <c r="M152">
        <v>1.6666666666666667</v>
      </c>
      <c r="N152" s="5">
        <v>45200</v>
      </c>
    </row>
    <row r="153" spans="1:14">
      <c r="A153" t="s">
        <v>198</v>
      </c>
      <c r="B153" t="s">
        <v>199</v>
      </c>
      <c r="C153" t="s">
        <v>607</v>
      </c>
      <c r="D153">
        <v>23.326886743399701</v>
      </c>
      <c r="E153">
        <v>-106.441888184688</v>
      </c>
      <c r="F153" t="s">
        <v>297</v>
      </c>
      <c r="G153">
        <v>54</v>
      </c>
      <c r="H153">
        <v>151</v>
      </c>
      <c r="I153">
        <v>205</v>
      </c>
      <c r="J153" t="s">
        <v>294</v>
      </c>
      <c r="K153">
        <v>7</v>
      </c>
      <c r="L153">
        <v>7.71</v>
      </c>
      <c r="M153">
        <v>9.3333333333333339</v>
      </c>
      <c r="N153" s="5">
        <v>45200</v>
      </c>
    </row>
    <row r="154" spans="1:14">
      <c r="A154" t="s">
        <v>200</v>
      </c>
      <c r="B154" t="s">
        <v>26</v>
      </c>
      <c r="C154" t="s">
        <v>608</v>
      </c>
      <c r="D154">
        <v>23.290442706758501</v>
      </c>
      <c r="E154">
        <v>-106.394904803415</v>
      </c>
      <c r="F154" t="s">
        <v>299</v>
      </c>
      <c r="G154">
        <v>48</v>
      </c>
      <c r="H154">
        <v>57</v>
      </c>
      <c r="I154">
        <v>105</v>
      </c>
      <c r="J154" t="s">
        <v>294</v>
      </c>
      <c r="K154">
        <v>12</v>
      </c>
      <c r="L154">
        <v>4</v>
      </c>
      <c r="M154">
        <v>3</v>
      </c>
      <c r="N154" s="5">
        <v>45200</v>
      </c>
    </row>
    <row r="155" spans="1:14">
      <c r="A155" t="s">
        <v>609</v>
      </c>
      <c r="B155" t="s">
        <v>26</v>
      </c>
      <c r="C155" t="s">
        <v>610</v>
      </c>
      <c r="D155">
        <v>23.290317279287599</v>
      </c>
      <c r="E155">
        <v>-106.395108543354</v>
      </c>
      <c r="F155" t="s">
        <v>299</v>
      </c>
      <c r="G155">
        <v>42</v>
      </c>
      <c r="H155">
        <v>11</v>
      </c>
      <c r="I155">
        <v>53</v>
      </c>
      <c r="J155" t="s">
        <v>294</v>
      </c>
      <c r="K155">
        <v>8</v>
      </c>
      <c r="L155">
        <v>5.25</v>
      </c>
      <c r="M155">
        <v>2</v>
      </c>
      <c r="N155" s="5">
        <v>45200</v>
      </c>
    </row>
    <row r="156" spans="1:14">
      <c r="A156" t="s">
        <v>201</v>
      </c>
      <c r="B156" t="s">
        <v>202</v>
      </c>
      <c r="C156" t="s">
        <v>611</v>
      </c>
      <c r="D156">
        <v>23.2614613865099</v>
      </c>
      <c r="E156">
        <v>-106.445785303416</v>
      </c>
      <c r="F156" t="s">
        <v>295</v>
      </c>
      <c r="G156">
        <v>18</v>
      </c>
      <c r="H156">
        <v>16</v>
      </c>
      <c r="I156">
        <v>34</v>
      </c>
      <c r="J156" t="s">
        <v>289</v>
      </c>
      <c r="K156">
        <v>7</v>
      </c>
      <c r="L156">
        <v>2.57</v>
      </c>
      <c r="M156">
        <v>1</v>
      </c>
      <c r="N156" s="5">
        <v>45200</v>
      </c>
    </row>
    <row r="157" spans="1:14">
      <c r="A157" t="s">
        <v>203</v>
      </c>
      <c r="B157" t="s">
        <v>46</v>
      </c>
      <c r="C157" t="s">
        <v>612</v>
      </c>
      <c r="D157">
        <v>23.275173225982002</v>
      </c>
      <c r="E157">
        <v>-106.42522288992301</v>
      </c>
      <c r="F157" t="s">
        <v>303</v>
      </c>
      <c r="G157">
        <v>6</v>
      </c>
      <c r="H157">
        <v>26</v>
      </c>
      <c r="I157">
        <v>32</v>
      </c>
      <c r="J157" t="s">
        <v>289</v>
      </c>
      <c r="K157">
        <v>7</v>
      </c>
      <c r="L157">
        <v>0.85</v>
      </c>
      <c r="M157">
        <v>1</v>
      </c>
      <c r="N157" s="5">
        <v>45200</v>
      </c>
    </row>
    <row r="158" spans="1:14">
      <c r="A158" t="s">
        <v>206</v>
      </c>
      <c r="B158" t="s">
        <v>26</v>
      </c>
      <c r="C158" t="s">
        <v>613</v>
      </c>
      <c r="D158">
        <v>23.2170062791349</v>
      </c>
      <c r="E158">
        <v>-106.418408232253</v>
      </c>
      <c r="F158" t="s">
        <v>309</v>
      </c>
      <c r="G158">
        <v>14</v>
      </c>
      <c r="H158">
        <v>4</v>
      </c>
      <c r="I158">
        <v>18</v>
      </c>
      <c r="J158" t="s">
        <v>289</v>
      </c>
      <c r="K158">
        <v>13</v>
      </c>
      <c r="L158">
        <v>1.07</v>
      </c>
      <c r="M158">
        <v>0.66666666666666663</v>
      </c>
      <c r="N158" s="5">
        <v>45200</v>
      </c>
    </row>
    <row r="159" spans="1:14">
      <c r="A159" t="s">
        <v>328</v>
      </c>
      <c r="B159" t="s">
        <v>26</v>
      </c>
      <c r="C159" t="s">
        <v>614</v>
      </c>
      <c r="D159">
        <v>23.3369565654064</v>
      </c>
      <c r="E159">
        <v>-106.464062885419</v>
      </c>
      <c r="F159" t="s">
        <v>304</v>
      </c>
      <c r="G159">
        <v>53</v>
      </c>
      <c r="H159">
        <v>172</v>
      </c>
      <c r="I159">
        <v>225</v>
      </c>
      <c r="J159" t="s">
        <v>294</v>
      </c>
      <c r="K159">
        <v>7</v>
      </c>
      <c r="L159">
        <v>7.57</v>
      </c>
      <c r="M159">
        <v>11</v>
      </c>
      <c r="N159" s="5">
        <v>45200</v>
      </c>
    </row>
    <row r="160" spans="1:14">
      <c r="A160" t="s">
        <v>208</v>
      </c>
      <c r="B160" t="s">
        <v>46</v>
      </c>
      <c r="C160" t="s">
        <v>615</v>
      </c>
      <c r="D160">
        <v>23.307136639066002</v>
      </c>
      <c r="E160">
        <v>-106.42799823031299</v>
      </c>
      <c r="F160" t="s">
        <v>297</v>
      </c>
      <c r="G160">
        <v>15</v>
      </c>
      <c r="H160">
        <v>79</v>
      </c>
      <c r="I160">
        <v>94</v>
      </c>
      <c r="J160" t="s">
        <v>298</v>
      </c>
      <c r="K160">
        <v>6</v>
      </c>
      <c r="L160">
        <v>2.5</v>
      </c>
      <c r="M160">
        <v>2.6666666666666665</v>
      </c>
      <c r="N160" s="5">
        <v>45200</v>
      </c>
    </row>
    <row r="161" spans="1:14">
      <c r="A161" t="s">
        <v>209</v>
      </c>
      <c r="B161" t="s">
        <v>210</v>
      </c>
      <c r="C161" t="s">
        <v>616</v>
      </c>
      <c r="D161">
        <v>23.217551598267701</v>
      </c>
      <c r="E161">
        <v>-106.41822421682301</v>
      </c>
      <c r="F161" t="s">
        <v>309</v>
      </c>
      <c r="G161">
        <v>15</v>
      </c>
      <c r="H161">
        <v>5</v>
      </c>
      <c r="I161">
        <v>20</v>
      </c>
      <c r="J161" t="s">
        <v>289</v>
      </c>
      <c r="K161">
        <v>10</v>
      </c>
      <c r="L161">
        <v>1.5</v>
      </c>
      <c r="M161">
        <v>0.33333333333333331</v>
      </c>
      <c r="N161" s="5">
        <v>45200</v>
      </c>
    </row>
    <row r="162" spans="1:14">
      <c r="A162" t="s">
        <v>211</v>
      </c>
      <c r="B162" t="s">
        <v>212</v>
      </c>
      <c r="C162" t="s">
        <v>617</v>
      </c>
      <c r="D162">
        <v>23.218393277079901</v>
      </c>
      <c r="E162">
        <v>-106.41756000333</v>
      </c>
      <c r="F162" t="s">
        <v>309</v>
      </c>
      <c r="G162">
        <v>6</v>
      </c>
      <c r="H162">
        <v>38</v>
      </c>
      <c r="I162">
        <v>44</v>
      </c>
      <c r="J162" t="s">
        <v>289</v>
      </c>
      <c r="K162">
        <v>5</v>
      </c>
      <c r="L162">
        <v>1.2</v>
      </c>
      <c r="M162">
        <v>1.3333333333333333</v>
      </c>
      <c r="N162" s="5">
        <v>45200</v>
      </c>
    </row>
    <row r="163" spans="1:14">
      <c r="A163" t="s">
        <v>213</v>
      </c>
      <c r="B163" t="s">
        <v>214</v>
      </c>
      <c r="C163" t="s">
        <v>618</v>
      </c>
      <c r="D163">
        <v>23.217248038765799</v>
      </c>
      <c r="E163">
        <v>-106.41856048798699</v>
      </c>
      <c r="F163" t="s">
        <v>309</v>
      </c>
      <c r="G163">
        <v>10</v>
      </c>
      <c r="H163">
        <v>18</v>
      </c>
      <c r="I163">
        <v>28</v>
      </c>
      <c r="J163" t="s">
        <v>289</v>
      </c>
      <c r="K163">
        <v>5</v>
      </c>
      <c r="L163">
        <v>2</v>
      </c>
      <c r="M163">
        <v>2</v>
      </c>
      <c r="N163" s="5">
        <v>45200</v>
      </c>
    </row>
    <row r="164" spans="1:14">
      <c r="A164" t="s">
        <v>215</v>
      </c>
      <c r="B164" t="s">
        <v>216</v>
      </c>
      <c r="C164" t="s">
        <v>619</v>
      </c>
      <c r="D164">
        <v>23.201749740518999</v>
      </c>
      <c r="E164">
        <v>-106.427957732167</v>
      </c>
      <c r="F164" t="s">
        <v>301</v>
      </c>
      <c r="G164">
        <v>4</v>
      </c>
      <c r="H164">
        <v>7</v>
      </c>
      <c r="I164">
        <v>11</v>
      </c>
      <c r="J164" t="s">
        <v>289</v>
      </c>
      <c r="K164">
        <v>6</v>
      </c>
      <c r="L164">
        <v>0.66</v>
      </c>
      <c r="M164">
        <v>0</v>
      </c>
      <c r="N164" s="5">
        <v>45200</v>
      </c>
    </row>
    <row r="165" spans="1:14">
      <c r="A165" t="s">
        <v>218</v>
      </c>
      <c r="B165" t="s">
        <v>68</v>
      </c>
      <c r="C165" t="s">
        <v>620</v>
      </c>
      <c r="D165">
        <v>23.270970823291901</v>
      </c>
      <c r="E165">
        <v>-106.464013196632</v>
      </c>
      <c r="F165" t="s">
        <v>296</v>
      </c>
      <c r="G165">
        <v>18</v>
      </c>
      <c r="H165">
        <v>87</v>
      </c>
      <c r="I165">
        <v>105</v>
      </c>
      <c r="J165" t="s">
        <v>289</v>
      </c>
      <c r="K165">
        <v>1</v>
      </c>
      <c r="L165">
        <v>18</v>
      </c>
      <c r="M165">
        <v>18</v>
      </c>
      <c r="N165" s="5">
        <v>45200</v>
      </c>
    </row>
    <row r="166" spans="1:14">
      <c r="A166" t="s">
        <v>219</v>
      </c>
      <c r="B166" t="s">
        <v>26</v>
      </c>
      <c r="C166" t="s">
        <v>621</v>
      </c>
      <c r="D166">
        <v>23.196229648259401</v>
      </c>
      <c r="E166">
        <v>-106.42075293216701</v>
      </c>
      <c r="F166" t="s">
        <v>308</v>
      </c>
      <c r="G166">
        <v>5</v>
      </c>
      <c r="H166">
        <v>19</v>
      </c>
      <c r="I166">
        <v>24</v>
      </c>
      <c r="J166" t="s">
        <v>289</v>
      </c>
      <c r="K166">
        <v>2</v>
      </c>
      <c r="L166">
        <v>2.5</v>
      </c>
      <c r="M166">
        <v>2.5</v>
      </c>
      <c r="N166" s="5">
        <v>45200</v>
      </c>
    </row>
    <row r="167" spans="1:14">
      <c r="A167" t="s">
        <v>622</v>
      </c>
      <c r="B167" t="s">
        <v>623</v>
      </c>
      <c r="C167" t="s">
        <v>624</v>
      </c>
      <c r="D167">
        <v>23.262293768841001</v>
      </c>
      <c r="E167">
        <v>-106.461893432165</v>
      </c>
      <c r="F167" t="s">
        <v>295</v>
      </c>
      <c r="G167">
        <v>9</v>
      </c>
      <c r="H167">
        <v>7</v>
      </c>
      <c r="I167">
        <v>12</v>
      </c>
      <c r="J167" t="s">
        <v>289</v>
      </c>
      <c r="K167">
        <v>7</v>
      </c>
      <c r="L167">
        <v>1.28</v>
      </c>
      <c r="M167">
        <v>1.28</v>
      </c>
      <c r="N167" s="5">
        <v>45200</v>
      </c>
    </row>
    <row r="168" spans="1:14">
      <c r="A168" t="s">
        <v>625</v>
      </c>
      <c r="B168" t="s">
        <v>82</v>
      </c>
      <c r="C168" t="s">
        <v>626</v>
      </c>
      <c r="D168">
        <v>23.223336811477601</v>
      </c>
      <c r="E168">
        <v>-106.422719339639</v>
      </c>
      <c r="F168" t="s">
        <v>309</v>
      </c>
      <c r="G168">
        <v>24</v>
      </c>
      <c r="H168">
        <v>3</v>
      </c>
      <c r="I168">
        <v>27</v>
      </c>
      <c r="J168" t="s">
        <v>289</v>
      </c>
      <c r="K168">
        <v>14</v>
      </c>
      <c r="L168">
        <v>1.71</v>
      </c>
      <c r="M168">
        <v>1.71</v>
      </c>
      <c r="N168" s="5">
        <v>45200</v>
      </c>
    </row>
    <row r="169" spans="1:14">
      <c r="A169" t="s">
        <v>220</v>
      </c>
      <c r="B169" t="s">
        <v>118</v>
      </c>
      <c r="C169" t="s">
        <v>627</v>
      </c>
      <c r="D169">
        <v>23.289916911255201</v>
      </c>
      <c r="E169">
        <v>-106.472667657297</v>
      </c>
      <c r="F169" t="s">
        <v>296</v>
      </c>
      <c r="G169">
        <v>114</v>
      </c>
      <c r="H169">
        <v>177</v>
      </c>
      <c r="I169">
        <v>291</v>
      </c>
      <c r="J169" t="s">
        <v>289</v>
      </c>
      <c r="K169">
        <v>2</v>
      </c>
      <c r="L169">
        <v>57</v>
      </c>
      <c r="M169">
        <v>57</v>
      </c>
      <c r="N169" s="5">
        <v>45200</v>
      </c>
    </row>
    <row r="170" spans="1:14">
      <c r="A170" t="s">
        <v>221</v>
      </c>
      <c r="B170" t="s">
        <v>222</v>
      </c>
      <c r="C170" t="s">
        <v>628</v>
      </c>
      <c r="D170">
        <v>23.2342649291834</v>
      </c>
      <c r="E170">
        <v>-106.370460405355</v>
      </c>
      <c r="F170" t="s">
        <v>311</v>
      </c>
      <c r="G170">
        <v>139</v>
      </c>
      <c r="H170">
        <v>119</v>
      </c>
      <c r="I170">
        <v>258</v>
      </c>
      <c r="J170" t="s">
        <v>298</v>
      </c>
      <c r="K170">
        <v>22</v>
      </c>
      <c r="L170">
        <v>6.31</v>
      </c>
      <c r="M170">
        <v>6.31</v>
      </c>
      <c r="N170" s="5">
        <v>45200</v>
      </c>
    </row>
    <row r="171" spans="1:14">
      <c r="A171" t="s">
        <v>223</v>
      </c>
      <c r="B171" t="s">
        <v>66</v>
      </c>
      <c r="C171" t="s">
        <v>629</v>
      </c>
      <c r="D171">
        <v>23.292127661285701</v>
      </c>
      <c r="E171">
        <v>-106.466500391224</v>
      </c>
      <c r="F171" t="s">
        <v>292</v>
      </c>
      <c r="G171">
        <v>11</v>
      </c>
      <c r="H171">
        <v>63</v>
      </c>
      <c r="I171">
        <v>74</v>
      </c>
      <c r="J171" t="s">
        <v>294</v>
      </c>
      <c r="K171">
        <v>2</v>
      </c>
      <c r="L171">
        <v>5.5</v>
      </c>
      <c r="M171">
        <v>5.5</v>
      </c>
      <c r="N171" s="5">
        <v>45200</v>
      </c>
    </row>
    <row r="172" spans="1:14">
      <c r="A172" t="s">
        <v>224</v>
      </c>
      <c r="B172" t="s">
        <v>225</v>
      </c>
      <c r="C172" t="s">
        <v>630</v>
      </c>
      <c r="D172">
        <v>23.2355888511972</v>
      </c>
      <c r="E172">
        <v>-106.42971750141</v>
      </c>
      <c r="F172" t="s">
        <v>309</v>
      </c>
      <c r="G172">
        <v>1</v>
      </c>
      <c r="H172">
        <v>5</v>
      </c>
      <c r="I172">
        <v>6</v>
      </c>
      <c r="J172" t="s">
        <v>289</v>
      </c>
      <c r="K172">
        <v>1</v>
      </c>
      <c r="L172">
        <v>1</v>
      </c>
      <c r="M172">
        <v>1</v>
      </c>
      <c r="N172" s="5">
        <v>45200</v>
      </c>
    </row>
    <row r="173" spans="1:14">
      <c r="A173" t="s">
        <v>226</v>
      </c>
      <c r="B173" t="s">
        <v>32</v>
      </c>
      <c r="C173" t="s">
        <v>631</v>
      </c>
      <c r="D173">
        <v>23.264803767946901</v>
      </c>
      <c r="E173">
        <v>-106.459847246157</v>
      </c>
      <c r="F173" t="s">
        <v>295</v>
      </c>
      <c r="G173">
        <v>0</v>
      </c>
      <c r="H173">
        <v>8</v>
      </c>
      <c r="I173">
        <v>8</v>
      </c>
      <c r="J173" t="s">
        <v>289</v>
      </c>
      <c r="K173">
        <v>1</v>
      </c>
      <c r="L173">
        <v>0</v>
      </c>
      <c r="M173">
        <v>0</v>
      </c>
      <c r="N173" s="5">
        <v>45200</v>
      </c>
    </row>
    <row r="174" spans="1:14">
      <c r="A174" t="s">
        <v>632</v>
      </c>
      <c r="B174" t="s">
        <v>26</v>
      </c>
      <c r="C174" t="s">
        <v>633</v>
      </c>
      <c r="D174">
        <v>23.286003490639999</v>
      </c>
      <c r="E174">
        <v>-106.37644511642399</v>
      </c>
      <c r="F174" t="s">
        <v>299</v>
      </c>
      <c r="G174">
        <v>386</v>
      </c>
      <c r="H174">
        <v>843</v>
      </c>
      <c r="I174">
        <v>1250</v>
      </c>
      <c r="J174" t="s">
        <v>298</v>
      </c>
      <c r="K174">
        <v>3</v>
      </c>
      <c r="L174">
        <v>128.66</v>
      </c>
      <c r="M174">
        <v>128.66</v>
      </c>
      <c r="N174" s="5">
        <v>45200</v>
      </c>
    </row>
    <row r="175" spans="1:14">
      <c r="A175" t="s">
        <v>227</v>
      </c>
      <c r="B175" t="s">
        <v>228</v>
      </c>
      <c r="C175" t="s">
        <v>634</v>
      </c>
      <c r="D175">
        <v>23.217723798195401</v>
      </c>
      <c r="E175">
        <v>-106.419768193541</v>
      </c>
      <c r="F175" t="s">
        <v>309</v>
      </c>
      <c r="G175">
        <v>9</v>
      </c>
      <c r="H175">
        <v>7</v>
      </c>
      <c r="I175">
        <v>16</v>
      </c>
      <c r="J175" t="s">
        <v>289</v>
      </c>
      <c r="K175">
        <v>11</v>
      </c>
      <c r="L175">
        <v>0.81</v>
      </c>
      <c r="M175">
        <v>0.81</v>
      </c>
      <c r="N175" s="5">
        <v>45200</v>
      </c>
    </row>
    <row r="176" spans="1:14">
      <c r="A176" t="s">
        <v>342</v>
      </c>
      <c r="B176" t="s">
        <v>230</v>
      </c>
      <c r="C176" t="s">
        <v>635</v>
      </c>
      <c r="D176">
        <v>23.206830270547901</v>
      </c>
      <c r="E176">
        <v>-106.42838664299801</v>
      </c>
      <c r="F176" t="s">
        <v>290</v>
      </c>
      <c r="G176">
        <v>24</v>
      </c>
      <c r="H176">
        <v>54</v>
      </c>
      <c r="I176">
        <v>78</v>
      </c>
      <c r="J176" t="s">
        <v>289</v>
      </c>
      <c r="K176">
        <v>4</v>
      </c>
      <c r="L176">
        <v>6</v>
      </c>
      <c r="M176">
        <v>6</v>
      </c>
      <c r="N176" s="5">
        <v>45200</v>
      </c>
    </row>
    <row r="177" spans="1:14">
      <c r="A177" t="s">
        <v>219</v>
      </c>
      <c r="B177" t="s">
        <v>26</v>
      </c>
      <c r="C177" t="s">
        <v>621</v>
      </c>
      <c r="D177">
        <v>23.196229648259401</v>
      </c>
      <c r="E177">
        <v>-106.42075293216701</v>
      </c>
      <c r="F177" t="s">
        <v>308</v>
      </c>
      <c r="G177">
        <v>6</v>
      </c>
      <c r="H177">
        <v>18</v>
      </c>
      <c r="I177">
        <v>24</v>
      </c>
      <c r="J177" t="s">
        <v>289</v>
      </c>
      <c r="K177">
        <v>8</v>
      </c>
      <c r="L177">
        <v>0.75</v>
      </c>
      <c r="M177">
        <v>0</v>
      </c>
      <c r="N177" s="5">
        <v>45383</v>
      </c>
    </row>
    <row r="178" spans="1:14">
      <c r="A178" t="s">
        <v>203</v>
      </c>
      <c r="B178" t="s">
        <v>46</v>
      </c>
      <c r="C178" t="s">
        <v>612</v>
      </c>
      <c r="D178">
        <v>23.275173225982002</v>
      </c>
      <c r="E178">
        <v>-106.42522288992301</v>
      </c>
      <c r="F178" t="s">
        <v>303</v>
      </c>
      <c r="G178">
        <v>37</v>
      </c>
      <c r="H178">
        <v>27</v>
      </c>
      <c r="I178">
        <v>64</v>
      </c>
      <c r="J178" t="s">
        <v>289</v>
      </c>
      <c r="K178">
        <v>13</v>
      </c>
      <c r="L178">
        <v>2.84</v>
      </c>
      <c r="M178">
        <v>0.66</v>
      </c>
      <c r="N178" s="5">
        <v>45383</v>
      </c>
    </row>
    <row r="179" spans="1:14">
      <c r="A179" t="s">
        <v>24</v>
      </c>
      <c r="B179" t="s">
        <v>23</v>
      </c>
      <c r="C179" t="s">
        <v>418</v>
      </c>
      <c r="D179">
        <v>23.219695569957398</v>
      </c>
      <c r="E179">
        <v>-106.422316000885</v>
      </c>
      <c r="F179" t="s">
        <v>290</v>
      </c>
      <c r="G179">
        <v>46</v>
      </c>
      <c r="H179">
        <v>30</v>
      </c>
      <c r="I179">
        <v>76</v>
      </c>
      <c r="J179" t="s">
        <v>289</v>
      </c>
      <c r="K179">
        <v>26</v>
      </c>
      <c r="L179">
        <v>12.15</v>
      </c>
      <c r="M179">
        <v>3.66</v>
      </c>
      <c r="N179" s="5">
        <v>45383</v>
      </c>
    </row>
    <row r="180" spans="1:14">
      <c r="A180" t="s">
        <v>22</v>
      </c>
      <c r="B180" t="s">
        <v>23</v>
      </c>
      <c r="C180" t="s">
        <v>418</v>
      </c>
      <c r="D180">
        <v>23.219695569957398</v>
      </c>
      <c r="E180">
        <v>-106.422316000885</v>
      </c>
      <c r="F180" t="s">
        <v>309</v>
      </c>
      <c r="G180">
        <v>316</v>
      </c>
      <c r="H180">
        <v>69</v>
      </c>
      <c r="I180">
        <v>385</v>
      </c>
      <c r="J180" t="s">
        <v>289</v>
      </c>
      <c r="K180">
        <v>26</v>
      </c>
      <c r="L180">
        <v>1.76</v>
      </c>
      <c r="M180">
        <v>0</v>
      </c>
      <c r="N180" s="5">
        <v>45383</v>
      </c>
    </row>
    <row r="181" spans="1:14">
      <c r="A181" t="s">
        <v>250</v>
      </c>
      <c r="B181" t="s">
        <v>26</v>
      </c>
      <c r="C181" t="s">
        <v>636</v>
      </c>
      <c r="D181">
        <v>23.327374026755301</v>
      </c>
      <c r="E181">
        <v>-106.480862575123</v>
      </c>
      <c r="F181" t="s">
        <v>293</v>
      </c>
      <c r="G181">
        <v>4</v>
      </c>
      <c r="H181">
        <v>4</v>
      </c>
      <c r="I181">
        <v>8</v>
      </c>
      <c r="J181" t="s">
        <v>289</v>
      </c>
      <c r="K181">
        <v>2</v>
      </c>
      <c r="L181">
        <v>2</v>
      </c>
      <c r="M181">
        <v>2</v>
      </c>
      <c r="N181" s="5">
        <v>45383</v>
      </c>
    </row>
    <row r="182" spans="1:14">
      <c r="A182" t="s">
        <v>25</v>
      </c>
      <c r="B182" t="s">
        <v>26</v>
      </c>
      <c r="C182" t="s">
        <v>419</v>
      </c>
      <c r="D182">
        <v>23.277739</v>
      </c>
      <c r="E182">
        <v>-106.465172</v>
      </c>
      <c r="F182" t="s">
        <v>292</v>
      </c>
      <c r="G182">
        <v>85</v>
      </c>
      <c r="H182">
        <v>26</v>
      </c>
      <c r="I182">
        <v>111</v>
      </c>
      <c r="J182" t="s">
        <v>289</v>
      </c>
      <c r="K182">
        <v>24</v>
      </c>
      <c r="L182">
        <v>3.54</v>
      </c>
      <c r="M182">
        <v>0</v>
      </c>
      <c r="N182" s="5">
        <v>45383</v>
      </c>
    </row>
    <row r="183" spans="1:14">
      <c r="A183" t="s">
        <v>27</v>
      </c>
      <c r="B183" t="s">
        <v>26</v>
      </c>
      <c r="C183" t="s">
        <v>420</v>
      </c>
      <c r="D183">
        <v>23.221003</v>
      </c>
      <c r="E183">
        <v>-106.42318</v>
      </c>
      <c r="F183" t="s">
        <v>290</v>
      </c>
      <c r="G183">
        <v>59</v>
      </c>
      <c r="H183">
        <v>16</v>
      </c>
      <c r="I183">
        <v>75</v>
      </c>
      <c r="J183" t="s">
        <v>289</v>
      </c>
      <c r="K183">
        <v>30</v>
      </c>
      <c r="L183">
        <v>1.96</v>
      </c>
      <c r="M183">
        <v>2.33</v>
      </c>
      <c r="N183" s="5">
        <v>45383</v>
      </c>
    </row>
    <row r="184" spans="1:14">
      <c r="A184" t="s">
        <v>29</v>
      </c>
      <c r="B184" t="s">
        <v>30</v>
      </c>
      <c r="C184" t="s">
        <v>423</v>
      </c>
      <c r="D184">
        <v>23.319555679774801</v>
      </c>
      <c r="E184">
        <v>-106.479310547753</v>
      </c>
      <c r="F184" t="s">
        <v>293</v>
      </c>
      <c r="G184">
        <v>70</v>
      </c>
      <c r="H184">
        <v>5</v>
      </c>
      <c r="I184">
        <v>75</v>
      </c>
      <c r="J184" t="s">
        <v>289</v>
      </c>
      <c r="K184">
        <v>32</v>
      </c>
      <c r="L184">
        <v>2.1800000000000002</v>
      </c>
      <c r="M184">
        <v>0.33</v>
      </c>
      <c r="N184" s="5">
        <v>45383</v>
      </c>
    </row>
    <row r="185" spans="1:14">
      <c r="A185" t="s">
        <v>31</v>
      </c>
      <c r="B185" t="s">
        <v>32</v>
      </c>
      <c r="C185" t="s">
        <v>424</v>
      </c>
      <c r="D185">
        <v>23.253164679478299</v>
      </c>
      <c r="E185">
        <v>-106.456234110472</v>
      </c>
      <c r="F185" t="s">
        <v>295</v>
      </c>
      <c r="G185">
        <v>35</v>
      </c>
      <c r="H185">
        <v>10</v>
      </c>
      <c r="I185">
        <v>45</v>
      </c>
      <c r="J185" t="s">
        <v>294</v>
      </c>
      <c r="K185">
        <v>40</v>
      </c>
      <c r="L185">
        <v>0.87</v>
      </c>
      <c r="M185">
        <v>0</v>
      </c>
      <c r="N185" s="5">
        <v>45383</v>
      </c>
    </row>
    <row r="186" spans="1:14">
      <c r="A186" t="s">
        <v>425</v>
      </c>
      <c r="B186" t="s">
        <v>34</v>
      </c>
      <c r="C186" t="s">
        <v>426</v>
      </c>
      <c r="D186">
        <v>23.302401</v>
      </c>
      <c r="E186">
        <v>-106.478989</v>
      </c>
      <c r="F186" t="s">
        <v>296</v>
      </c>
      <c r="G186">
        <v>287</v>
      </c>
      <c r="H186">
        <v>12</v>
      </c>
      <c r="I186">
        <v>299</v>
      </c>
      <c r="J186" t="s">
        <v>298</v>
      </c>
      <c r="K186">
        <v>33</v>
      </c>
      <c r="L186">
        <v>8.69</v>
      </c>
      <c r="M186">
        <v>0.33</v>
      </c>
      <c r="N186" s="5">
        <v>45383</v>
      </c>
    </row>
    <row r="187" spans="1:14">
      <c r="A187" t="s">
        <v>33</v>
      </c>
      <c r="B187" t="s">
        <v>34</v>
      </c>
      <c r="C187" t="s">
        <v>426</v>
      </c>
      <c r="D187">
        <v>23.302401</v>
      </c>
      <c r="E187">
        <v>-106.478989</v>
      </c>
      <c r="F187" t="s">
        <v>296</v>
      </c>
      <c r="G187">
        <v>182</v>
      </c>
      <c r="H187">
        <v>10</v>
      </c>
      <c r="I187">
        <v>192</v>
      </c>
      <c r="J187" t="s">
        <v>289</v>
      </c>
      <c r="K187">
        <v>33</v>
      </c>
      <c r="L187">
        <v>5.51</v>
      </c>
      <c r="M187">
        <v>1</v>
      </c>
      <c r="N187" s="5">
        <v>45383</v>
      </c>
    </row>
    <row r="188" spans="1:14">
      <c r="A188" t="s">
        <v>35</v>
      </c>
      <c r="B188" t="s">
        <v>26</v>
      </c>
      <c r="C188" t="s">
        <v>429</v>
      </c>
      <c r="D188">
        <v>23.284903</v>
      </c>
      <c r="E188">
        <v>-106.43130499999999</v>
      </c>
      <c r="F188" t="s">
        <v>297</v>
      </c>
      <c r="G188">
        <v>98</v>
      </c>
      <c r="H188">
        <v>107</v>
      </c>
      <c r="I188">
        <v>205</v>
      </c>
      <c r="J188" t="s">
        <v>294</v>
      </c>
      <c r="K188">
        <v>14</v>
      </c>
      <c r="L188">
        <v>7</v>
      </c>
      <c r="M188">
        <v>6.33</v>
      </c>
      <c r="N188" s="5">
        <v>45383</v>
      </c>
    </row>
    <row r="189" spans="1:14">
      <c r="A189" t="s">
        <v>196</v>
      </c>
      <c r="B189" t="s">
        <v>197</v>
      </c>
      <c r="C189" t="s">
        <v>606</v>
      </c>
      <c r="D189">
        <v>23.2632812409454</v>
      </c>
      <c r="E189">
        <v>-106.460856032252</v>
      </c>
      <c r="F189" t="s">
        <v>295</v>
      </c>
      <c r="G189">
        <v>12</v>
      </c>
      <c r="H189">
        <v>9</v>
      </c>
      <c r="I189">
        <v>21</v>
      </c>
      <c r="J189" t="s">
        <v>289</v>
      </c>
      <c r="K189">
        <v>13</v>
      </c>
      <c r="L189">
        <v>0.92</v>
      </c>
      <c r="M189">
        <v>0.33</v>
      </c>
      <c r="N189" s="5">
        <v>45383</v>
      </c>
    </row>
    <row r="190" spans="1:14">
      <c r="A190" t="s">
        <v>36</v>
      </c>
      <c r="B190" t="s">
        <v>37</v>
      </c>
      <c r="C190" t="s">
        <v>430</v>
      </c>
      <c r="D190">
        <v>23.2745494693479</v>
      </c>
      <c r="E190">
        <v>-106.459202453543</v>
      </c>
      <c r="F190" t="s">
        <v>334</v>
      </c>
      <c r="G190">
        <v>28</v>
      </c>
      <c r="H190">
        <v>5</v>
      </c>
      <c r="I190">
        <v>33</v>
      </c>
      <c r="J190" t="s">
        <v>289</v>
      </c>
      <c r="K190">
        <v>19</v>
      </c>
      <c r="L190">
        <v>1.47</v>
      </c>
      <c r="M190">
        <v>0</v>
      </c>
      <c r="N190" s="5">
        <v>45383</v>
      </c>
    </row>
    <row r="191" spans="1:14">
      <c r="A191" t="s">
        <v>328</v>
      </c>
      <c r="B191" t="s">
        <v>26</v>
      </c>
      <c r="C191" t="s">
        <v>614</v>
      </c>
      <c r="D191">
        <v>23.3369565654064</v>
      </c>
      <c r="E191">
        <v>-106.464062885419</v>
      </c>
      <c r="F191" t="s">
        <v>304</v>
      </c>
      <c r="G191">
        <v>62</v>
      </c>
      <c r="H191">
        <v>163</v>
      </c>
      <c r="I191">
        <v>225</v>
      </c>
      <c r="J191" t="s">
        <v>294</v>
      </c>
      <c r="K191">
        <v>13</v>
      </c>
      <c r="L191">
        <v>4.76</v>
      </c>
      <c r="M191">
        <v>0.66</v>
      </c>
      <c r="N191" s="5">
        <v>45383</v>
      </c>
    </row>
    <row r="192" spans="1:14">
      <c r="A192" t="s">
        <v>189</v>
      </c>
      <c r="B192" t="s">
        <v>118</v>
      </c>
      <c r="C192" t="s">
        <v>602</v>
      </c>
      <c r="D192">
        <v>23.279304622852099</v>
      </c>
      <c r="E192">
        <v>-106.421675419178</v>
      </c>
      <c r="F192" t="s">
        <v>303</v>
      </c>
      <c r="G192">
        <v>144</v>
      </c>
      <c r="H192">
        <v>176</v>
      </c>
      <c r="I192">
        <v>320</v>
      </c>
      <c r="J192" t="s">
        <v>289</v>
      </c>
      <c r="K192">
        <v>14</v>
      </c>
      <c r="L192">
        <v>10.28</v>
      </c>
      <c r="M192">
        <v>18.66</v>
      </c>
      <c r="N192" s="5">
        <v>45383</v>
      </c>
    </row>
    <row r="193" spans="1:14">
      <c r="A193" t="s">
        <v>38</v>
      </c>
      <c r="B193" t="s">
        <v>39</v>
      </c>
      <c r="C193" t="s">
        <v>435</v>
      </c>
      <c r="D193">
        <v>23.284247690502401</v>
      </c>
      <c r="E193">
        <v>-106.391482388242</v>
      </c>
      <c r="F193" t="s">
        <v>299</v>
      </c>
      <c r="G193">
        <v>81</v>
      </c>
      <c r="H193">
        <v>146</v>
      </c>
      <c r="I193">
        <v>227</v>
      </c>
      <c r="J193" t="s">
        <v>298</v>
      </c>
      <c r="K193">
        <v>16</v>
      </c>
      <c r="L193">
        <v>5.0599999999999996</v>
      </c>
      <c r="M193">
        <v>0</v>
      </c>
      <c r="N193" s="5">
        <v>45383</v>
      </c>
    </row>
    <row r="194" spans="1:14">
      <c r="A194" t="s">
        <v>40</v>
      </c>
      <c r="B194" t="s">
        <v>39</v>
      </c>
      <c r="C194" t="s">
        <v>435</v>
      </c>
      <c r="D194">
        <v>23.284247690502401</v>
      </c>
      <c r="E194">
        <v>-106.391482388242</v>
      </c>
      <c r="F194" t="s">
        <v>299</v>
      </c>
      <c r="G194">
        <v>80</v>
      </c>
      <c r="H194">
        <v>16</v>
      </c>
      <c r="I194">
        <v>96</v>
      </c>
      <c r="J194" t="s">
        <v>289</v>
      </c>
      <c r="K194">
        <v>43</v>
      </c>
      <c r="L194">
        <v>1.86</v>
      </c>
      <c r="M194">
        <v>0</v>
      </c>
      <c r="N194" s="5">
        <v>45383</v>
      </c>
    </row>
    <row r="195" spans="1:14">
      <c r="A195" t="s">
        <v>41</v>
      </c>
      <c r="B195" t="s">
        <v>42</v>
      </c>
      <c r="C195" t="s">
        <v>436</v>
      </c>
      <c r="D195">
        <v>23.274442736565401</v>
      </c>
      <c r="E195">
        <v>-106.466458401732</v>
      </c>
      <c r="F195" t="s">
        <v>292</v>
      </c>
      <c r="G195">
        <v>110</v>
      </c>
      <c r="H195">
        <v>81</v>
      </c>
      <c r="I195">
        <v>191</v>
      </c>
      <c r="J195" t="s">
        <v>289</v>
      </c>
      <c r="K195">
        <v>29</v>
      </c>
      <c r="L195">
        <v>3.79</v>
      </c>
      <c r="M195">
        <v>0.66</v>
      </c>
      <c r="N195" s="5">
        <v>45383</v>
      </c>
    </row>
    <row r="196" spans="1:14">
      <c r="A196" t="s">
        <v>43</v>
      </c>
      <c r="B196" t="s">
        <v>44</v>
      </c>
      <c r="C196" t="s">
        <v>437</v>
      </c>
      <c r="D196">
        <v>23.275421625669502</v>
      </c>
      <c r="E196">
        <v>-106.462001944062</v>
      </c>
      <c r="F196" t="s">
        <v>292</v>
      </c>
      <c r="G196">
        <v>38</v>
      </c>
      <c r="H196">
        <v>68</v>
      </c>
      <c r="I196">
        <v>106</v>
      </c>
      <c r="J196" t="s">
        <v>289</v>
      </c>
      <c r="K196">
        <v>16</v>
      </c>
      <c r="L196">
        <v>2.37</v>
      </c>
      <c r="M196">
        <v>0</v>
      </c>
      <c r="N196" s="5">
        <v>45383</v>
      </c>
    </row>
    <row r="197" spans="1:14">
      <c r="A197" t="s">
        <v>224</v>
      </c>
      <c r="B197" t="s">
        <v>225</v>
      </c>
      <c r="C197" t="s">
        <v>630</v>
      </c>
      <c r="D197">
        <v>23.2355888511972</v>
      </c>
      <c r="E197">
        <v>-106.42971750141</v>
      </c>
      <c r="F197" t="s">
        <v>309</v>
      </c>
      <c r="G197">
        <v>3</v>
      </c>
      <c r="H197">
        <v>3</v>
      </c>
      <c r="I197">
        <v>6</v>
      </c>
      <c r="J197" t="s">
        <v>289</v>
      </c>
      <c r="K197">
        <v>7</v>
      </c>
      <c r="L197">
        <v>0.42</v>
      </c>
      <c r="M197">
        <v>0</v>
      </c>
      <c r="N197" s="5">
        <v>45383</v>
      </c>
    </row>
    <row r="198" spans="1:14">
      <c r="A198" t="s">
        <v>246</v>
      </c>
      <c r="B198" t="s">
        <v>637</v>
      </c>
      <c r="C198" t="s">
        <v>638</v>
      </c>
      <c r="D198">
        <v>23.235187834926599</v>
      </c>
      <c r="E198">
        <v>-106.438347645658</v>
      </c>
      <c r="F198" t="s">
        <v>290</v>
      </c>
      <c r="G198">
        <v>98</v>
      </c>
      <c r="H198">
        <v>192</v>
      </c>
      <c r="I198">
        <v>290</v>
      </c>
      <c r="J198" t="s">
        <v>289</v>
      </c>
      <c r="K198">
        <v>9</v>
      </c>
      <c r="L198">
        <v>10.88</v>
      </c>
      <c r="M198">
        <v>3.33</v>
      </c>
      <c r="N198" s="5">
        <v>45383</v>
      </c>
    </row>
    <row r="199" spans="1:14">
      <c r="A199" t="s">
        <v>45</v>
      </c>
      <c r="B199" t="s">
        <v>46</v>
      </c>
      <c r="C199" t="s">
        <v>438</v>
      </c>
      <c r="D199">
        <v>23.309220002051699</v>
      </c>
      <c r="E199">
        <v>-106.4760585339</v>
      </c>
      <c r="F199" t="s">
        <v>296</v>
      </c>
      <c r="G199">
        <v>34</v>
      </c>
      <c r="H199">
        <v>2</v>
      </c>
      <c r="I199">
        <v>36</v>
      </c>
      <c r="J199" t="s">
        <v>289</v>
      </c>
      <c r="K199">
        <v>30</v>
      </c>
      <c r="L199">
        <v>1.1299999999999999</v>
      </c>
      <c r="M199">
        <v>0</v>
      </c>
      <c r="N199" s="5">
        <v>45383</v>
      </c>
    </row>
    <row r="200" spans="1:14">
      <c r="A200" t="s">
        <v>258</v>
      </c>
      <c r="B200" t="s">
        <v>26</v>
      </c>
      <c r="C200" t="s">
        <v>639</v>
      </c>
      <c r="D200">
        <v>23.3550040150167</v>
      </c>
      <c r="E200">
        <v>-106.43712733739601</v>
      </c>
      <c r="F200" t="s">
        <v>304</v>
      </c>
      <c r="G200">
        <v>58</v>
      </c>
      <c r="H200">
        <v>320</v>
      </c>
      <c r="I200">
        <v>378</v>
      </c>
      <c r="J200" t="s">
        <v>294</v>
      </c>
      <c r="K200">
        <v>3</v>
      </c>
      <c r="L200">
        <v>19.329999999999998</v>
      </c>
      <c r="M200">
        <v>19.329999999999998</v>
      </c>
      <c r="N200" s="5">
        <v>45383</v>
      </c>
    </row>
    <row r="201" spans="1:14">
      <c r="A201" t="s">
        <v>47</v>
      </c>
      <c r="B201" t="s">
        <v>48</v>
      </c>
      <c r="C201" t="s">
        <v>439</v>
      </c>
      <c r="D201">
        <v>23.274924027888101</v>
      </c>
      <c r="E201">
        <v>-106.397050003578</v>
      </c>
      <c r="F201" t="s">
        <v>299</v>
      </c>
      <c r="G201">
        <v>124</v>
      </c>
      <c r="H201">
        <v>4</v>
      </c>
      <c r="I201">
        <v>128</v>
      </c>
      <c r="J201" t="s">
        <v>298</v>
      </c>
      <c r="K201">
        <v>47</v>
      </c>
      <c r="L201">
        <v>2.63</v>
      </c>
      <c r="M201">
        <v>0.33</v>
      </c>
      <c r="N201" s="5">
        <v>45383</v>
      </c>
    </row>
    <row r="202" spans="1:14">
      <c r="A202" t="s">
        <v>49</v>
      </c>
      <c r="B202" t="s">
        <v>50</v>
      </c>
      <c r="C202" t="s">
        <v>440</v>
      </c>
      <c r="D202">
        <v>23.265670606184301</v>
      </c>
      <c r="E202">
        <v>-106.463873920344</v>
      </c>
      <c r="F202" t="s">
        <v>295</v>
      </c>
      <c r="G202">
        <v>17</v>
      </c>
      <c r="H202">
        <v>11</v>
      </c>
      <c r="I202">
        <v>28</v>
      </c>
      <c r="J202" t="s">
        <v>289</v>
      </c>
      <c r="K202">
        <v>23</v>
      </c>
      <c r="L202">
        <v>0.73</v>
      </c>
      <c r="M202">
        <v>0</v>
      </c>
      <c r="N202" s="5">
        <v>45383</v>
      </c>
    </row>
    <row r="203" spans="1:14">
      <c r="A203" t="s">
        <v>51</v>
      </c>
      <c r="B203" t="s">
        <v>26</v>
      </c>
      <c r="C203" t="s">
        <v>441</v>
      </c>
      <c r="D203">
        <v>23.305548587729199</v>
      </c>
      <c r="E203">
        <v>-106.425172874743</v>
      </c>
      <c r="F203" t="s">
        <v>297</v>
      </c>
      <c r="G203">
        <v>198</v>
      </c>
      <c r="H203">
        <v>19</v>
      </c>
      <c r="I203">
        <v>217</v>
      </c>
      <c r="J203" t="s">
        <v>294</v>
      </c>
      <c r="K203">
        <v>32</v>
      </c>
      <c r="L203">
        <v>6.18</v>
      </c>
      <c r="M203">
        <v>1.33</v>
      </c>
      <c r="N203" s="5">
        <v>45383</v>
      </c>
    </row>
    <row r="204" spans="1:14">
      <c r="A204" t="s">
        <v>52</v>
      </c>
      <c r="B204" t="s">
        <v>26</v>
      </c>
      <c r="C204" t="s">
        <v>442</v>
      </c>
      <c r="D204">
        <v>23.247377576479099</v>
      </c>
      <c r="E204">
        <v>-106.450518705425</v>
      </c>
      <c r="F204" t="s">
        <v>295</v>
      </c>
      <c r="G204">
        <v>5</v>
      </c>
      <c r="H204">
        <v>5</v>
      </c>
      <c r="I204">
        <v>10</v>
      </c>
      <c r="J204" t="s">
        <v>289</v>
      </c>
      <c r="K204">
        <v>18</v>
      </c>
      <c r="L204">
        <v>0.27</v>
      </c>
      <c r="M204">
        <v>0</v>
      </c>
      <c r="N204" s="5">
        <v>45383</v>
      </c>
    </row>
    <row r="205" spans="1:14">
      <c r="A205" t="s">
        <v>238</v>
      </c>
      <c r="B205" t="s">
        <v>239</v>
      </c>
      <c r="C205" t="s">
        <v>640</v>
      </c>
      <c r="D205">
        <v>23.278618076603301</v>
      </c>
      <c r="E205">
        <v>-106.427821657143</v>
      </c>
      <c r="F205" t="s">
        <v>303</v>
      </c>
      <c r="G205">
        <v>23</v>
      </c>
      <c r="H205">
        <v>13</v>
      </c>
      <c r="I205">
        <v>36</v>
      </c>
      <c r="J205" t="s">
        <v>289</v>
      </c>
      <c r="K205">
        <v>6</v>
      </c>
      <c r="L205">
        <v>3.83</v>
      </c>
      <c r="M205">
        <v>0.66</v>
      </c>
      <c r="N205" s="5">
        <v>45383</v>
      </c>
    </row>
    <row r="206" spans="1:14">
      <c r="A206" t="s">
        <v>55</v>
      </c>
      <c r="B206" t="s">
        <v>26</v>
      </c>
      <c r="C206" t="s">
        <v>449</v>
      </c>
      <c r="D206">
        <v>23.201083244902701</v>
      </c>
      <c r="E206">
        <v>-106.427027962792</v>
      </c>
      <c r="F206" t="s">
        <v>301</v>
      </c>
      <c r="G206">
        <v>13</v>
      </c>
      <c r="H206">
        <v>7</v>
      </c>
      <c r="I206">
        <v>20</v>
      </c>
      <c r="J206" t="s">
        <v>289</v>
      </c>
      <c r="K206">
        <v>39</v>
      </c>
      <c r="L206">
        <v>0.33</v>
      </c>
      <c r="M206">
        <v>0</v>
      </c>
      <c r="N206" s="5">
        <v>45383</v>
      </c>
    </row>
    <row r="207" spans="1:14">
      <c r="A207" t="s">
        <v>53</v>
      </c>
      <c r="B207" t="s">
        <v>54</v>
      </c>
      <c r="C207" t="s">
        <v>448</v>
      </c>
      <c r="D207">
        <v>23.289822780680801</v>
      </c>
      <c r="E207">
        <v>-106.442453799886</v>
      </c>
      <c r="F207" t="s">
        <v>300</v>
      </c>
      <c r="G207">
        <v>212</v>
      </c>
      <c r="H207">
        <v>73</v>
      </c>
      <c r="I207">
        <v>285</v>
      </c>
      <c r="J207" t="s">
        <v>289</v>
      </c>
      <c r="K207">
        <v>72</v>
      </c>
      <c r="L207">
        <v>2.94</v>
      </c>
      <c r="M207">
        <v>0.66</v>
      </c>
      <c r="N207" s="5">
        <v>45383</v>
      </c>
    </row>
    <row r="208" spans="1:14">
      <c r="A208" t="s">
        <v>56</v>
      </c>
      <c r="B208" t="s">
        <v>641</v>
      </c>
      <c r="C208" t="s">
        <v>450</v>
      </c>
      <c r="D208">
        <v>23.206631648971499</v>
      </c>
      <c r="E208">
        <v>-106.428386900627</v>
      </c>
      <c r="F208" t="s">
        <v>290</v>
      </c>
      <c r="G208">
        <v>42</v>
      </c>
      <c r="H208">
        <v>13</v>
      </c>
      <c r="I208">
        <v>55</v>
      </c>
      <c r="J208" t="s">
        <v>289</v>
      </c>
      <c r="K208">
        <v>42</v>
      </c>
      <c r="L208">
        <v>1</v>
      </c>
      <c r="M208">
        <v>0.66</v>
      </c>
      <c r="N208" s="5">
        <v>45383</v>
      </c>
    </row>
    <row r="209" spans="1:14">
      <c r="A209" t="s">
        <v>208</v>
      </c>
      <c r="B209" t="s">
        <v>46</v>
      </c>
      <c r="C209" t="s">
        <v>615</v>
      </c>
      <c r="D209">
        <v>23.307136639066002</v>
      </c>
      <c r="E209">
        <v>-106.42799823031299</v>
      </c>
      <c r="F209" t="s">
        <v>297</v>
      </c>
      <c r="G209">
        <v>31</v>
      </c>
      <c r="H209">
        <v>63</v>
      </c>
      <c r="I209">
        <v>94</v>
      </c>
      <c r="J209" t="s">
        <v>298</v>
      </c>
      <c r="K209">
        <v>12</v>
      </c>
      <c r="L209">
        <v>2.58</v>
      </c>
      <c r="M209">
        <v>1.66</v>
      </c>
      <c r="N209" s="5">
        <v>45383</v>
      </c>
    </row>
    <row r="210" spans="1:14">
      <c r="A210" t="s">
        <v>194</v>
      </c>
      <c r="B210" t="s">
        <v>26</v>
      </c>
      <c r="C210" t="s">
        <v>642</v>
      </c>
      <c r="D210">
        <v>23.260543812354499</v>
      </c>
      <c r="E210">
        <v>-106.464838159237</v>
      </c>
      <c r="F210" t="s">
        <v>295</v>
      </c>
      <c r="G210">
        <v>32</v>
      </c>
      <c r="H210">
        <v>46</v>
      </c>
      <c r="I210">
        <v>78</v>
      </c>
      <c r="J210" t="s">
        <v>289</v>
      </c>
      <c r="K210">
        <v>6</v>
      </c>
      <c r="L210">
        <v>5.33</v>
      </c>
      <c r="M210">
        <v>6.66</v>
      </c>
      <c r="N210" s="5">
        <v>45383</v>
      </c>
    </row>
    <row r="211" spans="1:14">
      <c r="A211" t="s">
        <v>454</v>
      </c>
      <c r="B211" t="s">
        <v>455</v>
      </c>
      <c r="C211" t="s">
        <v>456</v>
      </c>
      <c r="D211">
        <v>23.279712344032902</v>
      </c>
      <c r="E211">
        <v>-106.442106226589</v>
      </c>
      <c r="F211" t="s">
        <v>303</v>
      </c>
      <c r="G211">
        <v>121</v>
      </c>
      <c r="H211">
        <v>7</v>
      </c>
      <c r="I211">
        <v>128</v>
      </c>
      <c r="J211" t="s">
        <v>289</v>
      </c>
      <c r="K211">
        <v>46</v>
      </c>
      <c r="L211">
        <v>2.63</v>
      </c>
      <c r="M211">
        <v>4.33</v>
      </c>
      <c r="N211" s="5">
        <v>45383</v>
      </c>
    </row>
    <row r="212" spans="1:14">
      <c r="A212" t="s">
        <v>58</v>
      </c>
      <c r="B212" t="s">
        <v>26</v>
      </c>
      <c r="C212" t="s">
        <v>460</v>
      </c>
      <c r="D212">
        <v>23.205291252934899</v>
      </c>
      <c r="E212">
        <v>-106.42366234775599</v>
      </c>
      <c r="F212" t="s">
        <v>302</v>
      </c>
      <c r="G212">
        <v>6</v>
      </c>
      <c r="H212">
        <v>8</v>
      </c>
      <c r="I212">
        <v>14</v>
      </c>
      <c r="J212" t="s">
        <v>289</v>
      </c>
      <c r="K212">
        <v>28</v>
      </c>
      <c r="L212">
        <v>0.21</v>
      </c>
      <c r="M212">
        <v>0</v>
      </c>
      <c r="N212" s="5">
        <v>45383</v>
      </c>
    </row>
    <row r="213" spans="1:14">
      <c r="A213" t="s">
        <v>220</v>
      </c>
      <c r="B213" t="s">
        <v>118</v>
      </c>
      <c r="C213" t="s">
        <v>627</v>
      </c>
      <c r="D213">
        <v>23.289916911255201</v>
      </c>
      <c r="E213">
        <v>-106.472667657297</v>
      </c>
      <c r="F213" t="s">
        <v>296</v>
      </c>
      <c r="G213">
        <v>192</v>
      </c>
      <c r="H213">
        <v>99</v>
      </c>
      <c r="I213">
        <v>291</v>
      </c>
      <c r="J213" t="s">
        <v>289</v>
      </c>
      <c r="K213">
        <v>8</v>
      </c>
      <c r="L213">
        <v>24</v>
      </c>
      <c r="M213">
        <v>11.33</v>
      </c>
      <c r="N213" s="5">
        <v>45383</v>
      </c>
    </row>
    <row r="214" spans="1:14">
      <c r="A214" t="s">
        <v>59</v>
      </c>
      <c r="B214" t="s">
        <v>23</v>
      </c>
      <c r="C214" t="s">
        <v>461</v>
      </c>
      <c r="D214">
        <v>23.2765959549439</v>
      </c>
      <c r="E214">
        <v>-106.425296260972</v>
      </c>
      <c r="F214" t="s">
        <v>303</v>
      </c>
      <c r="G214">
        <v>118</v>
      </c>
      <c r="H214">
        <v>177</v>
      </c>
      <c r="I214">
        <v>295</v>
      </c>
      <c r="J214" t="s">
        <v>298</v>
      </c>
      <c r="K214">
        <v>41</v>
      </c>
      <c r="L214">
        <v>2.87</v>
      </c>
      <c r="M214">
        <v>0</v>
      </c>
      <c r="N214" s="5">
        <v>45383</v>
      </c>
    </row>
    <row r="215" spans="1:14">
      <c r="A215" t="s">
        <v>60</v>
      </c>
      <c r="B215" t="s">
        <v>50</v>
      </c>
      <c r="C215" t="s">
        <v>467</v>
      </c>
      <c r="D215">
        <v>23.310648399457399</v>
      </c>
      <c r="E215">
        <v>-106.472629438567</v>
      </c>
      <c r="F215" t="s">
        <v>304</v>
      </c>
      <c r="G215">
        <v>92</v>
      </c>
      <c r="H215">
        <v>167</v>
      </c>
      <c r="I215">
        <v>259</v>
      </c>
      <c r="J215" t="s">
        <v>294</v>
      </c>
      <c r="K215">
        <v>29</v>
      </c>
      <c r="L215">
        <v>3.17</v>
      </c>
      <c r="M215">
        <v>0</v>
      </c>
      <c r="N215" s="5">
        <v>45383</v>
      </c>
    </row>
    <row r="216" spans="1:14">
      <c r="A216" t="s">
        <v>473</v>
      </c>
      <c r="B216" t="s">
        <v>26</v>
      </c>
      <c r="C216" t="s">
        <v>474</v>
      </c>
      <c r="D216">
        <v>23.2197427069326</v>
      </c>
      <c r="E216">
        <v>-106.419756232415</v>
      </c>
      <c r="F216" t="s">
        <v>309</v>
      </c>
      <c r="G216">
        <v>21</v>
      </c>
      <c r="H216">
        <v>3</v>
      </c>
      <c r="I216">
        <v>24</v>
      </c>
      <c r="J216" t="s">
        <v>289</v>
      </c>
      <c r="K216">
        <v>21</v>
      </c>
      <c r="L216">
        <v>1</v>
      </c>
      <c r="M216">
        <v>0.33</v>
      </c>
      <c r="N216" s="5">
        <v>45383</v>
      </c>
    </row>
    <row r="217" spans="1:14">
      <c r="A217" t="s">
        <v>61</v>
      </c>
      <c r="B217" t="s">
        <v>50</v>
      </c>
      <c r="C217" t="s">
        <v>478</v>
      </c>
      <c r="D217">
        <v>23.2646455262514</v>
      </c>
      <c r="E217">
        <v>-106.39100977659</v>
      </c>
      <c r="F217" t="s">
        <v>299</v>
      </c>
      <c r="G217">
        <v>41</v>
      </c>
      <c r="H217">
        <v>29</v>
      </c>
      <c r="I217">
        <v>70</v>
      </c>
      <c r="J217" t="s">
        <v>298</v>
      </c>
      <c r="K217">
        <v>13</v>
      </c>
      <c r="L217">
        <v>3.15</v>
      </c>
      <c r="M217">
        <v>2</v>
      </c>
      <c r="N217" s="5">
        <v>45383</v>
      </c>
    </row>
    <row r="218" spans="1:14">
      <c r="A218" t="s">
        <v>221</v>
      </c>
      <c r="B218" t="s">
        <v>222</v>
      </c>
      <c r="C218" t="s">
        <v>628</v>
      </c>
      <c r="D218">
        <v>23.2342649291834</v>
      </c>
      <c r="E218">
        <v>-106.370460405355</v>
      </c>
      <c r="F218" t="s">
        <v>311</v>
      </c>
      <c r="G218">
        <v>143</v>
      </c>
      <c r="H218">
        <v>115</v>
      </c>
      <c r="I218">
        <v>258</v>
      </c>
      <c r="J218" t="s">
        <v>298</v>
      </c>
      <c r="K218">
        <v>28</v>
      </c>
      <c r="L218">
        <v>5.0999999999999996</v>
      </c>
      <c r="M218">
        <v>1.33</v>
      </c>
      <c r="N218" s="5">
        <v>45383</v>
      </c>
    </row>
    <row r="219" spans="1:14">
      <c r="A219" t="s">
        <v>211</v>
      </c>
      <c r="B219" t="s">
        <v>212</v>
      </c>
      <c r="C219" t="s">
        <v>617</v>
      </c>
      <c r="D219">
        <v>23.218393277079901</v>
      </c>
      <c r="E219">
        <v>-106.41756000333</v>
      </c>
      <c r="F219" t="s">
        <v>309</v>
      </c>
      <c r="G219">
        <v>3</v>
      </c>
      <c r="H219">
        <v>37</v>
      </c>
      <c r="I219">
        <v>40</v>
      </c>
      <c r="J219" t="s">
        <v>289</v>
      </c>
      <c r="K219">
        <v>11</v>
      </c>
      <c r="L219">
        <v>0.27</v>
      </c>
      <c r="M219">
        <v>0.33</v>
      </c>
      <c r="N219" s="5">
        <v>45383</v>
      </c>
    </row>
    <row r="220" spans="1:14">
      <c r="A220" t="s">
        <v>62</v>
      </c>
      <c r="B220" t="s">
        <v>26</v>
      </c>
      <c r="C220" t="s">
        <v>482</v>
      </c>
      <c r="D220">
        <v>23.3264402598878</v>
      </c>
      <c r="E220">
        <v>-106.391395598587</v>
      </c>
      <c r="F220" t="s">
        <v>299</v>
      </c>
      <c r="G220">
        <v>1601</v>
      </c>
      <c r="H220">
        <v>237</v>
      </c>
      <c r="I220">
        <v>1838</v>
      </c>
      <c r="J220" t="s">
        <v>294</v>
      </c>
      <c r="K220">
        <v>35</v>
      </c>
      <c r="L220">
        <v>45.74</v>
      </c>
      <c r="M220">
        <v>0</v>
      </c>
      <c r="N220" s="5">
        <v>45383</v>
      </c>
    </row>
    <row r="221" spans="1:14">
      <c r="A221" t="s">
        <v>63</v>
      </c>
      <c r="B221" t="s">
        <v>64</v>
      </c>
      <c r="C221" t="s">
        <v>483</v>
      </c>
      <c r="D221">
        <v>23.297287619638599</v>
      </c>
      <c r="E221">
        <v>-106.478820776589</v>
      </c>
      <c r="F221" t="s">
        <v>296</v>
      </c>
      <c r="G221">
        <v>116</v>
      </c>
      <c r="H221">
        <v>25</v>
      </c>
      <c r="I221">
        <v>141</v>
      </c>
      <c r="J221" t="s">
        <v>294</v>
      </c>
      <c r="K221">
        <v>43</v>
      </c>
      <c r="L221">
        <v>2.69</v>
      </c>
      <c r="M221">
        <v>0</v>
      </c>
      <c r="N221" s="5">
        <v>45383</v>
      </c>
    </row>
    <row r="222" spans="1:14">
      <c r="A222" t="s">
        <v>65</v>
      </c>
      <c r="B222" t="s">
        <v>66</v>
      </c>
      <c r="C222" t="s">
        <v>484</v>
      </c>
      <c r="D222">
        <v>23.293062877631101</v>
      </c>
      <c r="E222">
        <v>-106.456444755935</v>
      </c>
      <c r="F222" t="s">
        <v>292</v>
      </c>
      <c r="G222">
        <v>31</v>
      </c>
      <c r="H222">
        <v>4</v>
      </c>
      <c r="I222">
        <v>35</v>
      </c>
      <c r="J222" t="s">
        <v>294</v>
      </c>
      <c r="K222">
        <v>26</v>
      </c>
      <c r="L222">
        <v>1.19</v>
      </c>
      <c r="M222">
        <v>1.33</v>
      </c>
      <c r="N222" s="5">
        <v>45383</v>
      </c>
    </row>
    <row r="223" spans="1:14">
      <c r="A223" t="s">
        <v>67</v>
      </c>
      <c r="B223" t="s">
        <v>68</v>
      </c>
      <c r="C223" t="s">
        <v>485</v>
      </c>
      <c r="D223">
        <v>23.345913358378699</v>
      </c>
      <c r="E223">
        <v>-106.441874720946</v>
      </c>
      <c r="F223" t="s">
        <v>304</v>
      </c>
      <c r="G223">
        <v>48</v>
      </c>
      <c r="H223">
        <v>17</v>
      </c>
      <c r="I223">
        <v>65</v>
      </c>
      <c r="J223" t="s">
        <v>294</v>
      </c>
      <c r="K223">
        <v>29</v>
      </c>
      <c r="L223">
        <v>1.65</v>
      </c>
      <c r="M223">
        <v>0</v>
      </c>
      <c r="N223" s="5">
        <v>45383</v>
      </c>
    </row>
    <row r="224" spans="1:14">
      <c r="A224" t="s">
        <v>643</v>
      </c>
      <c r="B224" t="s">
        <v>68</v>
      </c>
      <c r="C224" t="s">
        <v>635</v>
      </c>
      <c r="D224">
        <v>23.206830270547901</v>
      </c>
      <c r="E224">
        <v>-106.42838664299801</v>
      </c>
      <c r="F224" t="s">
        <v>290</v>
      </c>
      <c r="G224">
        <v>19</v>
      </c>
      <c r="H224">
        <v>7</v>
      </c>
      <c r="I224">
        <v>26</v>
      </c>
      <c r="J224" t="s">
        <v>289</v>
      </c>
      <c r="K224">
        <v>4</v>
      </c>
      <c r="L224">
        <v>4.75</v>
      </c>
      <c r="M224">
        <v>6.33</v>
      </c>
      <c r="N224" s="5">
        <v>45383</v>
      </c>
    </row>
    <row r="225" spans="1:14">
      <c r="A225" t="s">
        <v>218</v>
      </c>
      <c r="B225" t="s">
        <v>644</v>
      </c>
      <c r="C225" t="s">
        <v>620</v>
      </c>
      <c r="D225">
        <v>23.270970823291901</v>
      </c>
      <c r="E225">
        <v>-106.464013196632</v>
      </c>
      <c r="F225" t="s">
        <v>296</v>
      </c>
      <c r="G225">
        <v>54</v>
      </c>
      <c r="H225">
        <v>51</v>
      </c>
      <c r="I225">
        <v>105</v>
      </c>
      <c r="J225" t="s">
        <v>289</v>
      </c>
      <c r="K225">
        <v>7</v>
      </c>
      <c r="L225">
        <v>7.71</v>
      </c>
      <c r="M225">
        <v>1</v>
      </c>
      <c r="N225" s="5">
        <v>45383</v>
      </c>
    </row>
    <row r="226" spans="1:14">
      <c r="A226" t="s">
        <v>262</v>
      </c>
      <c r="B226" t="s">
        <v>263</v>
      </c>
      <c r="C226" t="s">
        <v>645</v>
      </c>
      <c r="D226">
        <v>23.228934112780099</v>
      </c>
      <c r="E226">
        <v>-106.429681117936</v>
      </c>
      <c r="F226" t="s">
        <v>290</v>
      </c>
      <c r="G226">
        <v>47</v>
      </c>
      <c r="H226">
        <v>8</v>
      </c>
      <c r="I226">
        <v>55</v>
      </c>
      <c r="J226" t="s">
        <v>289</v>
      </c>
      <c r="K226">
        <v>2</v>
      </c>
      <c r="L226">
        <v>23.5</v>
      </c>
      <c r="M226">
        <v>23.5</v>
      </c>
      <c r="N226" s="5">
        <v>45383</v>
      </c>
    </row>
    <row r="227" spans="1:14">
      <c r="A227" t="s">
        <v>646</v>
      </c>
      <c r="B227" t="s">
        <v>230</v>
      </c>
      <c r="C227" t="s">
        <v>635</v>
      </c>
      <c r="D227">
        <v>23.206830270547901</v>
      </c>
      <c r="E227">
        <v>-106.42838664299801</v>
      </c>
      <c r="F227" t="s">
        <v>290</v>
      </c>
      <c r="G227">
        <v>32</v>
      </c>
      <c r="H227">
        <v>58</v>
      </c>
      <c r="I227">
        <v>90</v>
      </c>
      <c r="J227" t="s">
        <v>289</v>
      </c>
      <c r="K227">
        <v>10</v>
      </c>
      <c r="L227">
        <v>3.2</v>
      </c>
      <c r="M227">
        <v>0</v>
      </c>
      <c r="N227" s="5">
        <v>45383</v>
      </c>
    </row>
    <row r="228" spans="1:14">
      <c r="A228" t="s">
        <v>490</v>
      </c>
      <c r="B228" t="s">
        <v>26</v>
      </c>
      <c r="C228" t="s">
        <v>491</v>
      </c>
      <c r="D228">
        <v>23.286362209766899</v>
      </c>
      <c r="E228">
        <v>-106.471804412484</v>
      </c>
      <c r="F228" t="s">
        <v>306</v>
      </c>
      <c r="G228">
        <v>63</v>
      </c>
      <c r="H228">
        <v>6</v>
      </c>
      <c r="I228">
        <v>69</v>
      </c>
      <c r="J228" t="s">
        <v>289</v>
      </c>
      <c r="K228">
        <v>178</v>
      </c>
      <c r="L228">
        <v>0.35</v>
      </c>
      <c r="M228">
        <v>0</v>
      </c>
      <c r="N228" s="5">
        <v>45383</v>
      </c>
    </row>
    <row r="229" spans="1:14">
      <c r="A229" t="s">
        <v>69</v>
      </c>
      <c r="B229" t="s">
        <v>70</v>
      </c>
      <c r="C229" t="s">
        <v>492</v>
      </c>
      <c r="D229">
        <v>23.266316592177699</v>
      </c>
      <c r="E229">
        <v>-106.46187573361</v>
      </c>
      <c r="F229" t="s">
        <v>292</v>
      </c>
      <c r="G229">
        <v>55</v>
      </c>
      <c r="H229">
        <v>8</v>
      </c>
      <c r="I229">
        <v>63</v>
      </c>
      <c r="J229" t="s">
        <v>289</v>
      </c>
      <c r="K229">
        <v>44</v>
      </c>
      <c r="L229">
        <v>1.25</v>
      </c>
      <c r="M229">
        <v>1</v>
      </c>
      <c r="N229" s="5">
        <v>45383</v>
      </c>
    </row>
    <row r="230" spans="1:14">
      <c r="A230" t="s">
        <v>245</v>
      </c>
      <c r="B230" t="s">
        <v>70</v>
      </c>
      <c r="C230" t="s">
        <v>647</v>
      </c>
      <c r="D230">
        <v>23.265913717317598</v>
      </c>
      <c r="E230">
        <v>-106.46193256100101</v>
      </c>
      <c r="F230" t="s">
        <v>292</v>
      </c>
      <c r="G230">
        <v>10</v>
      </c>
      <c r="H230">
        <v>57</v>
      </c>
      <c r="I230">
        <v>67</v>
      </c>
      <c r="J230" t="s">
        <v>289</v>
      </c>
      <c r="K230">
        <v>4</v>
      </c>
      <c r="L230">
        <v>2.5</v>
      </c>
      <c r="M230">
        <v>2</v>
      </c>
      <c r="N230" s="5">
        <v>45383</v>
      </c>
    </row>
    <row r="231" spans="1:14">
      <c r="A231" t="s">
        <v>204</v>
      </c>
      <c r="B231" t="s">
        <v>162</v>
      </c>
      <c r="C231" t="s">
        <v>495</v>
      </c>
      <c r="D231">
        <v>23.225125926552501</v>
      </c>
      <c r="E231">
        <v>-106.421256988073</v>
      </c>
      <c r="F231" t="s">
        <v>309</v>
      </c>
      <c r="G231">
        <v>12</v>
      </c>
      <c r="H231">
        <v>18</v>
      </c>
      <c r="I231">
        <v>30</v>
      </c>
      <c r="J231" t="s">
        <v>289</v>
      </c>
      <c r="K231">
        <v>10</v>
      </c>
      <c r="L231">
        <v>1.2</v>
      </c>
      <c r="M231">
        <v>1</v>
      </c>
      <c r="N231" s="5">
        <v>45383</v>
      </c>
    </row>
    <row r="232" spans="1:14">
      <c r="A232" t="s">
        <v>71</v>
      </c>
      <c r="B232" t="s">
        <v>26</v>
      </c>
      <c r="C232" t="s">
        <v>496</v>
      </c>
      <c r="D232">
        <v>23.285451942756598</v>
      </c>
      <c r="E232">
        <v>-106.41742555940201</v>
      </c>
      <c r="F232" t="s">
        <v>303</v>
      </c>
      <c r="G232">
        <v>313</v>
      </c>
      <c r="H232">
        <v>97</v>
      </c>
      <c r="I232">
        <v>410</v>
      </c>
      <c r="J232" t="s">
        <v>294</v>
      </c>
      <c r="K232">
        <v>35</v>
      </c>
      <c r="L232">
        <v>8.94</v>
      </c>
      <c r="M232">
        <v>1.33</v>
      </c>
      <c r="N232" s="5">
        <v>45383</v>
      </c>
    </row>
    <row r="233" spans="1:14">
      <c r="A233" t="s">
        <v>72</v>
      </c>
      <c r="B233" t="s">
        <v>73</v>
      </c>
      <c r="C233" t="s">
        <v>497</v>
      </c>
      <c r="D233">
        <v>23.2499082335924</v>
      </c>
      <c r="E233">
        <v>-106.45502880173299</v>
      </c>
      <c r="F233" t="s">
        <v>305</v>
      </c>
      <c r="G233">
        <v>64</v>
      </c>
      <c r="H233">
        <v>26</v>
      </c>
      <c r="I233">
        <v>90</v>
      </c>
      <c r="J233" t="s">
        <v>289</v>
      </c>
      <c r="K233">
        <v>40</v>
      </c>
      <c r="L233">
        <v>1.6</v>
      </c>
      <c r="M233">
        <v>1.33</v>
      </c>
      <c r="N233" s="5">
        <v>45383</v>
      </c>
    </row>
    <row r="234" spans="1:14">
      <c r="A234" t="s">
        <v>74</v>
      </c>
      <c r="B234" t="s">
        <v>26</v>
      </c>
      <c r="C234" t="s">
        <v>498</v>
      </c>
      <c r="D234">
        <v>23.287654858175699</v>
      </c>
      <c r="E234">
        <v>-106.46378630542399</v>
      </c>
      <c r="F234" t="s">
        <v>292</v>
      </c>
      <c r="G234">
        <v>29</v>
      </c>
      <c r="H234">
        <v>1</v>
      </c>
      <c r="I234">
        <v>30</v>
      </c>
      <c r="J234" t="s">
        <v>289</v>
      </c>
      <c r="K234">
        <v>25</v>
      </c>
      <c r="L234">
        <v>1.1599999999999999</v>
      </c>
      <c r="M234">
        <v>0.33</v>
      </c>
      <c r="N234" s="5">
        <v>45383</v>
      </c>
    </row>
    <row r="235" spans="1:14">
      <c r="A235" t="s">
        <v>206</v>
      </c>
      <c r="B235" t="s">
        <v>26</v>
      </c>
      <c r="C235" t="s">
        <v>613</v>
      </c>
      <c r="D235">
        <v>23.2170062791349</v>
      </c>
      <c r="E235">
        <v>-106.418408232253</v>
      </c>
      <c r="F235" t="s">
        <v>309</v>
      </c>
      <c r="G235">
        <v>15</v>
      </c>
      <c r="H235">
        <v>3</v>
      </c>
      <c r="I235">
        <v>18</v>
      </c>
      <c r="J235" t="s">
        <v>289</v>
      </c>
      <c r="K235">
        <v>19</v>
      </c>
      <c r="L235">
        <v>0.78</v>
      </c>
      <c r="M235">
        <v>0.66</v>
      </c>
      <c r="N235" s="5">
        <v>45383</v>
      </c>
    </row>
    <row r="236" spans="1:14">
      <c r="A236" t="s">
        <v>75</v>
      </c>
      <c r="B236" t="s">
        <v>26</v>
      </c>
      <c r="C236" t="s">
        <v>499</v>
      </c>
      <c r="D236">
        <v>23.325654823538599</v>
      </c>
      <c r="E236">
        <v>-106.413029862697</v>
      </c>
      <c r="F236" t="s">
        <v>299</v>
      </c>
      <c r="G236">
        <v>362</v>
      </c>
      <c r="H236">
        <v>77</v>
      </c>
      <c r="I236">
        <v>439</v>
      </c>
      <c r="J236" t="s">
        <v>294</v>
      </c>
      <c r="K236">
        <v>34</v>
      </c>
      <c r="L236">
        <v>10.64</v>
      </c>
      <c r="M236">
        <v>19</v>
      </c>
      <c r="N236" s="5">
        <v>45383</v>
      </c>
    </row>
    <row r="237" spans="1:14">
      <c r="A237" t="s">
        <v>76</v>
      </c>
      <c r="B237" t="s">
        <v>39</v>
      </c>
      <c r="C237" t="s">
        <v>500</v>
      </c>
      <c r="D237">
        <v>23.285222223267901</v>
      </c>
      <c r="E237">
        <v>-106.42143586124899</v>
      </c>
      <c r="F237" t="s">
        <v>303</v>
      </c>
      <c r="G237">
        <v>128</v>
      </c>
      <c r="H237">
        <v>14</v>
      </c>
      <c r="I237">
        <v>142</v>
      </c>
      <c r="J237" t="s">
        <v>298</v>
      </c>
      <c r="K237">
        <v>28</v>
      </c>
      <c r="L237">
        <v>4.57</v>
      </c>
      <c r="M237">
        <v>0</v>
      </c>
      <c r="N237" s="5">
        <v>45383</v>
      </c>
    </row>
    <row r="238" spans="1:14">
      <c r="A238" t="s">
        <v>77</v>
      </c>
      <c r="B238" t="s">
        <v>39</v>
      </c>
      <c r="C238" t="s">
        <v>500</v>
      </c>
      <c r="D238">
        <v>23.285222223267901</v>
      </c>
      <c r="E238">
        <v>-106.42143586124899</v>
      </c>
      <c r="F238" t="s">
        <v>303</v>
      </c>
      <c r="G238">
        <v>102</v>
      </c>
      <c r="H238">
        <v>11</v>
      </c>
      <c r="I238">
        <v>113</v>
      </c>
      <c r="J238" t="s">
        <v>298</v>
      </c>
      <c r="K238">
        <v>34</v>
      </c>
      <c r="L238">
        <v>3</v>
      </c>
      <c r="M238">
        <v>0</v>
      </c>
      <c r="N238" s="5">
        <v>45383</v>
      </c>
    </row>
    <row r="239" spans="1:14">
      <c r="A239" t="s">
        <v>78</v>
      </c>
      <c r="B239" t="s">
        <v>39</v>
      </c>
      <c r="C239" t="s">
        <v>500</v>
      </c>
      <c r="D239">
        <v>23.285222223267901</v>
      </c>
      <c r="E239">
        <v>-106.42143586124899</v>
      </c>
      <c r="F239" t="s">
        <v>303</v>
      </c>
      <c r="G239">
        <v>110</v>
      </c>
      <c r="H239">
        <v>34</v>
      </c>
      <c r="I239">
        <v>144</v>
      </c>
      <c r="J239" t="s">
        <v>289</v>
      </c>
      <c r="K239">
        <v>44</v>
      </c>
      <c r="L239">
        <v>2.5</v>
      </c>
      <c r="M239">
        <v>0</v>
      </c>
      <c r="N239" s="5">
        <v>45383</v>
      </c>
    </row>
    <row r="240" spans="1:14">
      <c r="A240" t="s">
        <v>234</v>
      </c>
      <c r="B240" t="s">
        <v>235</v>
      </c>
      <c r="C240" t="s">
        <v>648</v>
      </c>
      <c r="D240">
        <v>23.1979123915857</v>
      </c>
      <c r="E240">
        <v>-106.426050745659</v>
      </c>
      <c r="F240" t="s">
        <v>302</v>
      </c>
      <c r="G240">
        <v>20</v>
      </c>
      <c r="H240">
        <v>7</v>
      </c>
      <c r="I240">
        <v>27</v>
      </c>
      <c r="J240" t="s">
        <v>289</v>
      </c>
      <c r="K240">
        <v>4</v>
      </c>
      <c r="L240">
        <v>5</v>
      </c>
      <c r="M240">
        <v>3.66</v>
      </c>
      <c r="N240" s="5">
        <v>45383</v>
      </c>
    </row>
    <row r="241" spans="1:14">
      <c r="A241" t="s">
        <v>79</v>
      </c>
      <c r="B241" t="s">
        <v>80</v>
      </c>
      <c r="C241" t="s">
        <v>503</v>
      </c>
      <c r="D241">
        <v>23.229677969688002</v>
      </c>
      <c r="E241">
        <v>-106.431625445745</v>
      </c>
      <c r="F241" t="s">
        <v>290</v>
      </c>
      <c r="G241">
        <v>141</v>
      </c>
      <c r="H241">
        <v>37</v>
      </c>
      <c r="I241">
        <v>178</v>
      </c>
      <c r="J241" t="s">
        <v>289</v>
      </c>
      <c r="K241">
        <v>50</v>
      </c>
      <c r="L241">
        <v>2.82</v>
      </c>
      <c r="M241">
        <v>0.33</v>
      </c>
      <c r="N241" s="5">
        <v>45383</v>
      </c>
    </row>
    <row r="242" spans="1:14">
      <c r="A242" t="s">
        <v>81</v>
      </c>
      <c r="B242" t="s">
        <v>82</v>
      </c>
      <c r="C242" t="s">
        <v>504</v>
      </c>
      <c r="D242">
        <v>23.237784790611201</v>
      </c>
      <c r="E242">
        <v>-106.441289622482</v>
      </c>
      <c r="F242" t="s">
        <v>290</v>
      </c>
      <c r="G242">
        <v>60</v>
      </c>
      <c r="H242">
        <v>8</v>
      </c>
      <c r="I242">
        <v>68</v>
      </c>
      <c r="J242" t="s">
        <v>289</v>
      </c>
      <c r="K242">
        <v>42</v>
      </c>
      <c r="L242">
        <v>1.42</v>
      </c>
      <c r="M242">
        <v>0.33</v>
      </c>
      <c r="N242" s="5">
        <v>45383</v>
      </c>
    </row>
    <row r="243" spans="1:14">
      <c r="A243" t="s">
        <v>83</v>
      </c>
      <c r="B243" t="s">
        <v>84</v>
      </c>
      <c r="C243" t="s">
        <v>505</v>
      </c>
      <c r="D243">
        <v>23.272707741198399</v>
      </c>
      <c r="E243">
        <v>-106.455502913952</v>
      </c>
      <c r="F243" t="s">
        <v>292</v>
      </c>
      <c r="G243">
        <v>42</v>
      </c>
      <c r="H243">
        <v>8</v>
      </c>
      <c r="I243">
        <v>50</v>
      </c>
      <c r="J243" t="s">
        <v>289</v>
      </c>
      <c r="K243">
        <v>28</v>
      </c>
      <c r="L243">
        <v>1.5</v>
      </c>
      <c r="M243">
        <v>0</v>
      </c>
      <c r="N243" s="5">
        <v>45383</v>
      </c>
    </row>
    <row r="244" spans="1:14">
      <c r="A244" t="s">
        <v>85</v>
      </c>
      <c r="B244" t="s">
        <v>86</v>
      </c>
      <c r="C244" t="s">
        <v>506</v>
      </c>
      <c r="D244">
        <v>23.281730017728901</v>
      </c>
      <c r="E244">
        <v>-106.462833961087</v>
      </c>
      <c r="F244" t="s">
        <v>292</v>
      </c>
      <c r="G244">
        <v>17</v>
      </c>
      <c r="H244">
        <v>7</v>
      </c>
      <c r="I244">
        <v>24</v>
      </c>
      <c r="J244" t="s">
        <v>298</v>
      </c>
      <c r="K244">
        <v>18</v>
      </c>
      <c r="L244">
        <v>0.94</v>
      </c>
      <c r="M244">
        <v>1</v>
      </c>
      <c r="N244" s="5">
        <v>45383</v>
      </c>
    </row>
    <row r="245" spans="1:14">
      <c r="A245" t="s">
        <v>87</v>
      </c>
      <c r="B245" t="s">
        <v>86</v>
      </c>
      <c r="C245" t="s">
        <v>506</v>
      </c>
      <c r="D245">
        <v>23.281730017728901</v>
      </c>
      <c r="E245">
        <v>-106.462833961087</v>
      </c>
      <c r="F245" t="s">
        <v>292</v>
      </c>
      <c r="G245">
        <v>42</v>
      </c>
      <c r="H245">
        <v>26</v>
      </c>
      <c r="I245">
        <v>68</v>
      </c>
      <c r="J245" t="s">
        <v>289</v>
      </c>
      <c r="K245">
        <v>18</v>
      </c>
      <c r="L245">
        <v>2.33</v>
      </c>
      <c r="M245">
        <v>0.66</v>
      </c>
      <c r="N245" s="5">
        <v>45383</v>
      </c>
    </row>
    <row r="246" spans="1:14">
      <c r="A246" t="s">
        <v>88</v>
      </c>
      <c r="B246" t="s">
        <v>89</v>
      </c>
      <c r="C246" t="s">
        <v>507</v>
      </c>
      <c r="D246">
        <v>23.335781959397099</v>
      </c>
      <c r="E246">
        <v>-106.486137461086</v>
      </c>
      <c r="F246" t="s">
        <v>293</v>
      </c>
      <c r="G246">
        <v>16</v>
      </c>
      <c r="H246">
        <v>7</v>
      </c>
      <c r="I246">
        <v>23</v>
      </c>
      <c r="J246" t="s">
        <v>289</v>
      </c>
      <c r="K246">
        <v>28</v>
      </c>
      <c r="L246">
        <v>0.56999999999999995</v>
      </c>
      <c r="M246">
        <v>0.66</v>
      </c>
      <c r="N246" s="5">
        <v>45383</v>
      </c>
    </row>
    <row r="247" spans="1:14">
      <c r="A247" t="s">
        <v>90</v>
      </c>
      <c r="B247" t="s">
        <v>91</v>
      </c>
      <c r="C247" t="s">
        <v>510</v>
      </c>
      <c r="D247">
        <v>23.285770796315099</v>
      </c>
      <c r="E247">
        <v>-106.431514602717</v>
      </c>
      <c r="F247" t="s">
        <v>303</v>
      </c>
      <c r="G247">
        <v>6</v>
      </c>
      <c r="H247">
        <v>3</v>
      </c>
      <c r="I247">
        <v>9</v>
      </c>
      <c r="J247" t="s">
        <v>289</v>
      </c>
      <c r="K247">
        <v>17</v>
      </c>
      <c r="L247">
        <v>0.35</v>
      </c>
      <c r="M247">
        <v>0.66</v>
      </c>
      <c r="N247" s="5">
        <v>45383</v>
      </c>
    </row>
    <row r="248" spans="1:14">
      <c r="A248" t="s">
        <v>188</v>
      </c>
      <c r="B248" t="s">
        <v>649</v>
      </c>
      <c r="C248" t="s">
        <v>601</v>
      </c>
      <c r="D248">
        <v>23.275695959370001</v>
      </c>
      <c r="E248">
        <v>-106.45194116108701</v>
      </c>
      <c r="F248" t="s">
        <v>292</v>
      </c>
      <c r="G248">
        <v>1</v>
      </c>
      <c r="H248">
        <v>70</v>
      </c>
      <c r="I248">
        <v>71</v>
      </c>
      <c r="J248" t="s">
        <v>298</v>
      </c>
      <c r="K248">
        <v>14</v>
      </c>
      <c r="L248">
        <v>7.0000000000000007E-2</v>
      </c>
      <c r="M248">
        <v>0</v>
      </c>
      <c r="N248" s="5">
        <v>45383</v>
      </c>
    </row>
    <row r="249" spans="1:14">
      <c r="A249" t="s">
        <v>92</v>
      </c>
      <c r="B249" t="s">
        <v>93</v>
      </c>
      <c r="C249" t="s">
        <v>511</v>
      </c>
      <c r="D249">
        <v>23.238758605397098</v>
      </c>
      <c r="E249">
        <v>-106.42147034574501</v>
      </c>
      <c r="F249" t="s">
        <v>303</v>
      </c>
      <c r="G249">
        <v>16</v>
      </c>
      <c r="H249">
        <v>16</v>
      </c>
      <c r="I249">
        <v>32</v>
      </c>
      <c r="J249" t="s">
        <v>298</v>
      </c>
      <c r="K249">
        <v>31</v>
      </c>
      <c r="L249">
        <v>0.51</v>
      </c>
      <c r="M249">
        <v>0.66</v>
      </c>
      <c r="N249" s="5">
        <v>45383</v>
      </c>
    </row>
    <row r="250" spans="1:14">
      <c r="A250" t="s">
        <v>205</v>
      </c>
      <c r="B250" t="s">
        <v>93</v>
      </c>
      <c r="C250" t="s">
        <v>513</v>
      </c>
      <c r="D250">
        <v>23.2879145004081</v>
      </c>
      <c r="E250">
        <v>-106.43336963039999</v>
      </c>
      <c r="F250" t="s">
        <v>303</v>
      </c>
      <c r="G250">
        <v>11</v>
      </c>
      <c r="H250">
        <v>40</v>
      </c>
      <c r="I250">
        <v>51</v>
      </c>
      <c r="J250" t="s">
        <v>298</v>
      </c>
      <c r="K250">
        <v>11</v>
      </c>
      <c r="L250">
        <v>1</v>
      </c>
      <c r="M250">
        <v>1</v>
      </c>
      <c r="N250" s="5">
        <v>45383</v>
      </c>
    </row>
    <row r="251" spans="1:14">
      <c r="A251" t="s">
        <v>94</v>
      </c>
      <c r="B251" t="s">
        <v>95</v>
      </c>
      <c r="C251" t="s">
        <v>512</v>
      </c>
      <c r="D251">
        <v>23.287800099374</v>
      </c>
      <c r="E251">
        <v>-106.433421701852</v>
      </c>
      <c r="F251" t="s">
        <v>303</v>
      </c>
      <c r="G251">
        <v>37</v>
      </c>
      <c r="H251">
        <v>13</v>
      </c>
      <c r="I251">
        <v>50</v>
      </c>
      <c r="J251" t="s">
        <v>294</v>
      </c>
      <c r="K251">
        <v>19</v>
      </c>
      <c r="L251">
        <v>1.94</v>
      </c>
      <c r="M251">
        <v>0.33</v>
      </c>
      <c r="N251" s="5">
        <v>45383</v>
      </c>
    </row>
    <row r="252" spans="1:14">
      <c r="A252" t="s">
        <v>622</v>
      </c>
      <c r="B252" t="s">
        <v>623</v>
      </c>
      <c r="C252" t="s">
        <v>624</v>
      </c>
      <c r="D252">
        <v>23.262293768841001</v>
      </c>
      <c r="E252">
        <v>-106.461893432165</v>
      </c>
      <c r="F252" t="s">
        <v>295</v>
      </c>
      <c r="G252">
        <v>9</v>
      </c>
      <c r="H252">
        <v>3</v>
      </c>
      <c r="I252">
        <v>12</v>
      </c>
      <c r="J252" t="s">
        <v>289</v>
      </c>
      <c r="K252">
        <v>13</v>
      </c>
      <c r="L252">
        <v>0.69</v>
      </c>
      <c r="M252">
        <v>0.33</v>
      </c>
      <c r="N252" s="5">
        <v>45383</v>
      </c>
    </row>
    <row r="253" spans="1:14">
      <c r="A253" t="s">
        <v>96</v>
      </c>
      <c r="B253" t="s">
        <v>97</v>
      </c>
      <c r="C253" t="s">
        <v>516</v>
      </c>
      <c r="D253">
        <v>23.277843977106301</v>
      </c>
      <c r="E253">
        <v>-106.406436730417</v>
      </c>
      <c r="F253" t="s">
        <v>299</v>
      </c>
      <c r="G253">
        <v>16</v>
      </c>
      <c r="H253">
        <v>5</v>
      </c>
      <c r="I253">
        <v>21</v>
      </c>
      <c r="J253" t="s">
        <v>298</v>
      </c>
      <c r="K253">
        <v>30</v>
      </c>
      <c r="L253">
        <v>0.53</v>
      </c>
      <c r="M253">
        <v>0</v>
      </c>
      <c r="N253" s="5">
        <v>45383</v>
      </c>
    </row>
    <row r="254" spans="1:14">
      <c r="A254" t="s">
        <v>253</v>
      </c>
      <c r="B254" t="s">
        <v>26</v>
      </c>
      <c r="C254" t="s">
        <v>650</v>
      </c>
      <c r="D254">
        <v>23.292963331536502</v>
      </c>
      <c r="E254">
        <v>-106.43713358861601</v>
      </c>
      <c r="F254" t="s">
        <v>300</v>
      </c>
      <c r="G254">
        <v>211</v>
      </c>
      <c r="H254">
        <v>152</v>
      </c>
      <c r="I254">
        <v>363</v>
      </c>
      <c r="J254" t="s">
        <v>294</v>
      </c>
      <c r="K254">
        <v>5</v>
      </c>
      <c r="L254">
        <v>42.2</v>
      </c>
      <c r="M254">
        <v>42.2</v>
      </c>
      <c r="N254" s="5">
        <v>45383</v>
      </c>
    </row>
    <row r="255" spans="1:14">
      <c r="A255" t="s">
        <v>98</v>
      </c>
      <c r="B255" t="s">
        <v>26</v>
      </c>
      <c r="C255" t="s">
        <v>517</v>
      </c>
      <c r="D255">
        <v>23.298637322852802</v>
      </c>
      <c r="E255">
        <v>-106.470468770626</v>
      </c>
      <c r="F255" t="s">
        <v>296</v>
      </c>
      <c r="G255">
        <v>59</v>
      </c>
      <c r="H255">
        <v>10</v>
      </c>
      <c r="I255">
        <v>69</v>
      </c>
      <c r="J255" t="s">
        <v>294</v>
      </c>
      <c r="K255">
        <v>28</v>
      </c>
      <c r="L255">
        <v>2.1</v>
      </c>
      <c r="M255">
        <v>3</v>
      </c>
      <c r="N255" s="5">
        <v>45383</v>
      </c>
    </row>
    <row r="256" spans="1:14">
      <c r="A256" t="s">
        <v>99</v>
      </c>
      <c r="B256" t="s">
        <v>100</v>
      </c>
      <c r="C256" t="s">
        <v>518</v>
      </c>
      <c r="D256">
        <v>23.277707811472599</v>
      </c>
      <c r="E256">
        <v>-106.467084116908</v>
      </c>
      <c r="F256" t="s">
        <v>306</v>
      </c>
      <c r="G256">
        <v>135</v>
      </c>
      <c r="H256">
        <v>3</v>
      </c>
      <c r="I256">
        <v>138</v>
      </c>
      <c r="J256" t="s">
        <v>289</v>
      </c>
      <c r="K256">
        <v>89</v>
      </c>
      <c r="L256">
        <v>1.51</v>
      </c>
      <c r="M256">
        <v>0</v>
      </c>
      <c r="N256" s="5">
        <v>45383</v>
      </c>
    </row>
    <row r="257" spans="1:14">
      <c r="A257" t="s">
        <v>101</v>
      </c>
      <c r="B257" t="s">
        <v>26</v>
      </c>
      <c r="C257" t="s">
        <v>519</v>
      </c>
      <c r="D257">
        <v>23.3643244644745</v>
      </c>
      <c r="E257">
        <v>-106.48577753039901</v>
      </c>
      <c r="F257" t="s">
        <v>307</v>
      </c>
      <c r="G257">
        <v>1804</v>
      </c>
      <c r="H257">
        <v>696</v>
      </c>
      <c r="I257">
        <v>2500</v>
      </c>
      <c r="J257" t="s">
        <v>294</v>
      </c>
      <c r="K257">
        <v>148</v>
      </c>
      <c r="L257">
        <v>12.18</v>
      </c>
      <c r="M257">
        <v>1.33</v>
      </c>
      <c r="N257" s="5">
        <v>45383</v>
      </c>
    </row>
    <row r="258" spans="1:14">
      <c r="A258" t="s">
        <v>102</v>
      </c>
      <c r="B258" t="s">
        <v>26</v>
      </c>
      <c r="C258" t="s">
        <v>520</v>
      </c>
      <c r="D258">
        <v>23.206334408522299</v>
      </c>
      <c r="E258">
        <v>-106.428329316909</v>
      </c>
      <c r="F258" t="s">
        <v>290</v>
      </c>
      <c r="G258">
        <v>17</v>
      </c>
      <c r="H258">
        <v>15</v>
      </c>
      <c r="I258">
        <v>32</v>
      </c>
      <c r="J258" t="s">
        <v>289</v>
      </c>
      <c r="K258">
        <v>31</v>
      </c>
      <c r="L258">
        <v>0.54</v>
      </c>
      <c r="M258">
        <v>1</v>
      </c>
      <c r="N258" s="5">
        <v>45383</v>
      </c>
    </row>
    <row r="259" spans="1:14">
      <c r="A259" t="s">
        <v>198</v>
      </c>
      <c r="B259" t="s">
        <v>199</v>
      </c>
      <c r="C259" t="s">
        <v>607</v>
      </c>
      <c r="D259">
        <v>23.326886743399701</v>
      </c>
      <c r="E259">
        <v>-106.441888184688</v>
      </c>
      <c r="F259" t="s">
        <v>297</v>
      </c>
      <c r="G259">
        <v>61</v>
      </c>
      <c r="H259">
        <v>144</v>
      </c>
      <c r="I259">
        <v>205</v>
      </c>
      <c r="J259" t="s">
        <v>294</v>
      </c>
      <c r="K259">
        <v>13</v>
      </c>
      <c r="L259">
        <v>4.6900000000000004</v>
      </c>
      <c r="M259">
        <v>1</v>
      </c>
      <c r="N259" s="5">
        <v>45383</v>
      </c>
    </row>
    <row r="260" spans="1:14">
      <c r="A260" t="s">
        <v>192</v>
      </c>
      <c r="B260" t="s">
        <v>193</v>
      </c>
      <c r="C260" t="s">
        <v>604</v>
      </c>
      <c r="D260">
        <v>23.332020603096499</v>
      </c>
      <c r="E260">
        <v>-106.48381472666</v>
      </c>
      <c r="F260" t="s">
        <v>293</v>
      </c>
      <c r="G260">
        <v>6</v>
      </c>
      <c r="H260">
        <v>6</v>
      </c>
      <c r="I260">
        <v>12</v>
      </c>
      <c r="J260" t="s">
        <v>289</v>
      </c>
      <c r="K260">
        <v>14</v>
      </c>
      <c r="L260">
        <v>0.42</v>
      </c>
      <c r="M260">
        <v>0</v>
      </c>
      <c r="N260" s="5">
        <v>45383</v>
      </c>
    </row>
    <row r="261" spans="1:14">
      <c r="A261" t="s">
        <v>261</v>
      </c>
      <c r="B261" t="s">
        <v>162</v>
      </c>
      <c r="C261" t="s">
        <v>651</v>
      </c>
      <c r="D261">
        <v>23.242404865308099</v>
      </c>
      <c r="E261">
        <v>-106.45164166837399</v>
      </c>
      <c r="F261" t="s">
        <v>312</v>
      </c>
      <c r="G261">
        <v>7</v>
      </c>
      <c r="H261">
        <v>88</v>
      </c>
      <c r="I261">
        <v>95</v>
      </c>
      <c r="J261" t="s">
        <v>289</v>
      </c>
      <c r="K261">
        <v>1</v>
      </c>
      <c r="L261">
        <v>7</v>
      </c>
      <c r="M261">
        <v>7</v>
      </c>
      <c r="N261" s="5">
        <v>45383</v>
      </c>
    </row>
    <row r="262" spans="1:14">
      <c r="A262" t="s">
        <v>242</v>
      </c>
      <c r="B262" t="s">
        <v>26</v>
      </c>
      <c r="C262" t="s">
        <v>652</v>
      </c>
      <c r="D262">
        <v>23.219055009904601</v>
      </c>
      <c r="E262">
        <v>-106.421526796235</v>
      </c>
      <c r="F262" t="s">
        <v>309</v>
      </c>
      <c r="G262">
        <v>17</v>
      </c>
      <c r="H262">
        <v>29</v>
      </c>
      <c r="I262">
        <v>46</v>
      </c>
      <c r="J262" t="s">
        <v>289</v>
      </c>
      <c r="K262">
        <v>6</v>
      </c>
      <c r="L262">
        <v>2.83</v>
      </c>
      <c r="M262">
        <v>0.33</v>
      </c>
      <c r="N262" s="5">
        <v>45383</v>
      </c>
    </row>
    <row r="263" spans="1:14">
      <c r="A263" t="s">
        <v>180</v>
      </c>
      <c r="B263" t="s">
        <v>26</v>
      </c>
      <c r="C263" t="s">
        <v>593</v>
      </c>
      <c r="D263">
        <v>23.215854722739302</v>
      </c>
      <c r="E263">
        <v>-106.419069511385</v>
      </c>
      <c r="F263" t="s">
        <v>309</v>
      </c>
      <c r="G263">
        <v>41</v>
      </c>
      <c r="H263">
        <v>1</v>
      </c>
      <c r="I263">
        <v>42</v>
      </c>
      <c r="J263" t="s">
        <v>289</v>
      </c>
      <c r="K263">
        <v>23</v>
      </c>
      <c r="L263">
        <v>1.78</v>
      </c>
      <c r="M263">
        <v>0.33</v>
      </c>
      <c r="N263" s="5">
        <v>45383</v>
      </c>
    </row>
    <row r="264" spans="1:14">
      <c r="A264" t="s">
        <v>184</v>
      </c>
      <c r="B264" t="s">
        <v>26</v>
      </c>
      <c r="C264" t="s">
        <v>595</v>
      </c>
      <c r="D264">
        <v>23.2843787292054</v>
      </c>
      <c r="E264">
        <v>-106.465722018759</v>
      </c>
      <c r="F264" t="s">
        <v>292</v>
      </c>
      <c r="G264">
        <v>15</v>
      </c>
      <c r="H264">
        <v>35</v>
      </c>
      <c r="I264">
        <v>50</v>
      </c>
      <c r="J264" t="s">
        <v>289</v>
      </c>
      <c r="K264">
        <v>14</v>
      </c>
      <c r="L264">
        <v>1.07</v>
      </c>
      <c r="M264">
        <v>1</v>
      </c>
      <c r="N264" s="5">
        <v>45383</v>
      </c>
    </row>
    <row r="265" spans="1:14">
      <c r="A265" t="s">
        <v>104</v>
      </c>
      <c r="B265" t="s">
        <v>105</v>
      </c>
      <c r="C265" t="s">
        <v>521</v>
      </c>
      <c r="D265">
        <v>23.2635990839789</v>
      </c>
      <c r="E265">
        <v>-106.460993976431</v>
      </c>
      <c r="F265" t="s">
        <v>295</v>
      </c>
      <c r="G265">
        <v>39</v>
      </c>
      <c r="H265">
        <v>9</v>
      </c>
      <c r="I265">
        <v>48</v>
      </c>
      <c r="J265" t="s">
        <v>289</v>
      </c>
      <c r="K265">
        <v>43</v>
      </c>
      <c r="L265">
        <v>0.9</v>
      </c>
      <c r="M265">
        <v>0</v>
      </c>
      <c r="N265" s="5">
        <v>45383</v>
      </c>
    </row>
    <row r="266" spans="1:14">
      <c r="A266" t="s">
        <v>252</v>
      </c>
      <c r="B266" t="s">
        <v>26</v>
      </c>
      <c r="C266" t="s">
        <v>653</v>
      </c>
      <c r="D266">
        <v>23.294415200686601</v>
      </c>
      <c r="E266">
        <v>-106.450978162711</v>
      </c>
      <c r="F266" t="s">
        <v>300</v>
      </c>
      <c r="G266">
        <v>46</v>
      </c>
      <c r="H266">
        <v>59</v>
      </c>
      <c r="I266">
        <v>105</v>
      </c>
      <c r="J266" t="s">
        <v>294</v>
      </c>
      <c r="K266">
        <v>5</v>
      </c>
      <c r="L266">
        <v>9.1999999999999993</v>
      </c>
      <c r="M266">
        <v>9.1999999999999993</v>
      </c>
      <c r="N266" s="5">
        <v>45383</v>
      </c>
    </row>
    <row r="267" spans="1:14">
      <c r="A267" t="s">
        <v>181</v>
      </c>
      <c r="B267" t="s">
        <v>182</v>
      </c>
      <c r="C267" t="s">
        <v>594</v>
      </c>
      <c r="D267">
        <v>23.2870605303474</v>
      </c>
      <c r="E267">
        <v>-106.45769114574399</v>
      </c>
      <c r="F267" t="s">
        <v>292</v>
      </c>
      <c r="G267">
        <v>12</v>
      </c>
      <c r="H267">
        <v>16</v>
      </c>
      <c r="I267">
        <v>28</v>
      </c>
      <c r="J267" t="s">
        <v>289</v>
      </c>
      <c r="K267">
        <v>14</v>
      </c>
      <c r="L267">
        <v>0.85</v>
      </c>
      <c r="M267">
        <v>0.33</v>
      </c>
      <c r="N267" s="5">
        <v>45383</v>
      </c>
    </row>
    <row r="268" spans="1:14">
      <c r="A268" t="s">
        <v>183</v>
      </c>
      <c r="B268" t="s">
        <v>182</v>
      </c>
      <c r="C268" t="s">
        <v>594</v>
      </c>
      <c r="D268">
        <v>23.2870605303474</v>
      </c>
      <c r="E268">
        <v>-106.45769114574399</v>
      </c>
      <c r="F268" t="s">
        <v>292</v>
      </c>
      <c r="G268">
        <v>0</v>
      </c>
      <c r="H268">
        <v>4</v>
      </c>
      <c r="I268">
        <v>4</v>
      </c>
      <c r="J268" t="s">
        <v>298</v>
      </c>
      <c r="K268">
        <v>11</v>
      </c>
      <c r="L268">
        <v>0</v>
      </c>
      <c r="M268">
        <v>0</v>
      </c>
      <c r="N268" s="5">
        <v>45383</v>
      </c>
    </row>
    <row r="269" spans="1:14">
      <c r="A269" t="s">
        <v>106</v>
      </c>
      <c r="B269" t="s">
        <v>107</v>
      </c>
      <c r="C269" t="s">
        <v>522</v>
      </c>
      <c r="D269">
        <v>23.2790071983008</v>
      </c>
      <c r="E269">
        <v>-106.458708559236</v>
      </c>
      <c r="F269" t="s">
        <v>292</v>
      </c>
      <c r="G269">
        <v>3</v>
      </c>
      <c r="H269">
        <v>29</v>
      </c>
      <c r="I269">
        <v>32</v>
      </c>
      <c r="J269" t="s">
        <v>289</v>
      </c>
      <c r="K269">
        <v>18</v>
      </c>
      <c r="L269">
        <v>0.16</v>
      </c>
      <c r="M269">
        <v>0</v>
      </c>
      <c r="N269" s="5">
        <v>45383</v>
      </c>
    </row>
    <row r="270" spans="1:14">
      <c r="A270" t="s">
        <v>108</v>
      </c>
      <c r="B270" t="s">
        <v>107</v>
      </c>
      <c r="C270" t="s">
        <v>523</v>
      </c>
      <c r="D270">
        <v>23.279036764541601</v>
      </c>
      <c r="E270">
        <v>-106.45875147458</v>
      </c>
      <c r="F270" t="s">
        <v>292</v>
      </c>
      <c r="G270">
        <v>13</v>
      </c>
      <c r="H270">
        <v>7</v>
      </c>
      <c r="I270">
        <v>20</v>
      </c>
      <c r="J270" t="s">
        <v>298</v>
      </c>
      <c r="K270">
        <v>18</v>
      </c>
      <c r="L270">
        <v>0.72</v>
      </c>
      <c r="M270">
        <v>0</v>
      </c>
      <c r="N270" s="5">
        <v>45383</v>
      </c>
    </row>
    <row r="271" spans="1:14">
      <c r="A271" t="s">
        <v>109</v>
      </c>
      <c r="B271" t="s">
        <v>110</v>
      </c>
      <c r="C271" t="s">
        <v>524</v>
      </c>
      <c r="D271">
        <v>23.2808805293765</v>
      </c>
      <c r="E271">
        <v>-106.46796423225101</v>
      </c>
      <c r="F271" t="s">
        <v>296</v>
      </c>
      <c r="G271">
        <v>0</v>
      </c>
      <c r="H271">
        <v>21</v>
      </c>
      <c r="I271">
        <v>21</v>
      </c>
      <c r="J271" t="s">
        <v>289</v>
      </c>
      <c r="K271">
        <v>19</v>
      </c>
      <c r="L271">
        <v>0</v>
      </c>
      <c r="M271">
        <v>0</v>
      </c>
      <c r="N271" s="5">
        <v>45383</v>
      </c>
    </row>
    <row r="272" spans="1:14">
      <c r="A272" t="s">
        <v>111</v>
      </c>
      <c r="B272" t="s">
        <v>110</v>
      </c>
      <c r="C272" t="s">
        <v>525</v>
      </c>
      <c r="D272">
        <v>23.2808411082666</v>
      </c>
      <c r="E272">
        <v>-106.467899859236</v>
      </c>
      <c r="F272" t="s">
        <v>296</v>
      </c>
      <c r="G272">
        <v>20</v>
      </c>
      <c r="H272">
        <v>3</v>
      </c>
      <c r="I272">
        <v>23</v>
      </c>
      <c r="J272" t="s">
        <v>289</v>
      </c>
      <c r="K272">
        <v>61</v>
      </c>
      <c r="L272">
        <v>0.32</v>
      </c>
      <c r="M272">
        <v>0</v>
      </c>
      <c r="N272" s="5">
        <v>45383</v>
      </c>
    </row>
    <row r="273" spans="1:14">
      <c r="A273" t="s">
        <v>112</v>
      </c>
      <c r="B273" t="s">
        <v>113</v>
      </c>
      <c r="C273" t="s">
        <v>526</v>
      </c>
      <c r="D273">
        <v>23.260409560854701</v>
      </c>
      <c r="E273">
        <v>-106.456479373015</v>
      </c>
      <c r="F273" t="s">
        <v>295</v>
      </c>
      <c r="G273">
        <v>21</v>
      </c>
      <c r="H273">
        <v>21</v>
      </c>
      <c r="I273">
        <v>42</v>
      </c>
      <c r="J273" t="s">
        <v>289</v>
      </c>
      <c r="K273">
        <v>24</v>
      </c>
      <c r="L273">
        <v>0.87</v>
      </c>
      <c r="M273">
        <v>0</v>
      </c>
      <c r="N273" s="5">
        <v>45383</v>
      </c>
    </row>
    <row r="274" spans="1:14">
      <c r="A274" t="s">
        <v>114</v>
      </c>
      <c r="B274" t="s">
        <v>115</v>
      </c>
      <c r="C274" t="s">
        <v>527</v>
      </c>
      <c r="D274">
        <v>23.282915077943802</v>
      </c>
      <c r="E274">
        <v>-106.443063459236</v>
      </c>
      <c r="F274" t="s">
        <v>297</v>
      </c>
      <c r="G274">
        <v>14</v>
      </c>
      <c r="H274">
        <v>17</v>
      </c>
      <c r="I274">
        <v>31</v>
      </c>
      <c r="J274" t="s">
        <v>298</v>
      </c>
      <c r="K274">
        <v>75</v>
      </c>
      <c r="L274">
        <v>0.18</v>
      </c>
      <c r="M274">
        <v>0</v>
      </c>
      <c r="N274" s="5">
        <v>45383</v>
      </c>
    </row>
    <row r="275" spans="1:14">
      <c r="A275" t="s">
        <v>116</v>
      </c>
      <c r="B275" t="s">
        <v>115</v>
      </c>
      <c r="C275" t="s">
        <v>527</v>
      </c>
      <c r="D275">
        <v>23.282915077943802</v>
      </c>
      <c r="E275">
        <v>-106.443063459236</v>
      </c>
      <c r="F275" t="s">
        <v>297</v>
      </c>
      <c r="G275">
        <v>14</v>
      </c>
      <c r="H275">
        <v>28</v>
      </c>
      <c r="I275">
        <v>42</v>
      </c>
      <c r="J275" t="s">
        <v>289</v>
      </c>
      <c r="K275">
        <v>72</v>
      </c>
      <c r="L275">
        <v>0.19</v>
      </c>
      <c r="M275">
        <v>0</v>
      </c>
      <c r="N275" s="5">
        <v>45383</v>
      </c>
    </row>
    <row r="276" spans="1:14">
      <c r="A276" t="s">
        <v>251</v>
      </c>
      <c r="B276" t="s">
        <v>26</v>
      </c>
      <c r="C276" t="s">
        <v>654</v>
      </c>
      <c r="D276">
        <v>23.219608332955701</v>
      </c>
      <c r="E276">
        <v>-106.419693843863</v>
      </c>
      <c r="F276" t="s">
        <v>309</v>
      </c>
      <c r="G276">
        <v>4</v>
      </c>
      <c r="H276">
        <v>51</v>
      </c>
      <c r="I276">
        <v>55</v>
      </c>
      <c r="J276" t="s">
        <v>289</v>
      </c>
      <c r="K276">
        <v>1</v>
      </c>
      <c r="L276">
        <v>4</v>
      </c>
      <c r="M276">
        <v>4</v>
      </c>
      <c r="N276" s="5">
        <v>45383</v>
      </c>
    </row>
    <row r="277" spans="1:14">
      <c r="A277" t="s">
        <v>117</v>
      </c>
      <c r="B277" t="s">
        <v>655</v>
      </c>
      <c r="C277" t="s">
        <v>528</v>
      </c>
      <c r="D277">
        <v>23.291897287040701</v>
      </c>
      <c r="E277">
        <v>-106.467266289923</v>
      </c>
      <c r="F277" t="s">
        <v>296</v>
      </c>
      <c r="G277">
        <v>346</v>
      </c>
      <c r="H277">
        <v>54</v>
      </c>
      <c r="I277">
        <v>400</v>
      </c>
      <c r="J277" t="s">
        <v>289</v>
      </c>
      <c r="K277">
        <v>35</v>
      </c>
      <c r="L277">
        <v>9.8800000000000008</v>
      </c>
      <c r="M277">
        <v>5.66</v>
      </c>
      <c r="N277" s="5">
        <v>45383</v>
      </c>
    </row>
    <row r="278" spans="1:14">
      <c r="A278" t="s">
        <v>232</v>
      </c>
      <c r="B278" t="s">
        <v>233</v>
      </c>
      <c r="C278" t="s">
        <v>656</v>
      </c>
      <c r="D278">
        <v>23.272991955120801</v>
      </c>
      <c r="E278">
        <v>-106.465230645657</v>
      </c>
      <c r="F278" t="s">
        <v>292</v>
      </c>
      <c r="G278">
        <v>91</v>
      </c>
      <c r="H278">
        <v>56</v>
      </c>
      <c r="I278">
        <v>147</v>
      </c>
      <c r="J278" t="s">
        <v>289</v>
      </c>
      <c r="K278">
        <v>6</v>
      </c>
      <c r="L278">
        <v>15.16</v>
      </c>
      <c r="M278">
        <v>23</v>
      </c>
      <c r="N278" s="5">
        <v>45383</v>
      </c>
    </row>
    <row r="279" spans="1:14">
      <c r="A279" t="s">
        <v>119</v>
      </c>
      <c r="B279" t="s">
        <v>66</v>
      </c>
      <c r="C279" t="s">
        <v>529</v>
      </c>
      <c r="D279">
        <v>23.286059841721201</v>
      </c>
      <c r="E279">
        <v>-106.459254145744</v>
      </c>
      <c r="F279" t="s">
        <v>292</v>
      </c>
      <c r="G279">
        <v>392</v>
      </c>
      <c r="H279">
        <v>167</v>
      </c>
      <c r="I279">
        <v>559</v>
      </c>
      <c r="J279" t="s">
        <v>294</v>
      </c>
      <c r="K279">
        <v>196</v>
      </c>
      <c r="L279">
        <v>2</v>
      </c>
      <c r="M279">
        <v>6.33</v>
      </c>
      <c r="N279" s="5">
        <v>45383</v>
      </c>
    </row>
    <row r="280" spans="1:14">
      <c r="A280" t="s">
        <v>244</v>
      </c>
      <c r="B280" t="s">
        <v>26</v>
      </c>
      <c r="C280" t="s">
        <v>657</v>
      </c>
      <c r="D280">
        <v>23.253080109037601</v>
      </c>
      <c r="E280">
        <v>-106.454702891314</v>
      </c>
      <c r="F280" t="s">
        <v>295</v>
      </c>
      <c r="G280">
        <v>1</v>
      </c>
      <c r="H280">
        <v>7</v>
      </c>
      <c r="I280">
        <v>8</v>
      </c>
      <c r="J280" t="s">
        <v>294</v>
      </c>
      <c r="K280">
        <v>5</v>
      </c>
      <c r="L280">
        <v>0.2</v>
      </c>
      <c r="M280">
        <v>0</v>
      </c>
      <c r="N280" s="5">
        <v>45383</v>
      </c>
    </row>
    <row r="281" spans="1:14">
      <c r="A281" t="s">
        <v>248</v>
      </c>
      <c r="B281" t="s">
        <v>26</v>
      </c>
      <c r="C281" t="s">
        <v>658</v>
      </c>
      <c r="D281">
        <v>23.321086715826699</v>
      </c>
      <c r="E281">
        <v>-106.479471445656</v>
      </c>
      <c r="F281" t="s">
        <v>293</v>
      </c>
      <c r="G281">
        <v>10</v>
      </c>
      <c r="H281">
        <v>65</v>
      </c>
      <c r="I281">
        <v>75</v>
      </c>
      <c r="J281" t="s">
        <v>289</v>
      </c>
      <c r="K281">
        <v>1</v>
      </c>
      <c r="L281">
        <v>10</v>
      </c>
      <c r="M281">
        <v>10</v>
      </c>
      <c r="N281" s="5">
        <v>45383</v>
      </c>
    </row>
    <row r="282" spans="1:14">
      <c r="A282" t="s">
        <v>120</v>
      </c>
      <c r="B282" t="s">
        <v>26</v>
      </c>
      <c r="C282" t="s">
        <v>532</v>
      </c>
      <c r="D282">
        <v>23.245611289478202</v>
      </c>
      <c r="E282">
        <v>-106.45277420156501</v>
      </c>
      <c r="F282" t="s">
        <v>295</v>
      </c>
      <c r="G282">
        <v>28</v>
      </c>
      <c r="H282">
        <v>68</v>
      </c>
      <c r="I282">
        <v>96</v>
      </c>
      <c r="J282" t="s">
        <v>289</v>
      </c>
      <c r="K282">
        <v>19</v>
      </c>
      <c r="L282">
        <v>1.47</v>
      </c>
      <c r="M282">
        <v>0</v>
      </c>
      <c r="N282" s="5">
        <v>45383</v>
      </c>
    </row>
    <row r="283" spans="1:14">
      <c r="A283" t="s">
        <v>254</v>
      </c>
      <c r="B283" t="s">
        <v>26</v>
      </c>
      <c r="C283" t="s">
        <v>659</v>
      </c>
      <c r="D283">
        <v>23.3004174681306</v>
      </c>
      <c r="E283">
        <v>-106.45160779499901</v>
      </c>
      <c r="F283" t="s">
        <v>300</v>
      </c>
      <c r="G283">
        <v>15</v>
      </c>
      <c r="H283">
        <v>49</v>
      </c>
      <c r="I283">
        <v>64</v>
      </c>
      <c r="J283" t="s">
        <v>289</v>
      </c>
      <c r="K283">
        <v>2</v>
      </c>
      <c r="L283">
        <v>7.5</v>
      </c>
      <c r="M283">
        <v>7.5</v>
      </c>
      <c r="N283" s="5">
        <v>45383</v>
      </c>
    </row>
    <row r="284" spans="1:14">
      <c r="A284" t="s">
        <v>533</v>
      </c>
      <c r="B284" t="s">
        <v>26</v>
      </c>
      <c r="C284" t="s">
        <v>660</v>
      </c>
      <c r="D284">
        <v>23.293577993089901</v>
      </c>
      <c r="E284">
        <v>-106.433004034693</v>
      </c>
      <c r="F284" t="s">
        <v>304</v>
      </c>
      <c r="G284">
        <v>814</v>
      </c>
      <c r="H284">
        <v>5</v>
      </c>
      <c r="I284">
        <v>819</v>
      </c>
      <c r="J284" t="s">
        <v>294</v>
      </c>
      <c r="K284">
        <v>8</v>
      </c>
      <c r="L284">
        <v>2.62</v>
      </c>
      <c r="M284">
        <v>4.33</v>
      </c>
      <c r="N284" s="5">
        <v>45383</v>
      </c>
    </row>
    <row r="285" spans="1:14">
      <c r="A285" t="s">
        <v>217</v>
      </c>
      <c r="B285" t="s">
        <v>26</v>
      </c>
      <c r="C285" t="s">
        <v>534</v>
      </c>
      <c r="D285">
        <v>23.348352198438999</v>
      </c>
      <c r="E285">
        <v>-106.44443456416001</v>
      </c>
      <c r="F285" t="s">
        <v>304</v>
      </c>
      <c r="G285">
        <v>21</v>
      </c>
      <c r="H285">
        <v>471</v>
      </c>
      <c r="I285">
        <v>492</v>
      </c>
      <c r="J285" t="s">
        <v>294</v>
      </c>
      <c r="K285">
        <v>35</v>
      </c>
      <c r="L285">
        <v>23.25</v>
      </c>
      <c r="M285">
        <v>4.66</v>
      </c>
      <c r="N285" s="5">
        <v>45383</v>
      </c>
    </row>
    <row r="286" spans="1:14">
      <c r="A286" t="s">
        <v>201</v>
      </c>
      <c r="B286" t="s">
        <v>202</v>
      </c>
      <c r="C286" t="s">
        <v>611</v>
      </c>
      <c r="D286">
        <v>23.2614613865099</v>
      </c>
      <c r="E286">
        <v>-106.445785303416</v>
      </c>
      <c r="F286" t="s">
        <v>295</v>
      </c>
      <c r="G286">
        <v>9</v>
      </c>
      <c r="H286">
        <v>25</v>
      </c>
      <c r="I286">
        <v>34</v>
      </c>
      <c r="J286" t="s">
        <v>289</v>
      </c>
      <c r="K286">
        <v>13</v>
      </c>
      <c r="L286">
        <v>0.69</v>
      </c>
      <c r="M286">
        <v>0</v>
      </c>
      <c r="N286" s="5">
        <v>45383</v>
      </c>
    </row>
    <row r="287" spans="1:14">
      <c r="A287" t="s">
        <v>260</v>
      </c>
      <c r="B287" t="s">
        <v>162</v>
      </c>
      <c r="C287" t="s">
        <v>661</v>
      </c>
      <c r="D287">
        <v>23.202099514330101</v>
      </c>
      <c r="E287">
        <v>-106.427651050539</v>
      </c>
      <c r="F287" t="s">
        <v>301</v>
      </c>
      <c r="G287">
        <v>4</v>
      </c>
      <c r="H287">
        <v>24</v>
      </c>
      <c r="I287">
        <v>28</v>
      </c>
      <c r="J287" t="s">
        <v>289</v>
      </c>
      <c r="K287">
        <v>1</v>
      </c>
      <c r="L287">
        <v>4</v>
      </c>
      <c r="M287">
        <v>4</v>
      </c>
      <c r="N287" s="5">
        <v>45383</v>
      </c>
    </row>
    <row r="288" spans="1:14">
      <c r="A288" t="s">
        <v>121</v>
      </c>
      <c r="B288" t="s">
        <v>122</v>
      </c>
      <c r="C288" t="s">
        <v>535</v>
      </c>
      <c r="D288">
        <v>23.190690256031299</v>
      </c>
      <c r="E288">
        <v>-106.420745661089</v>
      </c>
      <c r="F288" t="s">
        <v>308</v>
      </c>
      <c r="G288">
        <v>6</v>
      </c>
      <c r="H288">
        <v>1</v>
      </c>
      <c r="I288">
        <v>7</v>
      </c>
      <c r="J288" t="s">
        <v>289</v>
      </c>
      <c r="K288">
        <v>49</v>
      </c>
      <c r="L288">
        <v>0.12</v>
      </c>
      <c r="M288">
        <v>0</v>
      </c>
      <c r="N288" s="5">
        <v>45383</v>
      </c>
    </row>
    <row r="289" spans="1:14">
      <c r="A289" t="s">
        <v>123</v>
      </c>
      <c r="B289" t="s">
        <v>124</v>
      </c>
      <c r="C289" t="s">
        <v>536</v>
      </c>
      <c r="D289">
        <v>23.274025394817201</v>
      </c>
      <c r="E289">
        <v>-106.461137188072</v>
      </c>
      <c r="F289" t="s">
        <v>292</v>
      </c>
      <c r="G289">
        <v>153</v>
      </c>
      <c r="H289">
        <v>23</v>
      </c>
      <c r="I289">
        <v>176</v>
      </c>
      <c r="J289" t="s">
        <v>289</v>
      </c>
      <c r="K289">
        <v>51</v>
      </c>
      <c r="L289">
        <v>3</v>
      </c>
      <c r="M289">
        <v>1</v>
      </c>
      <c r="N289" s="5">
        <v>45383</v>
      </c>
    </row>
    <row r="290" spans="1:14">
      <c r="A290" t="s">
        <v>125</v>
      </c>
      <c r="B290" t="s">
        <v>126</v>
      </c>
      <c r="C290" t="s">
        <v>537</v>
      </c>
      <c r="D290">
        <v>23.2161562203163</v>
      </c>
      <c r="E290">
        <v>-106.421127359238</v>
      </c>
      <c r="F290" t="s">
        <v>290</v>
      </c>
      <c r="G290">
        <v>82</v>
      </c>
      <c r="H290">
        <v>206</v>
      </c>
      <c r="I290">
        <v>288</v>
      </c>
      <c r="J290" t="s">
        <v>289</v>
      </c>
      <c r="K290">
        <v>31</v>
      </c>
      <c r="L290">
        <v>2.64</v>
      </c>
      <c r="M290">
        <v>0</v>
      </c>
      <c r="N290" s="5">
        <v>45383</v>
      </c>
    </row>
    <row r="291" spans="1:14">
      <c r="A291" t="s">
        <v>249</v>
      </c>
      <c r="B291" t="s">
        <v>182</v>
      </c>
      <c r="C291" t="s">
        <v>662</v>
      </c>
      <c r="D291">
        <v>23.3224415384488</v>
      </c>
      <c r="E291">
        <v>-106.479258825866</v>
      </c>
      <c r="F291" t="s">
        <v>293</v>
      </c>
      <c r="G291">
        <v>52</v>
      </c>
      <c r="H291">
        <v>68</v>
      </c>
      <c r="I291">
        <v>120</v>
      </c>
      <c r="J291" t="s">
        <v>289</v>
      </c>
      <c r="K291">
        <v>4</v>
      </c>
      <c r="L291">
        <v>13</v>
      </c>
      <c r="M291">
        <v>13</v>
      </c>
      <c r="N291" s="5">
        <v>45383</v>
      </c>
    </row>
    <row r="292" spans="1:14">
      <c r="A292" t="s">
        <v>195</v>
      </c>
      <c r="B292" t="s">
        <v>34</v>
      </c>
      <c r="C292" t="s">
        <v>605</v>
      </c>
      <c r="D292">
        <v>23.285139163205699</v>
      </c>
      <c r="E292">
        <v>-106.470299603415</v>
      </c>
      <c r="F292" t="s">
        <v>296</v>
      </c>
      <c r="G292">
        <v>113</v>
      </c>
      <c r="H292">
        <v>37</v>
      </c>
      <c r="I292">
        <v>150</v>
      </c>
      <c r="J292" t="s">
        <v>289</v>
      </c>
      <c r="K292">
        <v>14</v>
      </c>
      <c r="L292">
        <v>8.69</v>
      </c>
      <c r="M292">
        <v>3</v>
      </c>
      <c r="N292" s="5">
        <v>45383</v>
      </c>
    </row>
    <row r="293" spans="1:14">
      <c r="A293" t="s">
        <v>127</v>
      </c>
      <c r="B293" t="s">
        <v>128</v>
      </c>
      <c r="C293" t="s">
        <v>539</v>
      </c>
      <c r="D293">
        <v>23.2945337444195</v>
      </c>
      <c r="E293">
        <v>-106.436091316908</v>
      </c>
      <c r="F293" t="s">
        <v>297</v>
      </c>
      <c r="G293">
        <v>92</v>
      </c>
      <c r="H293">
        <v>11</v>
      </c>
      <c r="I293">
        <v>103</v>
      </c>
      <c r="J293" t="s">
        <v>298</v>
      </c>
      <c r="K293">
        <v>16</v>
      </c>
      <c r="L293">
        <v>5.75</v>
      </c>
      <c r="M293">
        <v>3</v>
      </c>
      <c r="N293" s="5">
        <v>45383</v>
      </c>
    </row>
    <row r="294" spans="1:14">
      <c r="A294" t="s">
        <v>200</v>
      </c>
      <c r="B294" t="s">
        <v>26</v>
      </c>
      <c r="C294" t="s">
        <v>608</v>
      </c>
      <c r="D294">
        <v>23.290442706758501</v>
      </c>
      <c r="E294">
        <v>-106.394904803415</v>
      </c>
      <c r="F294" t="s">
        <v>299</v>
      </c>
      <c r="G294">
        <v>69</v>
      </c>
      <c r="H294">
        <v>36</v>
      </c>
      <c r="I294">
        <v>105</v>
      </c>
      <c r="J294" t="s">
        <v>294</v>
      </c>
      <c r="K294">
        <v>18</v>
      </c>
      <c r="L294">
        <v>3.83</v>
      </c>
      <c r="M294">
        <v>6.33</v>
      </c>
      <c r="N294" s="5">
        <v>45383</v>
      </c>
    </row>
    <row r="295" spans="1:14">
      <c r="A295" t="s">
        <v>663</v>
      </c>
      <c r="B295" t="s">
        <v>476</v>
      </c>
      <c r="C295" t="s">
        <v>540</v>
      </c>
      <c r="D295">
        <v>23.2210948730953</v>
      </c>
      <c r="E295">
        <v>-106.423238861088</v>
      </c>
      <c r="F295" t="s">
        <v>290</v>
      </c>
      <c r="G295">
        <v>50</v>
      </c>
      <c r="H295">
        <v>10</v>
      </c>
      <c r="I295">
        <v>60</v>
      </c>
      <c r="J295" t="s">
        <v>289</v>
      </c>
      <c r="K295">
        <v>49</v>
      </c>
      <c r="L295">
        <v>1.02</v>
      </c>
      <c r="M295">
        <v>0</v>
      </c>
      <c r="N295" s="5">
        <v>45383</v>
      </c>
    </row>
    <row r="296" spans="1:14">
      <c r="A296" t="s">
        <v>131</v>
      </c>
      <c r="B296" t="s">
        <v>66</v>
      </c>
      <c r="C296" t="s">
        <v>541</v>
      </c>
      <c r="D296">
        <v>23.285416987859499</v>
      </c>
      <c r="E296">
        <v>-106.45760093040001</v>
      </c>
      <c r="F296" t="s">
        <v>292</v>
      </c>
      <c r="G296">
        <v>23</v>
      </c>
      <c r="H296">
        <v>9</v>
      </c>
      <c r="I296">
        <v>32</v>
      </c>
      <c r="J296" t="s">
        <v>294</v>
      </c>
      <c r="K296">
        <v>29</v>
      </c>
      <c r="L296">
        <v>0.79</v>
      </c>
      <c r="M296">
        <v>0.66</v>
      </c>
      <c r="N296" s="5">
        <v>45383</v>
      </c>
    </row>
    <row r="297" spans="1:14">
      <c r="A297" t="s">
        <v>132</v>
      </c>
      <c r="B297" t="s">
        <v>133</v>
      </c>
      <c r="C297" t="s">
        <v>542</v>
      </c>
      <c r="D297">
        <v>23.283708220307101</v>
      </c>
      <c r="E297">
        <v>-106.431346494631</v>
      </c>
      <c r="F297" t="s">
        <v>303</v>
      </c>
      <c r="G297">
        <v>6</v>
      </c>
      <c r="H297">
        <v>22</v>
      </c>
      <c r="I297">
        <v>28</v>
      </c>
      <c r="J297" t="s">
        <v>289</v>
      </c>
      <c r="K297">
        <v>18</v>
      </c>
      <c r="L297">
        <v>0.33</v>
      </c>
      <c r="M297">
        <v>0.33</v>
      </c>
      <c r="N297" s="5">
        <v>45383</v>
      </c>
    </row>
    <row r="298" spans="1:14">
      <c r="A298" t="s">
        <v>134</v>
      </c>
      <c r="B298" t="s">
        <v>135</v>
      </c>
      <c r="C298" t="s">
        <v>543</v>
      </c>
      <c r="D298">
        <v>23.297446260502099</v>
      </c>
      <c r="E298">
        <v>-106.482262189742</v>
      </c>
      <c r="F298" t="s">
        <v>306</v>
      </c>
      <c r="G298">
        <v>133</v>
      </c>
      <c r="H298">
        <v>110</v>
      </c>
      <c r="I298">
        <v>243</v>
      </c>
      <c r="J298" t="s">
        <v>289</v>
      </c>
      <c r="K298">
        <v>26</v>
      </c>
      <c r="L298">
        <v>5.1100000000000003</v>
      </c>
      <c r="M298">
        <v>1</v>
      </c>
      <c r="N298" s="5">
        <v>45383</v>
      </c>
    </row>
    <row r="299" spans="1:14">
      <c r="A299" t="s">
        <v>136</v>
      </c>
      <c r="B299" t="s">
        <v>82</v>
      </c>
      <c r="C299" t="s">
        <v>546</v>
      </c>
      <c r="D299">
        <v>23.2635581146154</v>
      </c>
      <c r="E299">
        <v>-106.46365791536</v>
      </c>
      <c r="F299" t="s">
        <v>290</v>
      </c>
      <c r="G299">
        <v>35</v>
      </c>
      <c r="H299">
        <v>9</v>
      </c>
      <c r="I299">
        <v>44</v>
      </c>
      <c r="J299" t="s">
        <v>289</v>
      </c>
      <c r="K299">
        <v>20</v>
      </c>
      <c r="L299">
        <v>1.75</v>
      </c>
      <c r="M299">
        <v>0.66</v>
      </c>
      <c r="N299" s="5">
        <v>45383</v>
      </c>
    </row>
    <row r="300" spans="1:14">
      <c r="A300" t="s">
        <v>137</v>
      </c>
      <c r="B300" t="s">
        <v>46</v>
      </c>
      <c r="C300" t="s">
        <v>547</v>
      </c>
      <c r="D300">
        <v>23.2625706988098</v>
      </c>
      <c r="E300">
        <v>-106.409790938664</v>
      </c>
      <c r="F300" t="s">
        <v>299</v>
      </c>
      <c r="G300">
        <v>14</v>
      </c>
      <c r="H300">
        <v>2</v>
      </c>
      <c r="I300">
        <v>16</v>
      </c>
      <c r="J300" t="s">
        <v>289</v>
      </c>
      <c r="K300">
        <v>28</v>
      </c>
      <c r="L300">
        <v>0.5</v>
      </c>
      <c r="M300">
        <v>0.33</v>
      </c>
      <c r="N300" s="5">
        <v>45383</v>
      </c>
    </row>
    <row r="301" spans="1:14">
      <c r="A301" t="s">
        <v>138</v>
      </c>
      <c r="B301" t="s">
        <v>26</v>
      </c>
      <c r="C301" t="s">
        <v>664</v>
      </c>
      <c r="D301">
        <v>23.214400782983201</v>
      </c>
      <c r="E301">
        <v>-106.42085887272999</v>
      </c>
      <c r="F301" t="s">
        <v>290</v>
      </c>
      <c r="G301">
        <v>15</v>
      </c>
      <c r="H301">
        <v>96</v>
      </c>
      <c r="I301">
        <v>111</v>
      </c>
      <c r="J301" t="s">
        <v>289</v>
      </c>
      <c r="K301">
        <v>8</v>
      </c>
      <c r="L301">
        <v>1.87</v>
      </c>
      <c r="M301">
        <v>1</v>
      </c>
      <c r="N301" s="5">
        <v>45383</v>
      </c>
    </row>
    <row r="302" spans="1:14">
      <c r="A302" t="s">
        <v>140</v>
      </c>
      <c r="B302" t="s">
        <v>50</v>
      </c>
      <c r="C302" t="s">
        <v>665</v>
      </c>
      <c r="D302">
        <v>23.265296494851999</v>
      </c>
      <c r="E302">
        <v>-106.459803861087</v>
      </c>
      <c r="F302" t="s">
        <v>295</v>
      </c>
      <c r="G302">
        <v>18</v>
      </c>
      <c r="H302">
        <v>3</v>
      </c>
      <c r="I302">
        <v>0</v>
      </c>
      <c r="J302" t="s">
        <v>294</v>
      </c>
      <c r="K302">
        <v>13</v>
      </c>
      <c r="L302">
        <v>1.38</v>
      </c>
      <c r="M302">
        <v>0</v>
      </c>
      <c r="N302" s="5">
        <v>45383</v>
      </c>
    </row>
    <row r="303" spans="1:14">
      <c r="A303" t="s">
        <v>226</v>
      </c>
      <c r="B303" t="s">
        <v>32</v>
      </c>
      <c r="C303" t="s">
        <v>631</v>
      </c>
      <c r="D303">
        <v>23.264803767946901</v>
      </c>
      <c r="E303">
        <v>-106.459847246157</v>
      </c>
      <c r="F303" t="s">
        <v>295</v>
      </c>
      <c r="G303">
        <v>1</v>
      </c>
      <c r="H303">
        <v>7</v>
      </c>
      <c r="I303">
        <v>8</v>
      </c>
      <c r="J303" t="s">
        <v>289</v>
      </c>
      <c r="K303">
        <v>7</v>
      </c>
      <c r="L303">
        <v>0.14000000000000001</v>
      </c>
      <c r="M303">
        <v>0</v>
      </c>
      <c r="N303" s="5">
        <v>45383</v>
      </c>
    </row>
    <row r="304" spans="1:14">
      <c r="A304" t="s">
        <v>178</v>
      </c>
      <c r="B304" t="s">
        <v>54</v>
      </c>
      <c r="C304" t="s">
        <v>588</v>
      </c>
      <c r="D304">
        <v>23.3044519750243</v>
      </c>
      <c r="E304">
        <v>-106.383136033338</v>
      </c>
      <c r="F304" t="s">
        <v>299</v>
      </c>
      <c r="G304">
        <v>80</v>
      </c>
      <c r="H304">
        <v>44</v>
      </c>
      <c r="I304">
        <v>124</v>
      </c>
      <c r="J304" t="s">
        <v>294</v>
      </c>
      <c r="K304">
        <v>15</v>
      </c>
      <c r="L304">
        <v>5.33</v>
      </c>
      <c r="M304">
        <v>4</v>
      </c>
      <c r="N304" s="5">
        <v>45383</v>
      </c>
    </row>
    <row r="305" spans="1:14">
      <c r="A305" t="s">
        <v>141</v>
      </c>
      <c r="B305" t="s">
        <v>142</v>
      </c>
      <c r="C305" t="s">
        <v>548</v>
      </c>
      <c r="D305">
        <v>23.207995535155099</v>
      </c>
      <c r="E305">
        <v>-106.42751844574499</v>
      </c>
      <c r="F305" t="s">
        <v>290</v>
      </c>
      <c r="G305">
        <v>40</v>
      </c>
      <c r="H305">
        <v>2</v>
      </c>
      <c r="I305">
        <v>42</v>
      </c>
      <c r="J305" t="s">
        <v>289</v>
      </c>
      <c r="K305">
        <v>42</v>
      </c>
      <c r="L305">
        <v>0.95</v>
      </c>
      <c r="M305">
        <v>0</v>
      </c>
      <c r="N305" s="5">
        <v>45383</v>
      </c>
    </row>
    <row r="306" spans="1:14">
      <c r="A306" t="s">
        <v>259</v>
      </c>
      <c r="B306" t="s">
        <v>26</v>
      </c>
      <c r="C306" t="s">
        <v>666</v>
      </c>
      <c r="D306">
        <v>23.372537798051599</v>
      </c>
      <c r="E306">
        <v>-106.438134040042</v>
      </c>
      <c r="F306" t="s">
        <v>304</v>
      </c>
      <c r="G306">
        <v>289</v>
      </c>
      <c r="H306">
        <v>307</v>
      </c>
      <c r="I306">
        <v>596</v>
      </c>
      <c r="J306" t="s">
        <v>294</v>
      </c>
      <c r="K306">
        <v>5</v>
      </c>
      <c r="L306">
        <v>57.8</v>
      </c>
      <c r="M306">
        <v>57.8</v>
      </c>
      <c r="N306" s="5">
        <v>45383</v>
      </c>
    </row>
    <row r="307" spans="1:14">
      <c r="A307" t="s">
        <v>143</v>
      </c>
      <c r="B307" t="s">
        <v>144</v>
      </c>
      <c r="C307" t="s">
        <v>549</v>
      </c>
      <c r="D307">
        <v>23.3208581254165</v>
      </c>
      <c r="E307">
        <v>-106.47870264759401</v>
      </c>
      <c r="F307" t="s">
        <v>293</v>
      </c>
      <c r="G307">
        <v>17</v>
      </c>
      <c r="H307">
        <v>2</v>
      </c>
      <c r="I307">
        <v>19</v>
      </c>
      <c r="J307" t="s">
        <v>289</v>
      </c>
      <c r="K307">
        <v>20</v>
      </c>
      <c r="L307">
        <v>0.85</v>
      </c>
      <c r="M307">
        <v>0.33</v>
      </c>
      <c r="N307" s="5">
        <v>45383</v>
      </c>
    </row>
    <row r="308" spans="1:14">
      <c r="A308" t="s">
        <v>145</v>
      </c>
      <c r="B308" t="s">
        <v>144</v>
      </c>
      <c r="C308" t="s">
        <v>549</v>
      </c>
      <c r="D308">
        <v>23.3208581254165</v>
      </c>
      <c r="E308">
        <v>-106.47870264759401</v>
      </c>
      <c r="F308" t="s">
        <v>293</v>
      </c>
      <c r="G308">
        <v>9</v>
      </c>
      <c r="H308">
        <v>7</v>
      </c>
      <c r="I308">
        <v>16</v>
      </c>
      <c r="J308" t="s">
        <v>289</v>
      </c>
      <c r="K308">
        <v>20</v>
      </c>
      <c r="L308">
        <v>0.45</v>
      </c>
      <c r="M308">
        <v>0</v>
      </c>
      <c r="N308" s="5">
        <v>45383</v>
      </c>
    </row>
    <row r="309" spans="1:14">
      <c r="A309" t="s">
        <v>247</v>
      </c>
      <c r="B309" t="s">
        <v>23</v>
      </c>
      <c r="C309" t="s">
        <v>667</v>
      </c>
      <c r="D309">
        <v>23.2623114902003</v>
      </c>
      <c r="E309">
        <v>-106.463972661374</v>
      </c>
      <c r="F309" t="s">
        <v>295</v>
      </c>
      <c r="G309">
        <v>56</v>
      </c>
      <c r="H309">
        <v>93</v>
      </c>
      <c r="I309">
        <v>149</v>
      </c>
      <c r="J309" t="s">
        <v>289</v>
      </c>
      <c r="K309">
        <v>3</v>
      </c>
      <c r="L309">
        <v>18.66</v>
      </c>
      <c r="M309">
        <v>0</v>
      </c>
      <c r="N309" s="5">
        <v>45383</v>
      </c>
    </row>
    <row r="310" spans="1:14">
      <c r="A310" t="s">
        <v>146</v>
      </c>
      <c r="B310" t="s">
        <v>147</v>
      </c>
      <c r="C310" t="s">
        <v>555</v>
      </c>
      <c r="D310">
        <v>23.212240630248701</v>
      </c>
      <c r="E310">
        <v>-106.41924698173899</v>
      </c>
      <c r="F310" t="s">
        <v>309</v>
      </c>
      <c r="G310">
        <v>69</v>
      </c>
      <c r="H310">
        <v>29</v>
      </c>
      <c r="I310">
        <v>98</v>
      </c>
      <c r="J310" t="s">
        <v>289</v>
      </c>
      <c r="K310">
        <v>18</v>
      </c>
      <c r="L310">
        <v>3.83</v>
      </c>
      <c r="M310">
        <v>0</v>
      </c>
      <c r="N310" s="5">
        <v>45383</v>
      </c>
    </row>
    <row r="311" spans="1:14">
      <c r="A311" t="s">
        <v>243</v>
      </c>
      <c r="B311" t="s">
        <v>26</v>
      </c>
      <c r="C311" t="s">
        <v>668</v>
      </c>
      <c r="D311">
        <v>23.258836472685001</v>
      </c>
      <c r="E311">
        <v>-106.45905783031399</v>
      </c>
      <c r="F311" t="s">
        <v>295</v>
      </c>
      <c r="G311">
        <v>11</v>
      </c>
      <c r="H311">
        <v>38</v>
      </c>
      <c r="I311">
        <v>49</v>
      </c>
      <c r="J311" t="s">
        <v>289</v>
      </c>
      <c r="K311">
        <v>4</v>
      </c>
      <c r="L311">
        <v>2.75</v>
      </c>
      <c r="M311">
        <v>1.33</v>
      </c>
      <c r="N311" s="5">
        <v>45383</v>
      </c>
    </row>
    <row r="312" spans="1:14">
      <c r="A312" t="s">
        <v>223</v>
      </c>
      <c r="B312" t="s">
        <v>66</v>
      </c>
      <c r="C312" t="s">
        <v>629</v>
      </c>
      <c r="D312">
        <v>23.292127661285701</v>
      </c>
      <c r="E312">
        <v>-106.466500391224</v>
      </c>
      <c r="F312" t="s">
        <v>292</v>
      </c>
      <c r="G312">
        <v>38</v>
      </c>
      <c r="H312">
        <v>36</v>
      </c>
      <c r="I312">
        <v>74</v>
      </c>
      <c r="J312" t="s">
        <v>294</v>
      </c>
      <c r="K312">
        <v>8</v>
      </c>
      <c r="L312">
        <v>4.75</v>
      </c>
      <c r="M312">
        <v>6</v>
      </c>
      <c r="N312" s="5">
        <v>45383</v>
      </c>
    </row>
    <row r="313" spans="1:14">
      <c r="A313" t="s">
        <v>185</v>
      </c>
      <c r="B313" t="s">
        <v>66</v>
      </c>
      <c r="C313" t="s">
        <v>599</v>
      </c>
      <c r="D313">
        <v>23.287367752983901</v>
      </c>
      <c r="E313">
        <v>-106.455158874579</v>
      </c>
      <c r="F313" t="s">
        <v>292</v>
      </c>
      <c r="G313">
        <v>17</v>
      </c>
      <c r="H313">
        <v>59</v>
      </c>
      <c r="I313">
        <v>76</v>
      </c>
      <c r="J313" t="s">
        <v>294</v>
      </c>
      <c r="K313">
        <v>14</v>
      </c>
      <c r="L313">
        <v>1.21</v>
      </c>
      <c r="M313">
        <v>0.33</v>
      </c>
      <c r="N313" s="5">
        <v>45383</v>
      </c>
    </row>
    <row r="314" spans="1:14">
      <c r="A314" t="s">
        <v>227</v>
      </c>
      <c r="B314" t="s">
        <v>228</v>
      </c>
      <c r="C314" t="s">
        <v>634</v>
      </c>
      <c r="D314">
        <v>23.217723798195401</v>
      </c>
      <c r="E314">
        <v>-106.419768193541</v>
      </c>
      <c r="F314" t="s">
        <v>309</v>
      </c>
      <c r="G314">
        <v>9</v>
      </c>
      <c r="H314">
        <v>7</v>
      </c>
      <c r="I314">
        <v>16</v>
      </c>
      <c r="J314" t="s">
        <v>289</v>
      </c>
      <c r="K314">
        <v>17</v>
      </c>
      <c r="L314">
        <v>0.52</v>
      </c>
      <c r="M314">
        <v>0</v>
      </c>
      <c r="N314" s="5">
        <v>45383</v>
      </c>
    </row>
    <row r="315" spans="1:14">
      <c r="A315" t="s">
        <v>148</v>
      </c>
      <c r="B315" t="s">
        <v>103</v>
      </c>
      <c r="C315" t="s">
        <v>556</v>
      </c>
      <c r="D315">
        <v>23.248784023458001</v>
      </c>
      <c r="E315">
        <v>-106.452854744501</v>
      </c>
      <c r="F315" t="s">
        <v>295</v>
      </c>
      <c r="G315">
        <v>16</v>
      </c>
      <c r="H315">
        <v>7</v>
      </c>
      <c r="I315">
        <v>23</v>
      </c>
      <c r="J315" t="s">
        <v>289</v>
      </c>
      <c r="K315">
        <v>16</v>
      </c>
      <c r="L315">
        <v>1</v>
      </c>
      <c r="M315">
        <v>1.33</v>
      </c>
      <c r="N315" s="5">
        <v>45383</v>
      </c>
    </row>
    <row r="316" spans="1:14">
      <c r="A316" t="s">
        <v>240</v>
      </c>
      <c r="B316" t="s">
        <v>241</v>
      </c>
      <c r="C316" t="s">
        <v>669</v>
      </c>
      <c r="D316">
        <v>23.2223858327289</v>
      </c>
      <c r="E316">
        <v>-106.421273645658</v>
      </c>
      <c r="F316" t="s">
        <v>309</v>
      </c>
      <c r="G316">
        <v>15</v>
      </c>
      <c r="H316">
        <v>11</v>
      </c>
      <c r="I316">
        <v>26</v>
      </c>
      <c r="J316" t="s">
        <v>289</v>
      </c>
      <c r="K316">
        <v>9</v>
      </c>
      <c r="L316">
        <v>1.66</v>
      </c>
      <c r="M316">
        <v>0.33</v>
      </c>
      <c r="N316" s="5">
        <v>45383</v>
      </c>
    </row>
    <row r="317" spans="1:14">
      <c r="A317" t="s">
        <v>149</v>
      </c>
      <c r="B317" t="s">
        <v>26</v>
      </c>
      <c r="C317" t="s">
        <v>557</v>
      </c>
      <c r="D317">
        <v>23.269861457087501</v>
      </c>
      <c r="E317">
        <v>-106.35799807458</v>
      </c>
      <c r="F317" t="s">
        <v>299</v>
      </c>
      <c r="G317">
        <v>168</v>
      </c>
      <c r="H317">
        <v>479</v>
      </c>
      <c r="I317">
        <v>647</v>
      </c>
      <c r="J317" t="s">
        <v>294</v>
      </c>
      <c r="K317">
        <v>34</v>
      </c>
      <c r="L317">
        <v>4.9400000000000004</v>
      </c>
      <c r="M317">
        <v>0.33</v>
      </c>
      <c r="N317" s="5">
        <v>45383</v>
      </c>
    </row>
    <row r="318" spans="1:14">
      <c r="A318" t="s">
        <v>150</v>
      </c>
      <c r="B318" t="s">
        <v>26</v>
      </c>
      <c r="C318" t="s">
        <v>558</v>
      </c>
      <c r="D318">
        <v>23.275107673922101</v>
      </c>
      <c r="E318">
        <v>-106.45434339478</v>
      </c>
      <c r="F318" t="s">
        <v>295</v>
      </c>
      <c r="G318">
        <v>13</v>
      </c>
      <c r="H318">
        <v>7</v>
      </c>
      <c r="I318">
        <v>20</v>
      </c>
      <c r="J318" t="s">
        <v>289</v>
      </c>
      <c r="K318">
        <v>19</v>
      </c>
      <c r="L318">
        <v>0.68</v>
      </c>
      <c r="M318">
        <v>0</v>
      </c>
      <c r="N318" s="5">
        <v>45383</v>
      </c>
    </row>
    <row r="319" spans="1:14">
      <c r="A319" t="s">
        <v>151</v>
      </c>
      <c r="B319" t="s">
        <v>152</v>
      </c>
      <c r="C319" t="s">
        <v>559</v>
      </c>
      <c r="D319">
        <v>23.296779893117701</v>
      </c>
      <c r="E319">
        <v>-106.434513783856</v>
      </c>
      <c r="F319" t="s">
        <v>297</v>
      </c>
      <c r="G319">
        <v>805</v>
      </c>
      <c r="H319">
        <v>9</v>
      </c>
      <c r="I319">
        <v>814</v>
      </c>
      <c r="J319" t="s">
        <v>294</v>
      </c>
      <c r="K319">
        <v>29</v>
      </c>
      <c r="L319">
        <v>27.75</v>
      </c>
      <c r="M319">
        <v>0.33</v>
      </c>
      <c r="N319" s="5">
        <v>45383</v>
      </c>
    </row>
    <row r="320" spans="1:14">
      <c r="A320" t="s">
        <v>153</v>
      </c>
      <c r="B320" t="s">
        <v>34</v>
      </c>
      <c r="C320" t="s">
        <v>560</v>
      </c>
      <c r="D320">
        <v>23.284716940786002</v>
      </c>
      <c r="E320">
        <v>-106.44418865952601</v>
      </c>
      <c r="F320" t="s">
        <v>297</v>
      </c>
      <c r="G320">
        <v>80</v>
      </c>
      <c r="H320">
        <v>45</v>
      </c>
      <c r="I320">
        <v>125</v>
      </c>
      <c r="J320" t="s">
        <v>298</v>
      </c>
      <c r="K320">
        <v>18</v>
      </c>
      <c r="L320">
        <v>4.7</v>
      </c>
      <c r="M320">
        <v>4.33</v>
      </c>
      <c r="N320" s="5">
        <v>45383</v>
      </c>
    </row>
    <row r="321" spans="1:14">
      <c r="A321" t="s">
        <v>154</v>
      </c>
      <c r="B321" t="s">
        <v>155</v>
      </c>
      <c r="C321" t="s">
        <v>561</v>
      </c>
      <c r="D321">
        <v>23.217494778543699</v>
      </c>
      <c r="E321">
        <v>-106.421538945745</v>
      </c>
      <c r="F321" t="s">
        <v>290</v>
      </c>
      <c r="G321">
        <v>115</v>
      </c>
      <c r="H321">
        <v>79</v>
      </c>
      <c r="I321">
        <v>194</v>
      </c>
      <c r="J321" t="s">
        <v>289</v>
      </c>
      <c r="K321">
        <v>36</v>
      </c>
      <c r="L321">
        <v>3.19</v>
      </c>
      <c r="M321">
        <v>0.66000000000000303</v>
      </c>
      <c r="N321" s="5">
        <v>45383</v>
      </c>
    </row>
    <row r="322" spans="1:14">
      <c r="A322" t="s">
        <v>190</v>
      </c>
      <c r="B322" t="s">
        <v>191</v>
      </c>
      <c r="C322" t="s">
        <v>603</v>
      </c>
      <c r="D322">
        <v>23.265923699263801</v>
      </c>
      <c r="E322">
        <v>-106.46359640341601</v>
      </c>
      <c r="F322" t="s">
        <v>295</v>
      </c>
      <c r="G322">
        <v>40</v>
      </c>
      <c r="H322">
        <v>52</v>
      </c>
      <c r="I322">
        <v>92</v>
      </c>
      <c r="J322" t="s">
        <v>289</v>
      </c>
      <c r="K322">
        <v>15</v>
      </c>
      <c r="L322">
        <v>2.66</v>
      </c>
      <c r="M322">
        <v>0.33</v>
      </c>
      <c r="N322" s="5">
        <v>45383</v>
      </c>
    </row>
    <row r="323" spans="1:14">
      <c r="A323" t="s">
        <v>264</v>
      </c>
      <c r="B323" t="s">
        <v>265</v>
      </c>
      <c r="C323" t="s">
        <v>670</v>
      </c>
      <c r="D323">
        <v>23.234756911601799</v>
      </c>
      <c r="E323">
        <v>-106.43791679154199</v>
      </c>
      <c r="F323" t="s">
        <v>290</v>
      </c>
      <c r="G323">
        <v>5</v>
      </c>
      <c r="H323">
        <v>121</v>
      </c>
      <c r="I323">
        <v>126</v>
      </c>
      <c r="J323" t="s">
        <v>289</v>
      </c>
      <c r="K323">
        <v>1</v>
      </c>
      <c r="L323">
        <v>5</v>
      </c>
      <c r="M323">
        <v>5</v>
      </c>
      <c r="N323" s="5">
        <v>45383</v>
      </c>
    </row>
    <row r="324" spans="1:14">
      <c r="A324" t="s">
        <v>156</v>
      </c>
      <c r="B324" t="s">
        <v>26</v>
      </c>
      <c r="C324" t="s">
        <v>562</v>
      </c>
      <c r="D324">
        <v>23.237162881187501</v>
      </c>
      <c r="E324">
        <v>-106.43549381875999</v>
      </c>
      <c r="F324" t="s">
        <v>309</v>
      </c>
      <c r="G324">
        <v>5</v>
      </c>
      <c r="H324">
        <v>2</v>
      </c>
      <c r="I324">
        <v>7</v>
      </c>
      <c r="J324" t="s">
        <v>289</v>
      </c>
      <c r="K324">
        <v>35</v>
      </c>
      <c r="L324">
        <v>0.14000000000000001</v>
      </c>
      <c r="M324">
        <v>0</v>
      </c>
      <c r="N324" s="5">
        <v>45383</v>
      </c>
    </row>
    <row r="325" spans="1:14">
      <c r="A325" t="s">
        <v>157</v>
      </c>
      <c r="B325" t="s">
        <v>671</v>
      </c>
      <c r="C325" t="s">
        <v>563</v>
      </c>
      <c r="D325">
        <v>23.235882253020101</v>
      </c>
      <c r="E325">
        <v>-106.439402071633</v>
      </c>
      <c r="F325" t="s">
        <v>290</v>
      </c>
      <c r="G325">
        <v>42</v>
      </c>
      <c r="H325">
        <v>26</v>
      </c>
      <c r="I325">
        <v>68</v>
      </c>
      <c r="J325" t="s">
        <v>289</v>
      </c>
      <c r="K325">
        <v>32</v>
      </c>
      <c r="L325">
        <v>1.31</v>
      </c>
      <c r="M325">
        <v>0</v>
      </c>
      <c r="N325" s="5">
        <v>45383</v>
      </c>
    </row>
    <row r="326" spans="1:14">
      <c r="A326" t="s">
        <v>159</v>
      </c>
      <c r="B326" t="s">
        <v>672</v>
      </c>
      <c r="C326" t="s">
        <v>564</v>
      </c>
      <c r="D326">
        <v>23.293380572067299</v>
      </c>
      <c r="E326">
        <v>-106.437241002015</v>
      </c>
      <c r="F326" t="s">
        <v>297</v>
      </c>
      <c r="G326">
        <v>157</v>
      </c>
      <c r="H326">
        <v>68</v>
      </c>
      <c r="I326">
        <v>225</v>
      </c>
      <c r="J326" t="s">
        <v>289</v>
      </c>
      <c r="K326">
        <v>35</v>
      </c>
      <c r="L326">
        <v>4.4800000000000004</v>
      </c>
      <c r="M326">
        <v>5</v>
      </c>
      <c r="N326" s="5">
        <v>45383</v>
      </c>
    </row>
    <row r="327" spans="1:14">
      <c r="A327" t="s">
        <v>161</v>
      </c>
      <c r="B327" t="s">
        <v>162</v>
      </c>
      <c r="C327" t="s">
        <v>565</v>
      </c>
      <c r="D327">
        <v>23.223443229162999</v>
      </c>
      <c r="E327">
        <v>-106.42477577458099</v>
      </c>
      <c r="F327" t="s">
        <v>290</v>
      </c>
      <c r="G327">
        <v>29</v>
      </c>
      <c r="H327">
        <v>5</v>
      </c>
      <c r="I327">
        <v>34</v>
      </c>
      <c r="J327" t="s">
        <v>289</v>
      </c>
      <c r="K327">
        <v>28</v>
      </c>
      <c r="L327">
        <v>1.03</v>
      </c>
      <c r="M327">
        <v>1.33</v>
      </c>
      <c r="N327" s="5">
        <v>45383</v>
      </c>
    </row>
    <row r="328" spans="1:14">
      <c r="A328" t="s">
        <v>179</v>
      </c>
      <c r="B328" t="s">
        <v>673</v>
      </c>
      <c r="C328" t="s">
        <v>589</v>
      </c>
      <c r="D328">
        <v>23.2247495712705</v>
      </c>
      <c r="E328">
        <v>-106.42277611528201</v>
      </c>
      <c r="F328" t="s">
        <v>309</v>
      </c>
      <c r="G328">
        <v>34</v>
      </c>
      <c r="H328">
        <v>2</v>
      </c>
      <c r="I328">
        <v>36</v>
      </c>
      <c r="J328" t="s">
        <v>289</v>
      </c>
      <c r="K328">
        <v>16</v>
      </c>
      <c r="L328">
        <v>2.12</v>
      </c>
      <c r="M328">
        <v>0</v>
      </c>
      <c r="N328" s="5">
        <v>45383</v>
      </c>
    </row>
    <row r="329" spans="1:14">
      <c r="A329" t="s">
        <v>209</v>
      </c>
      <c r="B329" t="s">
        <v>210</v>
      </c>
      <c r="C329" t="s">
        <v>616</v>
      </c>
      <c r="D329">
        <v>23.217551598267701</v>
      </c>
      <c r="E329">
        <v>-106.41822421682301</v>
      </c>
      <c r="F329" t="s">
        <v>309</v>
      </c>
      <c r="G329">
        <v>14</v>
      </c>
      <c r="H329">
        <v>6</v>
      </c>
      <c r="I329">
        <v>20</v>
      </c>
      <c r="J329" t="s">
        <v>289</v>
      </c>
      <c r="K329">
        <v>16</v>
      </c>
      <c r="L329">
        <v>0.87</v>
      </c>
      <c r="M329">
        <v>0.66</v>
      </c>
      <c r="N329" s="5">
        <v>45383</v>
      </c>
    </row>
    <row r="330" spans="1:14">
      <c r="A330" t="s">
        <v>163</v>
      </c>
      <c r="B330" t="s">
        <v>93</v>
      </c>
      <c r="C330" t="s">
        <v>566</v>
      </c>
      <c r="D330">
        <v>23.287721464967699</v>
      </c>
      <c r="E330">
        <v>-106.434991189923</v>
      </c>
      <c r="F330" t="s">
        <v>303</v>
      </c>
      <c r="G330">
        <v>23</v>
      </c>
      <c r="H330">
        <v>4</v>
      </c>
      <c r="I330">
        <v>27</v>
      </c>
      <c r="J330" t="s">
        <v>289</v>
      </c>
      <c r="K330">
        <v>36</v>
      </c>
      <c r="L330">
        <v>0.63</v>
      </c>
      <c r="M330">
        <v>0</v>
      </c>
      <c r="N330" s="5">
        <v>45383</v>
      </c>
    </row>
    <row r="331" spans="1:14">
      <c r="A331" t="s">
        <v>186</v>
      </c>
      <c r="B331" t="s">
        <v>187</v>
      </c>
      <c r="C331" t="s">
        <v>600</v>
      </c>
      <c r="D331">
        <v>23.240202803155299</v>
      </c>
      <c r="E331">
        <v>-106.42887015923699</v>
      </c>
      <c r="F331" t="s">
        <v>310</v>
      </c>
      <c r="G331">
        <v>13</v>
      </c>
      <c r="H331">
        <v>3</v>
      </c>
      <c r="I331">
        <v>16</v>
      </c>
      <c r="J331" t="s">
        <v>289</v>
      </c>
      <c r="K331">
        <v>14</v>
      </c>
      <c r="L331">
        <v>0.92</v>
      </c>
      <c r="M331">
        <v>0.66</v>
      </c>
      <c r="N331" s="5">
        <v>45383</v>
      </c>
    </row>
    <row r="332" spans="1:14">
      <c r="A332" t="s">
        <v>164</v>
      </c>
      <c r="B332" t="s">
        <v>26</v>
      </c>
      <c r="C332" t="s">
        <v>570</v>
      </c>
      <c r="D332">
        <v>23.280290606883401</v>
      </c>
      <c r="E332">
        <v>-106.437933645744</v>
      </c>
      <c r="F332" t="s">
        <v>303</v>
      </c>
      <c r="G332">
        <v>22</v>
      </c>
      <c r="H332">
        <v>18</v>
      </c>
      <c r="I332">
        <v>40</v>
      </c>
      <c r="J332" t="s">
        <v>289</v>
      </c>
      <c r="K332">
        <v>25</v>
      </c>
      <c r="L332">
        <v>0.88</v>
      </c>
      <c r="M332">
        <v>0.66</v>
      </c>
      <c r="N332" s="5">
        <v>45383</v>
      </c>
    </row>
    <row r="333" spans="1:14">
      <c r="A333" t="s">
        <v>571</v>
      </c>
      <c r="B333" t="s">
        <v>572</v>
      </c>
      <c r="C333" t="s">
        <v>573</v>
      </c>
      <c r="D333">
        <v>23.222072590928001</v>
      </c>
      <c r="E333">
        <v>-106.422794943894</v>
      </c>
      <c r="F333" t="s">
        <v>309</v>
      </c>
      <c r="G333">
        <v>15</v>
      </c>
      <c r="H333">
        <v>1</v>
      </c>
      <c r="I333">
        <v>16</v>
      </c>
      <c r="J333" t="s">
        <v>289</v>
      </c>
      <c r="K333">
        <v>44</v>
      </c>
      <c r="L333">
        <v>0.34</v>
      </c>
      <c r="M333">
        <v>0</v>
      </c>
      <c r="N333" s="5">
        <v>45383</v>
      </c>
    </row>
    <row r="334" spans="1:14">
      <c r="A334" t="s">
        <v>165</v>
      </c>
      <c r="B334" t="s">
        <v>50</v>
      </c>
      <c r="C334" t="s">
        <v>574</v>
      </c>
      <c r="D334">
        <v>23.207417343288199</v>
      </c>
      <c r="E334">
        <v>-106.42385750612701</v>
      </c>
      <c r="F334" t="s">
        <v>290</v>
      </c>
      <c r="G334">
        <v>67</v>
      </c>
      <c r="H334">
        <v>3</v>
      </c>
      <c r="I334">
        <v>70</v>
      </c>
      <c r="J334" t="s">
        <v>289</v>
      </c>
      <c r="K334">
        <v>86</v>
      </c>
      <c r="L334">
        <v>0.77</v>
      </c>
      <c r="M334">
        <v>0</v>
      </c>
      <c r="N334" s="5">
        <v>45383</v>
      </c>
    </row>
    <row r="335" spans="1:14">
      <c r="A335" t="s">
        <v>575</v>
      </c>
      <c r="B335" t="s">
        <v>26</v>
      </c>
      <c r="C335" t="s">
        <v>674</v>
      </c>
      <c r="D335">
        <v>23.277368500969999</v>
      </c>
      <c r="E335">
        <v>-106.465017791774</v>
      </c>
      <c r="F335" t="s">
        <v>292</v>
      </c>
      <c r="G335">
        <v>27</v>
      </c>
      <c r="H335">
        <v>1</v>
      </c>
      <c r="I335">
        <v>28</v>
      </c>
      <c r="J335" t="s">
        <v>289</v>
      </c>
      <c r="K335">
        <v>17</v>
      </c>
      <c r="L335">
        <v>1.5880000000000001</v>
      </c>
      <c r="M335">
        <v>1</v>
      </c>
      <c r="N335" s="5">
        <v>45383</v>
      </c>
    </row>
    <row r="336" spans="1:14">
      <c r="A336" t="s">
        <v>166</v>
      </c>
      <c r="B336" t="s">
        <v>167</v>
      </c>
      <c r="C336" t="s">
        <v>576</v>
      </c>
      <c r="D336">
        <v>23.284225209985099</v>
      </c>
      <c r="E336">
        <v>-106.44476997458</v>
      </c>
      <c r="F336" t="s">
        <v>297</v>
      </c>
      <c r="G336">
        <v>57</v>
      </c>
      <c r="H336">
        <v>3</v>
      </c>
      <c r="I336">
        <v>60</v>
      </c>
      <c r="J336" t="s">
        <v>289</v>
      </c>
      <c r="K336">
        <v>67</v>
      </c>
      <c r="L336">
        <v>0.85</v>
      </c>
      <c r="M336">
        <v>0</v>
      </c>
      <c r="N336" s="5">
        <v>45383</v>
      </c>
    </row>
    <row r="337" spans="1:14">
      <c r="A337" t="s">
        <v>168</v>
      </c>
      <c r="B337" t="s">
        <v>169</v>
      </c>
      <c r="C337" t="s">
        <v>577</v>
      </c>
      <c r="D337">
        <v>23.253172952311001</v>
      </c>
      <c r="E337">
        <v>-106.429806989924</v>
      </c>
      <c r="F337" t="s">
        <v>303</v>
      </c>
      <c r="G337">
        <v>22</v>
      </c>
      <c r="H337">
        <v>2</v>
      </c>
      <c r="I337">
        <v>24</v>
      </c>
      <c r="J337" t="s">
        <v>289</v>
      </c>
      <c r="K337">
        <v>37</v>
      </c>
      <c r="L337">
        <v>0.59</v>
      </c>
      <c r="M337">
        <v>0</v>
      </c>
      <c r="N337" s="5">
        <v>45383</v>
      </c>
    </row>
    <row r="338" spans="1:14">
      <c r="A338" t="s">
        <v>170</v>
      </c>
      <c r="B338" t="s">
        <v>46</v>
      </c>
      <c r="C338" t="s">
        <v>578</v>
      </c>
      <c r="D338">
        <v>23.309657463410701</v>
      </c>
      <c r="E338">
        <v>-106.475142670249</v>
      </c>
      <c r="F338" t="s">
        <v>296</v>
      </c>
      <c r="G338">
        <v>105</v>
      </c>
      <c r="H338">
        <v>23</v>
      </c>
      <c r="I338">
        <v>128</v>
      </c>
      <c r="J338" t="s">
        <v>289</v>
      </c>
      <c r="K338">
        <v>29</v>
      </c>
      <c r="L338">
        <v>3.62</v>
      </c>
      <c r="M338">
        <v>3</v>
      </c>
      <c r="N338" s="5">
        <v>45383</v>
      </c>
    </row>
    <row r="339" spans="1:14">
      <c r="A339" t="s">
        <v>213</v>
      </c>
      <c r="B339" t="s">
        <v>214</v>
      </c>
      <c r="C339" t="s">
        <v>618</v>
      </c>
      <c r="D339">
        <v>23.217248038765799</v>
      </c>
      <c r="E339">
        <v>-106.41856048798699</v>
      </c>
      <c r="F339" t="s">
        <v>309</v>
      </c>
      <c r="G339">
        <v>14</v>
      </c>
      <c r="H339">
        <v>14</v>
      </c>
      <c r="I339">
        <v>28</v>
      </c>
      <c r="J339" t="s">
        <v>289</v>
      </c>
      <c r="K339">
        <v>11</v>
      </c>
      <c r="L339">
        <v>1.27</v>
      </c>
      <c r="M339">
        <v>2</v>
      </c>
      <c r="N339" s="5">
        <v>45383</v>
      </c>
    </row>
    <row r="340" spans="1:14">
      <c r="A340" t="s">
        <v>171</v>
      </c>
      <c r="B340" t="s">
        <v>172</v>
      </c>
      <c r="C340" t="s">
        <v>579</v>
      </c>
      <c r="D340">
        <v>23.312467784908598</v>
      </c>
      <c r="E340">
        <v>-106.425176107116</v>
      </c>
      <c r="F340" t="s">
        <v>297</v>
      </c>
      <c r="G340">
        <v>186</v>
      </c>
      <c r="H340">
        <v>6</v>
      </c>
      <c r="I340">
        <v>192</v>
      </c>
      <c r="J340" t="s">
        <v>294</v>
      </c>
      <c r="K340">
        <v>36</v>
      </c>
      <c r="L340">
        <v>5.16</v>
      </c>
      <c r="M340">
        <v>1</v>
      </c>
      <c r="N340" s="5">
        <v>45383</v>
      </c>
    </row>
    <row r="341" spans="1:14">
      <c r="A341" t="s">
        <v>207</v>
      </c>
      <c r="B341" t="s">
        <v>172</v>
      </c>
      <c r="C341" t="s">
        <v>580</v>
      </c>
      <c r="D341">
        <v>23.312448079033601</v>
      </c>
      <c r="E341">
        <v>-106.425186835952</v>
      </c>
      <c r="F341" t="s">
        <v>297</v>
      </c>
      <c r="G341">
        <v>85</v>
      </c>
      <c r="H341">
        <v>84</v>
      </c>
      <c r="I341">
        <v>169</v>
      </c>
      <c r="J341" t="s">
        <v>294</v>
      </c>
      <c r="K341">
        <v>12</v>
      </c>
      <c r="L341">
        <v>7.08</v>
      </c>
      <c r="M341">
        <v>6.66</v>
      </c>
      <c r="N341" s="5">
        <v>45383</v>
      </c>
    </row>
    <row r="342" spans="1:14">
      <c r="A342" t="s">
        <v>173</v>
      </c>
      <c r="B342" t="s">
        <v>174</v>
      </c>
      <c r="C342" t="s">
        <v>584</v>
      </c>
      <c r="D342">
        <v>23.230553418131599</v>
      </c>
      <c r="E342">
        <v>-106.432359432252</v>
      </c>
      <c r="F342" t="s">
        <v>290</v>
      </c>
      <c r="G342">
        <v>26</v>
      </c>
      <c r="H342">
        <v>14</v>
      </c>
      <c r="I342">
        <v>40</v>
      </c>
      <c r="J342" t="s">
        <v>289</v>
      </c>
      <c r="K342">
        <v>24</v>
      </c>
      <c r="L342">
        <v>1.08</v>
      </c>
      <c r="M342">
        <v>0</v>
      </c>
      <c r="N342" s="5">
        <v>45383</v>
      </c>
    </row>
    <row r="343" spans="1:14">
      <c r="A343" t="s">
        <v>236</v>
      </c>
      <c r="B343" t="s">
        <v>237</v>
      </c>
      <c r="C343" t="s">
        <v>675</v>
      </c>
      <c r="D343">
        <v>23.205719485705799</v>
      </c>
      <c r="E343">
        <v>-106.415789770987</v>
      </c>
      <c r="F343" t="s">
        <v>302</v>
      </c>
      <c r="G343">
        <v>6</v>
      </c>
      <c r="H343">
        <v>6</v>
      </c>
      <c r="I343">
        <v>12</v>
      </c>
      <c r="J343" t="s">
        <v>289</v>
      </c>
      <c r="K343">
        <v>7</v>
      </c>
      <c r="L343">
        <v>0.85</v>
      </c>
      <c r="M343">
        <v>0.66</v>
      </c>
      <c r="N343" s="5">
        <v>45383</v>
      </c>
    </row>
    <row r="344" spans="1:14">
      <c r="A344" t="s">
        <v>255</v>
      </c>
      <c r="B344" t="s">
        <v>256</v>
      </c>
      <c r="C344" t="s">
        <v>676</v>
      </c>
      <c r="D344">
        <v>23.285823961709401</v>
      </c>
      <c r="E344">
        <v>-106.407326215696</v>
      </c>
      <c r="F344" t="s">
        <v>299</v>
      </c>
      <c r="G344">
        <v>17</v>
      </c>
      <c r="H344">
        <v>25</v>
      </c>
      <c r="I344">
        <v>42</v>
      </c>
      <c r="J344" t="s">
        <v>298</v>
      </c>
      <c r="K344">
        <v>5</v>
      </c>
      <c r="L344">
        <v>3.4</v>
      </c>
      <c r="M344">
        <v>3.4</v>
      </c>
      <c r="N344" s="5">
        <v>45383</v>
      </c>
    </row>
    <row r="345" spans="1:14">
      <c r="A345" t="s">
        <v>257</v>
      </c>
      <c r="B345" t="s">
        <v>256</v>
      </c>
      <c r="C345" t="s">
        <v>676</v>
      </c>
      <c r="D345">
        <v>23.285823961709401</v>
      </c>
      <c r="E345">
        <v>-106.407326215696</v>
      </c>
      <c r="F345" t="s">
        <v>299</v>
      </c>
      <c r="G345">
        <v>38</v>
      </c>
      <c r="H345">
        <v>66</v>
      </c>
      <c r="I345">
        <v>104</v>
      </c>
      <c r="J345" t="s">
        <v>289</v>
      </c>
      <c r="K345">
        <v>5</v>
      </c>
      <c r="L345">
        <v>7.6</v>
      </c>
      <c r="M345">
        <v>7.6</v>
      </c>
      <c r="N345" s="5">
        <v>45383</v>
      </c>
    </row>
    <row r="346" spans="1:14">
      <c r="A346" t="s">
        <v>175</v>
      </c>
      <c r="B346" t="s">
        <v>26</v>
      </c>
      <c r="C346" t="s">
        <v>585</v>
      </c>
      <c r="D346">
        <v>23.199498843681699</v>
      </c>
      <c r="E346">
        <v>-106.42554231875999</v>
      </c>
      <c r="F346" t="s">
        <v>302</v>
      </c>
      <c r="G346">
        <v>21</v>
      </c>
      <c r="H346">
        <v>6</v>
      </c>
      <c r="I346">
        <v>27</v>
      </c>
      <c r="J346" t="s">
        <v>289</v>
      </c>
      <c r="K346">
        <v>31</v>
      </c>
      <c r="L346">
        <v>0.67</v>
      </c>
      <c r="M346">
        <v>0</v>
      </c>
      <c r="N346" s="5">
        <v>45383</v>
      </c>
    </row>
    <row r="347" spans="1:14">
      <c r="A347" t="s">
        <v>215</v>
      </c>
      <c r="B347" t="s">
        <v>216</v>
      </c>
      <c r="C347" t="s">
        <v>619</v>
      </c>
      <c r="D347">
        <v>23.201749740518999</v>
      </c>
      <c r="E347">
        <v>-106.427957732167</v>
      </c>
      <c r="F347" t="s">
        <v>301</v>
      </c>
      <c r="G347">
        <v>4</v>
      </c>
      <c r="H347">
        <v>7</v>
      </c>
      <c r="I347">
        <v>11</v>
      </c>
      <c r="J347" t="s">
        <v>289</v>
      </c>
      <c r="K347">
        <v>9</v>
      </c>
      <c r="L347">
        <v>0.44</v>
      </c>
      <c r="M347">
        <v>0.33</v>
      </c>
      <c r="N347" s="5">
        <v>45383</v>
      </c>
    </row>
    <row r="348" spans="1:14">
      <c r="A348" t="s">
        <v>231</v>
      </c>
      <c r="B348" t="s">
        <v>82</v>
      </c>
      <c r="C348" t="s">
        <v>677</v>
      </c>
      <c r="D348">
        <v>23.2372143151958</v>
      </c>
      <c r="E348">
        <v>-106.44182894751</v>
      </c>
      <c r="F348" t="s">
        <v>290</v>
      </c>
      <c r="G348">
        <v>27</v>
      </c>
      <c r="H348">
        <v>31</v>
      </c>
      <c r="I348">
        <v>58</v>
      </c>
      <c r="J348" t="s">
        <v>289</v>
      </c>
      <c r="K348">
        <v>53</v>
      </c>
      <c r="L348">
        <v>0.5</v>
      </c>
      <c r="M348">
        <v>3</v>
      </c>
      <c r="N348" s="5">
        <v>45383</v>
      </c>
    </row>
    <row r="349" spans="1:14">
      <c r="A349" t="s">
        <v>176</v>
      </c>
      <c r="B349" t="s">
        <v>32</v>
      </c>
      <c r="C349" t="s">
        <v>586</v>
      </c>
      <c r="D349">
        <v>23.255592415937699</v>
      </c>
      <c r="E349">
        <v>-106.450899014322</v>
      </c>
      <c r="F349" t="s">
        <v>295</v>
      </c>
      <c r="G349">
        <v>84</v>
      </c>
      <c r="H349">
        <v>16</v>
      </c>
      <c r="I349">
        <v>100</v>
      </c>
      <c r="J349" t="s">
        <v>294</v>
      </c>
      <c r="K349">
        <v>112</v>
      </c>
      <c r="L349">
        <v>0.75</v>
      </c>
      <c r="M349">
        <v>1.33</v>
      </c>
      <c r="N349" s="5">
        <v>45383</v>
      </c>
    </row>
    <row r="350" spans="1:14">
      <c r="A350" t="s">
        <v>590</v>
      </c>
      <c r="B350" t="s">
        <v>591</v>
      </c>
      <c r="C350" t="s">
        <v>592</v>
      </c>
      <c r="D350">
        <v>23.257944790672799</v>
      </c>
      <c r="E350">
        <v>-106.460914632252</v>
      </c>
      <c r="F350" t="s">
        <v>295</v>
      </c>
      <c r="G350">
        <v>25</v>
      </c>
      <c r="H350">
        <v>1</v>
      </c>
      <c r="I350">
        <v>26</v>
      </c>
      <c r="J350" t="s">
        <v>289</v>
      </c>
      <c r="K350">
        <v>16</v>
      </c>
      <c r="L350">
        <v>1.56</v>
      </c>
      <c r="M350">
        <v>0.66</v>
      </c>
      <c r="N350" s="5">
        <v>45383</v>
      </c>
    </row>
    <row r="351" spans="1:14">
      <c r="A351" t="s">
        <v>177</v>
      </c>
      <c r="B351" t="s">
        <v>26</v>
      </c>
      <c r="C351" t="s">
        <v>587</v>
      </c>
      <c r="D351">
        <v>23.206139516811401</v>
      </c>
      <c r="E351">
        <v>-106.42225354574499</v>
      </c>
      <c r="F351" t="s">
        <v>302</v>
      </c>
      <c r="G351">
        <v>11</v>
      </c>
      <c r="H351">
        <v>1</v>
      </c>
      <c r="I351">
        <v>12</v>
      </c>
      <c r="J351" t="s">
        <v>289</v>
      </c>
      <c r="K351">
        <v>26</v>
      </c>
      <c r="L351">
        <v>0.42</v>
      </c>
      <c r="M351">
        <v>0</v>
      </c>
      <c r="N351" s="5">
        <v>45383</v>
      </c>
    </row>
    <row r="352" spans="1:14">
      <c r="A352" t="s">
        <v>22</v>
      </c>
      <c r="B352" t="s">
        <v>23</v>
      </c>
      <c r="C352" t="s">
        <v>418</v>
      </c>
      <c r="D352">
        <v>23.219695569957398</v>
      </c>
      <c r="E352">
        <v>-106.422316000885</v>
      </c>
      <c r="F352" t="s">
        <v>290</v>
      </c>
      <c r="G352">
        <v>325</v>
      </c>
      <c r="H352">
        <v>60</v>
      </c>
      <c r="I352">
        <v>385</v>
      </c>
      <c r="J352" t="s">
        <v>289</v>
      </c>
      <c r="K352">
        <v>29</v>
      </c>
      <c r="L352">
        <v>11.2</v>
      </c>
      <c r="M352">
        <v>3</v>
      </c>
      <c r="N352" s="5">
        <v>45505</v>
      </c>
    </row>
    <row r="353" spans="1:14">
      <c r="A353" t="s">
        <v>24</v>
      </c>
      <c r="B353" t="s">
        <v>23</v>
      </c>
      <c r="C353" t="s">
        <v>418</v>
      </c>
      <c r="D353">
        <v>23.219695569957398</v>
      </c>
      <c r="E353">
        <v>-106.422316000885</v>
      </c>
      <c r="F353" t="s">
        <v>291</v>
      </c>
      <c r="G353">
        <v>45</v>
      </c>
      <c r="H353">
        <v>31</v>
      </c>
      <c r="I353">
        <v>76</v>
      </c>
      <c r="J353" t="s">
        <v>289</v>
      </c>
      <c r="K353">
        <v>29</v>
      </c>
      <c r="L353">
        <v>1.55</v>
      </c>
      <c r="M353">
        <v>0</v>
      </c>
      <c r="N353" s="5">
        <v>45505</v>
      </c>
    </row>
    <row r="354" spans="1:14">
      <c r="A354" t="s">
        <v>25</v>
      </c>
      <c r="B354" t="s">
        <v>26</v>
      </c>
      <c r="C354" t="s">
        <v>419</v>
      </c>
      <c r="D354">
        <v>23.277739</v>
      </c>
      <c r="E354">
        <v>-106.465172</v>
      </c>
      <c r="F354" t="s">
        <v>292</v>
      </c>
      <c r="G354">
        <v>86</v>
      </c>
      <c r="H354">
        <v>25</v>
      </c>
      <c r="I354">
        <v>111</v>
      </c>
      <c r="J354" t="s">
        <v>289</v>
      </c>
      <c r="K354">
        <v>27</v>
      </c>
      <c r="L354">
        <v>3.18</v>
      </c>
      <c r="M354">
        <v>0.33</v>
      </c>
      <c r="N354" s="5">
        <v>45505</v>
      </c>
    </row>
    <row r="355" spans="1:14">
      <c r="A355" t="s">
        <v>27</v>
      </c>
      <c r="B355" t="s">
        <v>26</v>
      </c>
      <c r="C355" t="s">
        <v>420</v>
      </c>
      <c r="D355">
        <v>23.221003</v>
      </c>
      <c r="E355">
        <v>-106.42318</v>
      </c>
      <c r="F355" t="s">
        <v>290</v>
      </c>
      <c r="G355">
        <v>63</v>
      </c>
      <c r="H355">
        <v>12</v>
      </c>
      <c r="I355">
        <v>75</v>
      </c>
      <c r="J355" t="s">
        <v>289</v>
      </c>
      <c r="K355">
        <v>33</v>
      </c>
      <c r="L355">
        <v>1.9</v>
      </c>
      <c r="M355">
        <v>1.33</v>
      </c>
      <c r="N355" s="5">
        <v>45505</v>
      </c>
    </row>
    <row r="356" spans="1:14">
      <c r="A356" t="s">
        <v>29</v>
      </c>
      <c r="B356" t="s">
        <v>30</v>
      </c>
      <c r="C356" t="s">
        <v>423</v>
      </c>
      <c r="D356">
        <v>23.319555679774801</v>
      </c>
      <c r="E356">
        <v>-106.479310547753</v>
      </c>
      <c r="F356" t="s">
        <v>293</v>
      </c>
      <c r="G356">
        <v>68</v>
      </c>
      <c r="H356">
        <v>7</v>
      </c>
      <c r="I356">
        <v>75</v>
      </c>
      <c r="J356" t="s">
        <v>289</v>
      </c>
      <c r="K356">
        <v>35</v>
      </c>
      <c r="L356">
        <v>1.94</v>
      </c>
      <c r="M356">
        <v>0</v>
      </c>
      <c r="N356" s="5">
        <v>45505</v>
      </c>
    </row>
    <row r="357" spans="1:14">
      <c r="A357" t="s">
        <v>31</v>
      </c>
      <c r="B357" t="s">
        <v>32</v>
      </c>
      <c r="C357" t="s">
        <v>424</v>
      </c>
      <c r="D357">
        <v>23.253164679478299</v>
      </c>
      <c r="E357">
        <v>-106.456234110472</v>
      </c>
      <c r="F357" t="s">
        <v>295</v>
      </c>
      <c r="G357">
        <v>35</v>
      </c>
      <c r="H357">
        <v>10</v>
      </c>
      <c r="I357">
        <v>45</v>
      </c>
      <c r="J357" t="s">
        <v>294</v>
      </c>
      <c r="K357">
        <v>43</v>
      </c>
      <c r="L357">
        <v>0.81</v>
      </c>
      <c r="M357">
        <v>0</v>
      </c>
      <c r="N357" s="5">
        <v>45505</v>
      </c>
    </row>
    <row r="358" spans="1:14">
      <c r="A358" t="s">
        <v>33</v>
      </c>
      <c r="B358" t="s">
        <v>34</v>
      </c>
      <c r="C358" t="s">
        <v>426</v>
      </c>
      <c r="D358">
        <v>23.302401</v>
      </c>
      <c r="E358">
        <v>-106.478989</v>
      </c>
      <c r="F358" t="s">
        <v>296</v>
      </c>
      <c r="G358">
        <v>186</v>
      </c>
      <c r="H358">
        <v>6</v>
      </c>
      <c r="I358">
        <v>192</v>
      </c>
      <c r="J358" t="s">
        <v>289</v>
      </c>
      <c r="K358">
        <v>36</v>
      </c>
      <c r="L358">
        <v>5.16</v>
      </c>
      <c r="M358">
        <v>1.33</v>
      </c>
      <c r="N358" s="5">
        <v>45505</v>
      </c>
    </row>
    <row r="359" spans="1:14">
      <c r="A359" t="s">
        <v>35</v>
      </c>
      <c r="B359" t="s">
        <v>26</v>
      </c>
      <c r="C359" t="s">
        <v>429</v>
      </c>
      <c r="D359">
        <v>23.284903</v>
      </c>
      <c r="E359">
        <v>-106.43130499999999</v>
      </c>
      <c r="F359" t="s">
        <v>297</v>
      </c>
      <c r="G359">
        <v>106</v>
      </c>
      <c r="H359">
        <v>99</v>
      </c>
      <c r="I359">
        <v>205</v>
      </c>
      <c r="J359" t="s">
        <v>294</v>
      </c>
      <c r="K359">
        <v>17</v>
      </c>
      <c r="L359">
        <v>6.23</v>
      </c>
      <c r="M359">
        <v>2.66</v>
      </c>
      <c r="N359" s="5">
        <v>45505</v>
      </c>
    </row>
    <row r="360" spans="1:14">
      <c r="A360" t="s">
        <v>36</v>
      </c>
      <c r="B360" t="s">
        <v>37</v>
      </c>
      <c r="C360" t="s">
        <v>430</v>
      </c>
      <c r="D360">
        <v>23.2745494693479</v>
      </c>
      <c r="E360">
        <v>-106.459202453543</v>
      </c>
      <c r="F360" t="s">
        <v>292</v>
      </c>
      <c r="G360">
        <v>30</v>
      </c>
      <c r="H360">
        <v>3</v>
      </c>
      <c r="I360">
        <v>33</v>
      </c>
      <c r="J360" t="s">
        <v>289</v>
      </c>
      <c r="K360">
        <v>22</v>
      </c>
      <c r="L360">
        <v>1.36</v>
      </c>
      <c r="M360">
        <v>0.66</v>
      </c>
      <c r="N360" s="5">
        <v>45505</v>
      </c>
    </row>
    <row r="361" spans="1:14">
      <c r="A361" t="s">
        <v>38</v>
      </c>
      <c r="B361" t="s">
        <v>39</v>
      </c>
      <c r="C361" t="s">
        <v>435</v>
      </c>
      <c r="D361">
        <v>23.284247690502401</v>
      </c>
      <c r="E361">
        <v>-106.391482388242</v>
      </c>
      <c r="F361" t="s">
        <v>299</v>
      </c>
      <c r="G361">
        <v>59</v>
      </c>
      <c r="H361">
        <v>168</v>
      </c>
      <c r="I361">
        <v>227</v>
      </c>
      <c r="J361" t="s">
        <v>298</v>
      </c>
      <c r="K361">
        <v>19</v>
      </c>
      <c r="L361">
        <v>3.1</v>
      </c>
      <c r="M361">
        <v>0</v>
      </c>
      <c r="N361" s="5">
        <v>45505</v>
      </c>
    </row>
    <row r="362" spans="1:14">
      <c r="A362" t="s">
        <v>40</v>
      </c>
      <c r="B362" t="s">
        <v>39</v>
      </c>
      <c r="C362" t="s">
        <v>435</v>
      </c>
      <c r="D362">
        <v>23.284247690502401</v>
      </c>
      <c r="E362">
        <v>-106.391482388242</v>
      </c>
      <c r="F362" t="s">
        <v>299</v>
      </c>
      <c r="G362">
        <v>79</v>
      </c>
      <c r="H362">
        <v>17</v>
      </c>
      <c r="I362">
        <v>96</v>
      </c>
      <c r="J362" t="s">
        <v>289</v>
      </c>
      <c r="K362">
        <v>46</v>
      </c>
      <c r="L362">
        <v>1.71</v>
      </c>
      <c r="M362">
        <v>0</v>
      </c>
      <c r="N362" s="5">
        <v>45505</v>
      </c>
    </row>
    <row r="363" spans="1:14">
      <c r="A363" t="s">
        <v>41</v>
      </c>
      <c r="B363" t="s">
        <v>42</v>
      </c>
      <c r="C363" t="s">
        <v>436</v>
      </c>
      <c r="D363">
        <v>23.274442736565401</v>
      </c>
      <c r="E363">
        <v>-106.466458401732</v>
      </c>
      <c r="F363" t="s">
        <v>292</v>
      </c>
      <c r="G363">
        <v>115</v>
      </c>
      <c r="H363">
        <v>76</v>
      </c>
      <c r="I363">
        <v>191</v>
      </c>
      <c r="J363" t="s">
        <v>289</v>
      </c>
      <c r="K363">
        <v>32</v>
      </c>
      <c r="L363">
        <v>3.59</v>
      </c>
      <c r="M363">
        <v>1.66</v>
      </c>
      <c r="N363" s="5">
        <v>45505</v>
      </c>
    </row>
    <row r="364" spans="1:14">
      <c r="A364" t="s">
        <v>43</v>
      </c>
      <c r="B364" t="s">
        <v>44</v>
      </c>
      <c r="C364" t="s">
        <v>437</v>
      </c>
      <c r="D364">
        <v>23.275421625669502</v>
      </c>
      <c r="E364">
        <v>-106.462001944062</v>
      </c>
      <c r="F364" t="s">
        <v>292</v>
      </c>
      <c r="G364">
        <v>38</v>
      </c>
      <c r="H364">
        <v>68</v>
      </c>
      <c r="I364">
        <v>106</v>
      </c>
      <c r="J364" t="s">
        <v>289</v>
      </c>
      <c r="K364">
        <v>19</v>
      </c>
      <c r="L364">
        <v>2</v>
      </c>
      <c r="M364">
        <v>0</v>
      </c>
      <c r="N364" s="5">
        <v>45505</v>
      </c>
    </row>
    <row r="365" spans="1:14">
      <c r="A365" t="s">
        <v>45</v>
      </c>
      <c r="B365" t="s">
        <v>46</v>
      </c>
      <c r="C365" t="s">
        <v>438</v>
      </c>
      <c r="D365">
        <v>23.309220002051699</v>
      </c>
      <c r="E365">
        <v>-106.4760585339</v>
      </c>
      <c r="F365" t="s">
        <v>296</v>
      </c>
      <c r="G365">
        <v>35</v>
      </c>
      <c r="H365">
        <v>1</v>
      </c>
      <c r="I365">
        <v>36</v>
      </c>
      <c r="J365" t="s">
        <v>289</v>
      </c>
      <c r="K365">
        <v>33</v>
      </c>
      <c r="L365">
        <v>1.06</v>
      </c>
      <c r="M365">
        <v>0.33</v>
      </c>
      <c r="N365" s="5">
        <v>45505</v>
      </c>
    </row>
    <row r="366" spans="1:14">
      <c r="A366" t="s">
        <v>47</v>
      </c>
      <c r="B366" t="s">
        <v>48</v>
      </c>
      <c r="C366" t="s">
        <v>439</v>
      </c>
      <c r="D366">
        <v>23.274924027888101</v>
      </c>
      <c r="E366">
        <v>-106.397050003578</v>
      </c>
      <c r="F366" t="s">
        <v>299</v>
      </c>
      <c r="G366">
        <v>126</v>
      </c>
      <c r="H366">
        <v>2</v>
      </c>
      <c r="I366">
        <v>128</v>
      </c>
      <c r="J366" t="s">
        <v>298</v>
      </c>
      <c r="K366">
        <v>50</v>
      </c>
      <c r="L366">
        <v>2.52</v>
      </c>
      <c r="M366">
        <v>0.66</v>
      </c>
      <c r="N366" s="5">
        <v>45505</v>
      </c>
    </row>
    <row r="367" spans="1:14">
      <c r="A367" t="s">
        <v>49</v>
      </c>
      <c r="B367" t="s">
        <v>50</v>
      </c>
      <c r="C367" t="s">
        <v>440</v>
      </c>
      <c r="D367">
        <v>23.265670606184301</v>
      </c>
      <c r="E367">
        <v>-106.463873920344</v>
      </c>
      <c r="F367" t="s">
        <v>295</v>
      </c>
      <c r="G367">
        <v>17</v>
      </c>
      <c r="H367">
        <v>11</v>
      </c>
      <c r="I367">
        <v>28</v>
      </c>
      <c r="J367" t="s">
        <v>289</v>
      </c>
      <c r="K367">
        <v>26</v>
      </c>
      <c r="L367">
        <v>0.65</v>
      </c>
      <c r="M367">
        <v>0</v>
      </c>
      <c r="N367" s="5">
        <v>45505</v>
      </c>
    </row>
    <row r="368" spans="1:14">
      <c r="A368" t="s">
        <v>51</v>
      </c>
      <c r="B368" t="s">
        <v>26</v>
      </c>
      <c r="C368" t="s">
        <v>441</v>
      </c>
      <c r="D368">
        <v>23.305548587729199</v>
      </c>
      <c r="E368">
        <v>-106.425172874743</v>
      </c>
      <c r="F368" t="s">
        <v>297</v>
      </c>
      <c r="G368">
        <v>205</v>
      </c>
      <c r="H368">
        <v>12</v>
      </c>
      <c r="I368">
        <v>217</v>
      </c>
      <c r="J368" t="s">
        <v>294</v>
      </c>
      <c r="K368">
        <v>35</v>
      </c>
      <c r="L368">
        <v>5.85</v>
      </c>
      <c r="M368">
        <v>2.33</v>
      </c>
      <c r="N368" s="5">
        <v>45505</v>
      </c>
    </row>
    <row r="369" spans="1:14">
      <c r="A369" t="s">
        <v>52</v>
      </c>
      <c r="B369" t="s">
        <v>26</v>
      </c>
      <c r="C369" t="s">
        <v>442</v>
      </c>
      <c r="D369">
        <v>23.247377576479099</v>
      </c>
      <c r="E369">
        <v>-106.450518705425</v>
      </c>
      <c r="F369" t="s">
        <v>295</v>
      </c>
      <c r="G369">
        <v>5</v>
      </c>
      <c r="H369">
        <v>5</v>
      </c>
      <c r="I369">
        <v>10</v>
      </c>
      <c r="J369" t="s">
        <v>289</v>
      </c>
      <c r="K369">
        <v>21</v>
      </c>
      <c r="L369">
        <v>0.23</v>
      </c>
      <c r="M369">
        <v>0</v>
      </c>
      <c r="N369" s="5">
        <v>45505</v>
      </c>
    </row>
    <row r="370" spans="1:14">
      <c r="A370" t="s">
        <v>53</v>
      </c>
      <c r="B370" t="s">
        <v>54</v>
      </c>
      <c r="C370" t="s">
        <v>448</v>
      </c>
      <c r="D370">
        <v>23.289822780680801</v>
      </c>
      <c r="E370">
        <v>-106.442453799886</v>
      </c>
      <c r="F370" t="s">
        <v>300</v>
      </c>
      <c r="G370">
        <v>246</v>
      </c>
      <c r="H370">
        <v>39</v>
      </c>
      <c r="I370">
        <v>285</v>
      </c>
      <c r="J370" t="s">
        <v>289</v>
      </c>
      <c r="K370">
        <v>75</v>
      </c>
      <c r="L370">
        <v>3.28</v>
      </c>
      <c r="M370">
        <v>11.3</v>
      </c>
      <c r="N370" s="5">
        <v>45505</v>
      </c>
    </row>
    <row r="371" spans="1:14">
      <c r="A371" t="s">
        <v>55</v>
      </c>
      <c r="B371" t="s">
        <v>26</v>
      </c>
      <c r="C371" t="s">
        <v>449</v>
      </c>
      <c r="D371">
        <v>23.201083244902701</v>
      </c>
      <c r="E371">
        <v>-106.427027962792</v>
      </c>
      <c r="F371" t="s">
        <v>301</v>
      </c>
      <c r="G371">
        <v>13</v>
      </c>
      <c r="H371">
        <v>7</v>
      </c>
      <c r="I371">
        <v>20</v>
      </c>
      <c r="J371" t="s">
        <v>289</v>
      </c>
      <c r="K371">
        <v>42</v>
      </c>
      <c r="L371">
        <v>0.3</v>
      </c>
      <c r="M371">
        <v>0</v>
      </c>
      <c r="N371" s="5">
        <v>45505</v>
      </c>
    </row>
    <row r="372" spans="1:14">
      <c r="A372" t="s">
        <v>56</v>
      </c>
      <c r="B372" t="s">
        <v>57</v>
      </c>
      <c r="C372" t="s">
        <v>450</v>
      </c>
      <c r="D372">
        <v>23.206631648971499</v>
      </c>
      <c r="E372">
        <v>-106.428386900627</v>
      </c>
      <c r="F372" t="s">
        <v>290</v>
      </c>
      <c r="G372">
        <v>44</v>
      </c>
      <c r="H372">
        <v>11</v>
      </c>
      <c r="I372">
        <v>55</v>
      </c>
      <c r="J372" t="s">
        <v>289</v>
      </c>
      <c r="K372">
        <v>45</v>
      </c>
      <c r="L372">
        <v>0.97</v>
      </c>
      <c r="M372">
        <v>0.66</v>
      </c>
      <c r="N372" s="5">
        <v>45505</v>
      </c>
    </row>
    <row r="373" spans="1:14">
      <c r="A373" t="s">
        <v>58</v>
      </c>
      <c r="B373" t="s">
        <v>26</v>
      </c>
      <c r="C373" t="s">
        <v>460</v>
      </c>
      <c r="D373">
        <v>23.205291252934899</v>
      </c>
      <c r="E373">
        <v>-106.42366234775599</v>
      </c>
      <c r="F373" t="s">
        <v>302</v>
      </c>
      <c r="G373">
        <v>6</v>
      </c>
      <c r="H373">
        <v>8</v>
      </c>
      <c r="I373">
        <v>14</v>
      </c>
      <c r="J373" t="s">
        <v>289</v>
      </c>
      <c r="K373">
        <v>31</v>
      </c>
      <c r="L373">
        <v>0.19</v>
      </c>
      <c r="M373">
        <v>0</v>
      </c>
      <c r="N373" s="5">
        <v>45505</v>
      </c>
    </row>
    <row r="374" spans="1:14">
      <c r="A374" t="s">
        <v>59</v>
      </c>
      <c r="B374" t="s">
        <v>23</v>
      </c>
      <c r="C374" t="s">
        <v>461</v>
      </c>
      <c r="D374">
        <v>23.2765959549439</v>
      </c>
      <c r="E374">
        <v>-106.425296260972</v>
      </c>
      <c r="F374" t="s">
        <v>303</v>
      </c>
      <c r="G374">
        <v>118</v>
      </c>
      <c r="H374">
        <v>177</v>
      </c>
      <c r="I374">
        <v>295</v>
      </c>
      <c r="J374" t="s">
        <v>298</v>
      </c>
      <c r="K374">
        <v>44</v>
      </c>
      <c r="L374">
        <v>2.68</v>
      </c>
      <c r="M374">
        <v>0</v>
      </c>
      <c r="N374" s="5">
        <v>45505</v>
      </c>
    </row>
    <row r="375" spans="1:14">
      <c r="A375" t="s">
        <v>60</v>
      </c>
      <c r="B375" t="s">
        <v>50</v>
      </c>
      <c r="C375" t="s">
        <v>467</v>
      </c>
      <c r="D375">
        <v>23.310648399457399</v>
      </c>
      <c r="E375">
        <v>-106.472629438567</v>
      </c>
      <c r="F375" t="s">
        <v>304</v>
      </c>
      <c r="G375">
        <v>142</v>
      </c>
      <c r="H375">
        <v>117</v>
      </c>
      <c r="I375">
        <v>259</v>
      </c>
      <c r="J375" t="s">
        <v>294</v>
      </c>
      <c r="K375">
        <v>32</v>
      </c>
      <c r="L375">
        <v>4.43</v>
      </c>
      <c r="M375">
        <v>16.66</v>
      </c>
      <c r="N375" s="5">
        <v>45505</v>
      </c>
    </row>
    <row r="376" spans="1:14">
      <c r="A376" t="s">
        <v>61</v>
      </c>
      <c r="B376" t="s">
        <v>50</v>
      </c>
      <c r="C376" t="s">
        <v>478</v>
      </c>
      <c r="D376">
        <v>23.2646455262514</v>
      </c>
      <c r="E376">
        <v>-106.39100977659</v>
      </c>
      <c r="F376" t="s">
        <v>299</v>
      </c>
      <c r="G376">
        <v>48</v>
      </c>
      <c r="H376">
        <v>22</v>
      </c>
      <c r="I376">
        <v>70</v>
      </c>
      <c r="J376" t="s">
        <v>298</v>
      </c>
      <c r="K376">
        <v>16</v>
      </c>
      <c r="L376">
        <v>3</v>
      </c>
      <c r="M376">
        <v>2.33</v>
      </c>
      <c r="N376" s="5">
        <v>45505</v>
      </c>
    </row>
    <row r="377" spans="1:14">
      <c r="A377" t="s">
        <v>62</v>
      </c>
      <c r="B377" t="s">
        <v>26</v>
      </c>
      <c r="C377" t="s">
        <v>482</v>
      </c>
      <c r="D377">
        <v>23.3264402598878</v>
      </c>
      <c r="E377">
        <v>-106.391395598587</v>
      </c>
      <c r="F377" t="s">
        <v>299</v>
      </c>
      <c r="G377">
        <v>1764</v>
      </c>
      <c r="H377">
        <v>74</v>
      </c>
      <c r="I377">
        <v>1838</v>
      </c>
      <c r="J377" t="s">
        <v>294</v>
      </c>
      <c r="K377">
        <v>38</v>
      </c>
      <c r="L377">
        <v>46.42</v>
      </c>
      <c r="M377">
        <v>54.33</v>
      </c>
      <c r="N377" s="5">
        <v>45505</v>
      </c>
    </row>
    <row r="378" spans="1:14">
      <c r="A378" t="s">
        <v>63</v>
      </c>
      <c r="B378" t="s">
        <v>64</v>
      </c>
      <c r="C378" t="s">
        <v>483</v>
      </c>
      <c r="D378">
        <v>23.297287619638599</v>
      </c>
      <c r="E378">
        <v>-106.478820776589</v>
      </c>
      <c r="F378" t="s">
        <v>296</v>
      </c>
      <c r="G378">
        <v>118</v>
      </c>
      <c r="H378">
        <v>23</v>
      </c>
      <c r="I378">
        <v>141</v>
      </c>
      <c r="J378" t="s">
        <v>294</v>
      </c>
      <c r="K378">
        <v>51</v>
      </c>
      <c r="L378">
        <v>2.31</v>
      </c>
      <c r="M378">
        <v>0.66</v>
      </c>
      <c r="N378" s="5">
        <v>45505</v>
      </c>
    </row>
    <row r="379" spans="1:14">
      <c r="A379" t="s">
        <v>65</v>
      </c>
      <c r="B379" t="s">
        <v>66</v>
      </c>
      <c r="C379" t="s">
        <v>484</v>
      </c>
      <c r="D379">
        <v>23.293062877631101</v>
      </c>
      <c r="E379">
        <v>-106.456444755935</v>
      </c>
      <c r="F379" t="s">
        <v>292</v>
      </c>
      <c r="G379">
        <v>34</v>
      </c>
      <c r="H379">
        <v>1</v>
      </c>
      <c r="I379">
        <v>35</v>
      </c>
      <c r="J379" t="s">
        <v>294</v>
      </c>
      <c r="K379">
        <v>29</v>
      </c>
      <c r="L379">
        <v>1.17</v>
      </c>
      <c r="M379">
        <v>1</v>
      </c>
      <c r="N379" s="5">
        <v>45505</v>
      </c>
    </row>
    <row r="380" spans="1:14">
      <c r="A380" t="s">
        <v>67</v>
      </c>
      <c r="B380" t="s">
        <v>68</v>
      </c>
      <c r="C380" t="s">
        <v>485</v>
      </c>
      <c r="D380">
        <v>23.345913358378699</v>
      </c>
      <c r="E380">
        <v>-106.441874720946</v>
      </c>
      <c r="F380" t="s">
        <v>304</v>
      </c>
      <c r="G380">
        <v>48</v>
      </c>
      <c r="H380">
        <v>17</v>
      </c>
      <c r="I380">
        <v>65</v>
      </c>
      <c r="J380" t="s">
        <v>294</v>
      </c>
      <c r="K380">
        <v>32</v>
      </c>
      <c r="L380">
        <v>1.5</v>
      </c>
      <c r="M380">
        <v>0</v>
      </c>
      <c r="N380" s="5">
        <v>45505</v>
      </c>
    </row>
    <row r="381" spans="1:14">
      <c r="A381" t="s">
        <v>69</v>
      </c>
      <c r="B381" t="s">
        <v>70</v>
      </c>
      <c r="C381" t="s">
        <v>492</v>
      </c>
      <c r="D381">
        <v>23.266316592177699</v>
      </c>
      <c r="E381">
        <v>-106.46187573361</v>
      </c>
      <c r="F381" t="s">
        <v>292</v>
      </c>
      <c r="G381">
        <v>58</v>
      </c>
      <c r="H381">
        <v>5</v>
      </c>
      <c r="I381">
        <v>63</v>
      </c>
      <c r="J381" t="s">
        <v>289</v>
      </c>
      <c r="K381">
        <v>47</v>
      </c>
      <c r="L381">
        <v>1.23</v>
      </c>
      <c r="M381">
        <v>1</v>
      </c>
      <c r="N381" s="5">
        <v>45505</v>
      </c>
    </row>
    <row r="382" spans="1:14">
      <c r="A382" t="s">
        <v>71</v>
      </c>
      <c r="B382" t="s">
        <v>26</v>
      </c>
      <c r="C382" t="s">
        <v>496</v>
      </c>
      <c r="D382">
        <v>23.285451942756598</v>
      </c>
      <c r="E382">
        <v>-106.41742555940201</v>
      </c>
      <c r="F382" t="s">
        <v>303</v>
      </c>
      <c r="G382">
        <v>334</v>
      </c>
      <c r="H382">
        <v>76</v>
      </c>
      <c r="I382">
        <v>410</v>
      </c>
      <c r="J382" t="s">
        <v>294</v>
      </c>
      <c r="K382">
        <v>38</v>
      </c>
      <c r="L382">
        <v>8.7799999999999994</v>
      </c>
      <c r="M382">
        <v>7</v>
      </c>
      <c r="N382" s="5">
        <v>45505</v>
      </c>
    </row>
    <row r="383" spans="1:14">
      <c r="A383" t="s">
        <v>72</v>
      </c>
      <c r="B383" t="s">
        <v>73</v>
      </c>
      <c r="C383" t="s">
        <v>497</v>
      </c>
      <c r="D383">
        <v>23.2499082335924</v>
      </c>
      <c r="E383">
        <v>-106.45502880173299</v>
      </c>
      <c r="F383" t="s">
        <v>305</v>
      </c>
      <c r="G383">
        <v>65</v>
      </c>
      <c r="H383">
        <v>25</v>
      </c>
      <c r="I383">
        <v>90</v>
      </c>
      <c r="J383" t="s">
        <v>289</v>
      </c>
      <c r="K383">
        <v>43</v>
      </c>
      <c r="L383">
        <v>1.51</v>
      </c>
      <c r="M383">
        <v>0.33</v>
      </c>
      <c r="N383" s="5">
        <v>45505</v>
      </c>
    </row>
    <row r="384" spans="1:14">
      <c r="A384" t="s">
        <v>74</v>
      </c>
      <c r="B384" t="s">
        <v>26</v>
      </c>
      <c r="C384" t="s">
        <v>498</v>
      </c>
      <c r="D384">
        <v>23.287654858175699</v>
      </c>
      <c r="E384">
        <v>-106.46378630542399</v>
      </c>
      <c r="F384" t="s">
        <v>292</v>
      </c>
      <c r="G384">
        <v>29</v>
      </c>
      <c r="H384">
        <v>1</v>
      </c>
      <c r="I384">
        <v>30</v>
      </c>
      <c r="J384" t="s">
        <v>289</v>
      </c>
      <c r="K384">
        <v>28</v>
      </c>
      <c r="L384">
        <v>1.03</v>
      </c>
      <c r="M384">
        <v>0</v>
      </c>
      <c r="N384" s="5">
        <v>45505</v>
      </c>
    </row>
    <row r="385" spans="1:14">
      <c r="A385" t="s">
        <v>75</v>
      </c>
      <c r="B385" t="s">
        <v>26</v>
      </c>
      <c r="C385" t="s">
        <v>499</v>
      </c>
      <c r="D385">
        <v>23.325654823538599</v>
      </c>
      <c r="E385">
        <v>-106.413029862697</v>
      </c>
      <c r="F385" t="s">
        <v>299</v>
      </c>
      <c r="G385">
        <v>376</v>
      </c>
      <c r="H385">
        <v>63</v>
      </c>
      <c r="I385">
        <v>439</v>
      </c>
      <c r="J385" t="s">
        <v>294</v>
      </c>
      <c r="K385">
        <v>37</v>
      </c>
      <c r="L385">
        <v>10.16</v>
      </c>
      <c r="M385">
        <v>4.66</v>
      </c>
      <c r="N385" s="5">
        <v>45505</v>
      </c>
    </row>
    <row r="386" spans="1:14">
      <c r="A386" t="s">
        <v>76</v>
      </c>
      <c r="B386" t="s">
        <v>39</v>
      </c>
      <c r="C386" t="s">
        <v>500</v>
      </c>
      <c r="D386">
        <v>23.285222223267901</v>
      </c>
      <c r="E386">
        <v>-106.42143586124899</v>
      </c>
      <c r="F386" t="s">
        <v>303</v>
      </c>
      <c r="G386">
        <v>133</v>
      </c>
      <c r="H386">
        <v>9</v>
      </c>
      <c r="I386">
        <v>142</v>
      </c>
      <c r="J386" t="s">
        <v>298</v>
      </c>
      <c r="K386">
        <v>31</v>
      </c>
      <c r="L386">
        <v>4.29</v>
      </c>
      <c r="M386">
        <v>1.66</v>
      </c>
      <c r="N386" s="5">
        <v>45505</v>
      </c>
    </row>
    <row r="387" spans="1:14">
      <c r="A387" t="s">
        <v>77</v>
      </c>
      <c r="B387" t="s">
        <v>39</v>
      </c>
      <c r="C387" t="s">
        <v>500</v>
      </c>
      <c r="D387">
        <v>23.285222223267901</v>
      </c>
      <c r="E387">
        <v>-106.42143586124899</v>
      </c>
      <c r="F387" t="s">
        <v>303</v>
      </c>
      <c r="G387">
        <v>107</v>
      </c>
      <c r="H387">
        <v>6</v>
      </c>
      <c r="I387">
        <v>113</v>
      </c>
      <c r="J387" t="s">
        <v>298</v>
      </c>
      <c r="K387">
        <v>37</v>
      </c>
      <c r="L387">
        <v>2.89</v>
      </c>
      <c r="M387">
        <v>1.66</v>
      </c>
      <c r="N387" s="5">
        <v>45505</v>
      </c>
    </row>
    <row r="388" spans="1:14">
      <c r="A388" t="s">
        <v>78</v>
      </c>
      <c r="B388" t="s">
        <v>39</v>
      </c>
      <c r="C388" t="s">
        <v>500</v>
      </c>
      <c r="D388">
        <v>23.285222223267901</v>
      </c>
      <c r="E388">
        <v>-106.42143586124899</v>
      </c>
      <c r="F388" t="s">
        <v>303</v>
      </c>
      <c r="G388">
        <v>110</v>
      </c>
      <c r="H388">
        <v>34</v>
      </c>
      <c r="I388">
        <v>144</v>
      </c>
      <c r="J388" t="s">
        <v>289</v>
      </c>
      <c r="K388">
        <v>47</v>
      </c>
      <c r="L388">
        <v>2.34</v>
      </c>
      <c r="M388">
        <v>0</v>
      </c>
      <c r="N388" s="5">
        <v>45505</v>
      </c>
    </row>
    <row r="389" spans="1:14">
      <c r="A389" t="s">
        <v>79</v>
      </c>
      <c r="B389" t="s">
        <v>80</v>
      </c>
      <c r="C389" t="s">
        <v>503</v>
      </c>
      <c r="D389">
        <v>23.229677969688002</v>
      </c>
      <c r="E389">
        <v>-106.431625445745</v>
      </c>
      <c r="F389" t="s">
        <v>290</v>
      </c>
      <c r="G389">
        <v>139</v>
      </c>
      <c r="H389">
        <v>39</v>
      </c>
      <c r="I389">
        <v>178</v>
      </c>
      <c r="J389" t="s">
        <v>289</v>
      </c>
      <c r="K389">
        <v>53</v>
      </c>
      <c r="L389">
        <v>2.62</v>
      </c>
      <c r="M389">
        <v>0</v>
      </c>
      <c r="N389" s="5">
        <v>45505</v>
      </c>
    </row>
    <row r="390" spans="1:14">
      <c r="A390" t="s">
        <v>81</v>
      </c>
      <c r="B390" t="s">
        <v>82</v>
      </c>
      <c r="C390" t="s">
        <v>504</v>
      </c>
      <c r="D390">
        <v>23.237784790611201</v>
      </c>
      <c r="E390">
        <v>-106.441289622482</v>
      </c>
      <c r="F390" t="s">
        <v>290</v>
      </c>
      <c r="G390">
        <v>60</v>
      </c>
      <c r="H390">
        <v>8</v>
      </c>
      <c r="I390">
        <v>68</v>
      </c>
      <c r="J390" t="s">
        <v>289</v>
      </c>
      <c r="K390">
        <v>45</v>
      </c>
      <c r="L390">
        <v>1.33</v>
      </c>
      <c r="M390">
        <v>0</v>
      </c>
      <c r="N390" s="5">
        <v>45505</v>
      </c>
    </row>
    <row r="391" spans="1:14">
      <c r="A391" t="s">
        <v>83</v>
      </c>
      <c r="B391" t="s">
        <v>84</v>
      </c>
      <c r="C391" t="s">
        <v>505</v>
      </c>
      <c r="D391">
        <v>23.272707741198399</v>
      </c>
      <c r="E391">
        <v>-106.455502913952</v>
      </c>
      <c r="F391" t="s">
        <v>292</v>
      </c>
      <c r="G391">
        <v>44</v>
      </c>
      <c r="H391">
        <v>6</v>
      </c>
      <c r="I391">
        <v>50</v>
      </c>
      <c r="J391" t="s">
        <v>289</v>
      </c>
      <c r="K391">
        <v>31</v>
      </c>
      <c r="L391">
        <v>1.41</v>
      </c>
      <c r="M391">
        <v>0.66</v>
      </c>
      <c r="N391" s="5">
        <v>45505</v>
      </c>
    </row>
    <row r="392" spans="1:14">
      <c r="A392" t="s">
        <v>85</v>
      </c>
      <c r="B392" t="s">
        <v>86</v>
      </c>
      <c r="C392" t="s">
        <v>506</v>
      </c>
      <c r="D392">
        <v>23.281730017728901</v>
      </c>
      <c r="E392">
        <v>-106.462833961087</v>
      </c>
      <c r="F392" t="s">
        <v>292</v>
      </c>
      <c r="G392">
        <v>16</v>
      </c>
      <c r="H392">
        <v>8</v>
      </c>
      <c r="I392">
        <v>24</v>
      </c>
      <c r="J392" t="s">
        <v>298</v>
      </c>
      <c r="K392">
        <v>21</v>
      </c>
      <c r="L392">
        <v>0.76</v>
      </c>
      <c r="M392">
        <v>0</v>
      </c>
      <c r="N392" s="5">
        <v>45505</v>
      </c>
    </row>
    <row r="393" spans="1:14">
      <c r="A393" t="s">
        <v>87</v>
      </c>
      <c r="B393" t="s">
        <v>86</v>
      </c>
      <c r="C393" t="s">
        <v>506</v>
      </c>
      <c r="D393">
        <v>23.281730017728901</v>
      </c>
      <c r="E393">
        <v>-106.462833961087</v>
      </c>
      <c r="F393" t="s">
        <v>292</v>
      </c>
      <c r="G393">
        <v>47</v>
      </c>
      <c r="H393">
        <v>21</v>
      </c>
      <c r="I393">
        <v>68</v>
      </c>
      <c r="J393" t="s">
        <v>289</v>
      </c>
      <c r="K393">
        <v>21</v>
      </c>
      <c r="L393">
        <v>2.23</v>
      </c>
      <c r="M393">
        <v>1.66</v>
      </c>
      <c r="N393" s="5">
        <v>45505</v>
      </c>
    </row>
    <row r="394" spans="1:14">
      <c r="A394" t="s">
        <v>88</v>
      </c>
      <c r="B394" t="s">
        <v>89</v>
      </c>
      <c r="C394" t="s">
        <v>507</v>
      </c>
      <c r="D394">
        <v>23.335781959397099</v>
      </c>
      <c r="E394">
        <v>-106.486137461086</v>
      </c>
      <c r="F394" t="s">
        <v>293</v>
      </c>
      <c r="G394">
        <v>18</v>
      </c>
      <c r="H394">
        <v>5</v>
      </c>
      <c r="I394">
        <v>23</v>
      </c>
      <c r="J394" t="s">
        <v>289</v>
      </c>
      <c r="K394">
        <v>31</v>
      </c>
      <c r="L394">
        <v>0.57999999999999996</v>
      </c>
      <c r="M394">
        <v>0.66</v>
      </c>
      <c r="N394" s="5">
        <v>45505</v>
      </c>
    </row>
    <row r="395" spans="1:14">
      <c r="A395" t="s">
        <v>90</v>
      </c>
      <c r="B395" t="s">
        <v>91</v>
      </c>
      <c r="C395" t="s">
        <v>510</v>
      </c>
      <c r="D395">
        <v>23.285770796315099</v>
      </c>
      <c r="E395">
        <v>-106.431514602717</v>
      </c>
      <c r="F395" t="s">
        <v>303</v>
      </c>
      <c r="G395">
        <v>7</v>
      </c>
      <c r="H395">
        <v>2</v>
      </c>
      <c r="I395">
        <v>9</v>
      </c>
      <c r="J395" t="s">
        <v>289</v>
      </c>
      <c r="K395">
        <v>20</v>
      </c>
      <c r="L395">
        <v>0.35</v>
      </c>
      <c r="M395">
        <v>0.33</v>
      </c>
      <c r="N395" s="5">
        <v>45505</v>
      </c>
    </row>
    <row r="396" spans="1:14">
      <c r="A396" t="s">
        <v>92</v>
      </c>
      <c r="B396" t="s">
        <v>93</v>
      </c>
      <c r="C396" t="s">
        <v>511</v>
      </c>
      <c r="D396">
        <v>23.238758605397098</v>
      </c>
      <c r="E396">
        <v>-106.42147034574501</v>
      </c>
      <c r="F396" t="s">
        <v>303</v>
      </c>
      <c r="G396">
        <v>17</v>
      </c>
      <c r="H396">
        <v>15</v>
      </c>
      <c r="I396">
        <v>32</v>
      </c>
      <c r="J396" t="s">
        <v>298</v>
      </c>
      <c r="K396">
        <v>34</v>
      </c>
      <c r="L396">
        <v>0.5</v>
      </c>
      <c r="M396">
        <v>0.33</v>
      </c>
      <c r="N396" s="5">
        <v>45505</v>
      </c>
    </row>
    <row r="397" spans="1:14">
      <c r="A397" t="s">
        <v>94</v>
      </c>
      <c r="B397" t="s">
        <v>95</v>
      </c>
      <c r="C397" t="s">
        <v>512</v>
      </c>
      <c r="D397">
        <v>23.287800099374</v>
      </c>
      <c r="E397">
        <v>-106.433421701852</v>
      </c>
      <c r="F397" t="s">
        <v>303</v>
      </c>
      <c r="G397">
        <v>35</v>
      </c>
      <c r="H397">
        <v>15</v>
      </c>
      <c r="I397">
        <v>50</v>
      </c>
      <c r="J397" t="s">
        <v>294</v>
      </c>
      <c r="K397">
        <v>22</v>
      </c>
      <c r="L397">
        <v>0.62</v>
      </c>
      <c r="M397">
        <v>0</v>
      </c>
      <c r="N397" s="5">
        <v>45505</v>
      </c>
    </row>
    <row r="398" spans="1:14">
      <c r="A398" t="s">
        <v>96</v>
      </c>
      <c r="B398" t="s">
        <v>97</v>
      </c>
      <c r="C398" t="s">
        <v>516</v>
      </c>
      <c r="D398">
        <v>23.277843977106301</v>
      </c>
      <c r="E398">
        <v>-106.406436730417</v>
      </c>
      <c r="F398" t="s">
        <v>299</v>
      </c>
      <c r="G398">
        <v>17</v>
      </c>
      <c r="H398">
        <v>4</v>
      </c>
      <c r="I398">
        <v>21</v>
      </c>
      <c r="J398" t="s">
        <v>298</v>
      </c>
      <c r="K398">
        <v>33</v>
      </c>
      <c r="L398">
        <v>0.51</v>
      </c>
      <c r="M398">
        <v>0.33</v>
      </c>
      <c r="N398" s="5">
        <v>45505</v>
      </c>
    </row>
    <row r="399" spans="1:14">
      <c r="A399" t="s">
        <v>98</v>
      </c>
      <c r="B399" t="s">
        <v>26</v>
      </c>
      <c r="C399" t="s">
        <v>517</v>
      </c>
      <c r="D399">
        <v>23.298637322852802</v>
      </c>
      <c r="E399">
        <v>-106.470468770626</v>
      </c>
      <c r="F399" t="s">
        <v>296</v>
      </c>
      <c r="G399">
        <v>61</v>
      </c>
      <c r="H399">
        <v>8</v>
      </c>
      <c r="I399">
        <v>69</v>
      </c>
      <c r="J399" t="s">
        <v>294</v>
      </c>
      <c r="K399">
        <v>31</v>
      </c>
      <c r="L399">
        <v>1.96</v>
      </c>
      <c r="M399">
        <v>0.66</v>
      </c>
      <c r="N399" s="5">
        <v>45505</v>
      </c>
    </row>
    <row r="400" spans="1:14">
      <c r="A400" t="s">
        <v>99</v>
      </c>
      <c r="B400" t="s">
        <v>100</v>
      </c>
      <c r="C400" t="s">
        <v>518</v>
      </c>
      <c r="D400">
        <v>23.277707811472599</v>
      </c>
      <c r="E400">
        <v>-106.467084116908</v>
      </c>
      <c r="F400" t="s">
        <v>306</v>
      </c>
      <c r="G400">
        <v>135</v>
      </c>
      <c r="H400">
        <v>3</v>
      </c>
      <c r="I400">
        <v>138</v>
      </c>
      <c r="J400" t="s">
        <v>289</v>
      </c>
      <c r="K400">
        <v>92</v>
      </c>
      <c r="L400">
        <v>1.46</v>
      </c>
      <c r="M400">
        <v>0</v>
      </c>
      <c r="N400" s="5">
        <v>45505</v>
      </c>
    </row>
    <row r="401" spans="1:14">
      <c r="A401" t="s">
        <v>101</v>
      </c>
      <c r="B401" t="s">
        <v>26</v>
      </c>
      <c r="C401" t="s">
        <v>519</v>
      </c>
      <c r="D401">
        <v>23.3643244644745</v>
      </c>
      <c r="E401">
        <v>-106.48577753039901</v>
      </c>
      <c r="F401" t="s">
        <v>307</v>
      </c>
      <c r="G401">
        <v>1811</v>
      </c>
      <c r="H401">
        <v>689</v>
      </c>
      <c r="I401">
        <v>2500</v>
      </c>
      <c r="J401" t="s">
        <v>294</v>
      </c>
      <c r="K401">
        <v>151</v>
      </c>
      <c r="L401">
        <v>11.99</v>
      </c>
      <c r="M401">
        <v>2.33</v>
      </c>
      <c r="N401" s="5">
        <v>45505</v>
      </c>
    </row>
    <row r="402" spans="1:14">
      <c r="A402" t="s">
        <v>102</v>
      </c>
      <c r="B402" t="s">
        <v>103</v>
      </c>
      <c r="C402" t="s">
        <v>520</v>
      </c>
      <c r="D402">
        <v>23.206334408522299</v>
      </c>
      <c r="E402">
        <v>-106.428329316909</v>
      </c>
      <c r="F402" t="s">
        <v>290</v>
      </c>
      <c r="G402">
        <v>18</v>
      </c>
      <c r="H402">
        <v>14</v>
      </c>
      <c r="I402">
        <v>32</v>
      </c>
      <c r="J402" t="s">
        <v>289</v>
      </c>
      <c r="K402">
        <v>34</v>
      </c>
      <c r="L402">
        <v>0.52</v>
      </c>
      <c r="M402">
        <v>0.33</v>
      </c>
      <c r="N402" s="5">
        <v>45505</v>
      </c>
    </row>
    <row r="403" spans="1:14">
      <c r="A403" t="s">
        <v>104</v>
      </c>
      <c r="B403" t="s">
        <v>105</v>
      </c>
      <c r="C403" t="s">
        <v>521</v>
      </c>
      <c r="D403">
        <v>23.2635990839789</v>
      </c>
      <c r="E403">
        <v>-106.460993976431</v>
      </c>
      <c r="F403" t="s">
        <v>295</v>
      </c>
      <c r="G403">
        <v>40</v>
      </c>
      <c r="H403">
        <v>8</v>
      </c>
      <c r="I403">
        <v>48</v>
      </c>
      <c r="J403" t="s">
        <v>289</v>
      </c>
      <c r="K403">
        <v>46</v>
      </c>
      <c r="L403">
        <v>0.86</v>
      </c>
      <c r="M403">
        <v>0.33</v>
      </c>
      <c r="N403" s="5">
        <v>45505</v>
      </c>
    </row>
    <row r="404" spans="1:14">
      <c r="A404" t="s">
        <v>106</v>
      </c>
      <c r="B404" t="s">
        <v>107</v>
      </c>
      <c r="C404" t="s">
        <v>522</v>
      </c>
      <c r="D404">
        <v>23.2790071983008</v>
      </c>
      <c r="E404">
        <v>-106.458708559236</v>
      </c>
      <c r="F404" t="s">
        <v>292</v>
      </c>
      <c r="G404">
        <v>5</v>
      </c>
      <c r="H404">
        <v>27</v>
      </c>
      <c r="I404">
        <v>32</v>
      </c>
      <c r="J404" t="s">
        <v>289</v>
      </c>
      <c r="K404">
        <v>21</v>
      </c>
      <c r="L404">
        <v>0.23</v>
      </c>
      <c r="M404">
        <v>0.66</v>
      </c>
      <c r="N404" s="5">
        <v>45505</v>
      </c>
    </row>
    <row r="405" spans="1:14">
      <c r="A405" t="s">
        <v>108</v>
      </c>
      <c r="B405" t="s">
        <v>107</v>
      </c>
      <c r="C405" t="s">
        <v>523</v>
      </c>
      <c r="D405">
        <v>23.279036764541601</v>
      </c>
      <c r="E405">
        <v>-106.45875147458</v>
      </c>
      <c r="F405" t="s">
        <v>292</v>
      </c>
      <c r="G405">
        <v>19</v>
      </c>
      <c r="H405">
        <v>1</v>
      </c>
      <c r="I405">
        <v>20</v>
      </c>
      <c r="J405" t="s">
        <v>298</v>
      </c>
      <c r="K405">
        <v>21</v>
      </c>
      <c r="L405">
        <v>0.9</v>
      </c>
      <c r="M405">
        <v>2</v>
      </c>
      <c r="N405" s="5">
        <v>45505</v>
      </c>
    </row>
    <row r="406" spans="1:14">
      <c r="A406" t="s">
        <v>109</v>
      </c>
      <c r="B406" t="s">
        <v>110</v>
      </c>
      <c r="C406" t="s">
        <v>524</v>
      </c>
      <c r="D406">
        <v>23.2808805293765</v>
      </c>
      <c r="E406">
        <v>-106.46796423225101</v>
      </c>
      <c r="F406" t="s">
        <v>296</v>
      </c>
      <c r="G406">
        <v>0</v>
      </c>
      <c r="H406">
        <v>21</v>
      </c>
      <c r="I406">
        <v>21</v>
      </c>
      <c r="J406" t="s">
        <v>289</v>
      </c>
      <c r="K406">
        <v>22</v>
      </c>
      <c r="L406">
        <v>0</v>
      </c>
      <c r="M406">
        <v>0</v>
      </c>
      <c r="N406" s="5">
        <v>45505</v>
      </c>
    </row>
    <row r="407" spans="1:14">
      <c r="A407" t="s">
        <v>111</v>
      </c>
      <c r="B407" t="s">
        <v>110</v>
      </c>
      <c r="C407" t="s">
        <v>525</v>
      </c>
      <c r="D407">
        <v>23.2808411082666</v>
      </c>
      <c r="E407">
        <v>-106.467899859236</v>
      </c>
      <c r="F407" t="s">
        <v>296</v>
      </c>
      <c r="G407">
        <v>20</v>
      </c>
      <c r="H407">
        <v>3</v>
      </c>
      <c r="I407">
        <v>23</v>
      </c>
      <c r="J407" t="s">
        <v>289</v>
      </c>
      <c r="K407">
        <v>64</v>
      </c>
      <c r="L407">
        <v>0.31</v>
      </c>
      <c r="M407">
        <v>0</v>
      </c>
      <c r="N407" s="5">
        <v>45505</v>
      </c>
    </row>
    <row r="408" spans="1:14">
      <c r="A408" t="s">
        <v>112</v>
      </c>
      <c r="B408" t="s">
        <v>113</v>
      </c>
      <c r="C408" t="s">
        <v>526</v>
      </c>
      <c r="D408">
        <v>23.260409560854701</v>
      </c>
      <c r="E408">
        <v>-106.456479373015</v>
      </c>
      <c r="F408" t="s">
        <v>295</v>
      </c>
      <c r="G408">
        <v>22</v>
      </c>
      <c r="H408">
        <v>20</v>
      </c>
      <c r="I408">
        <v>42</v>
      </c>
      <c r="J408" t="s">
        <v>289</v>
      </c>
      <c r="K408">
        <v>27</v>
      </c>
      <c r="L408">
        <v>0.81</v>
      </c>
      <c r="M408">
        <v>0.33</v>
      </c>
      <c r="N408" s="5">
        <v>45505</v>
      </c>
    </row>
    <row r="409" spans="1:14">
      <c r="A409" t="s">
        <v>114</v>
      </c>
      <c r="B409" t="s">
        <v>115</v>
      </c>
      <c r="C409" t="s">
        <v>527</v>
      </c>
      <c r="D409">
        <v>23.282915077943802</v>
      </c>
      <c r="E409">
        <v>-106.443063459236</v>
      </c>
      <c r="F409" t="s">
        <v>297</v>
      </c>
      <c r="G409">
        <v>14</v>
      </c>
      <c r="H409">
        <v>17</v>
      </c>
      <c r="I409">
        <v>31</v>
      </c>
      <c r="J409" t="s">
        <v>298</v>
      </c>
      <c r="K409">
        <v>78</v>
      </c>
      <c r="L409">
        <v>0.17</v>
      </c>
      <c r="M409">
        <v>0</v>
      </c>
      <c r="N409" s="5">
        <v>45505</v>
      </c>
    </row>
    <row r="410" spans="1:14">
      <c r="A410" t="s">
        <v>116</v>
      </c>
      <c r="B410" t="s">
        <v>115</v>
      </c>
      <c r="C410" t="s">
        <v>527</v>
      </c>
      <c r="D410">
        <v>23.282915077943802</v>
      </c>
      <c r="E410">
        <v>-106.443063459236</v>
      </c>
      <c r="F410" t="s">
        <v>297</v>
      </c>
      <c r="G410">
        <v>14</v>
      </c>
      <c r="H410">
        <v>28</v>
      </c>
      <c r="I410">
        <v>42</v>
      </c>
      <c r="J410" t="s">
        <v>289</v>
      </c>
      <c r="K410">
        <v>75</v>
      </c>
      <c r="L410">
        <v>0.18</v>
      </c>
      <c r="M410">
        <v>0</v>
      </c>
      <c r="N410" s="5">
        <v>45505</v>
      </c>
    </row>
    <row r="411" spans="1:14">
      <c r="A411" t="s">
        <v>117</v>
      </c>
      <c r="B411" t="s">
        <v>118</v>
      </c>
      <c r="C411" t="s">
        <v>528</v>
      </c>
      <c r="D411">
        <v>23.291897287040701</v>
      </c>
      <c r="E411">
        <v>-106.467266289923</v>
      </c>
      <c r="F411" t="s">
        <v>296</v>
      </c>
      <c r="G411">
        <v>347</v>
      </c>
      <c r="H411">
        <v>53</v>
      </c>
      <c r="I411">
        <v>400</v>
      </c>
      <c r="J411" t="s">
        <v>289</v>
      </c>
      <c r="K411">
        <v>38</v>
      </c>
      <c r="L411">
        <v>9.1300000000000008</v>
      </c>
      <c r="M411">
        <v>0.33</v>
      </c>
      <c r="N411" s="5">
        <v>45505</v>
      </c>
    </row>
    <row r="412" spans="1:14">
      <c r="A412" t="s">
        <v>119</v>
      </c>
      <c r="B412" t="s">
        <v>66</v>
      </c>
      <c r="C412" t="s">
        <v>529</v>
      </c>
      <c r="D412">
        <v>23.286059841721201</v>
      </c>
      <c r="E412">
        <v>-106.459254145744</v>
      </c>
      <c r="F412" t="s">
        <v>292</v>
      </c>
      <c r="G412">
        <v>395</v>
      </c>
      <c r="H412">
        <v>164</v>
      </c>
      <c r="I412">
        <v>559</v>
      </c>
      <c r="J412" t="s">
        <v>294</v>
      </c>
      <c r="K412">
        <v>199</v>
      </c>
      <c r="L412">
        <v>1.98</v>
      </c>
      <c r="M412">
        <v>1</v>
      </c>
      <c r="N412" s="5">
        <v>45505</v>
      </c>
    </row>
    <row r="413" spans="1:14">
      <c r="A413" t="s">
        <v>120</v>
      </c>
      <c r="B413" t="s">
        <v>26</v>
      </c>
      <c r="C413" t="s">
        <v>532</v>
      </c>
      <c r="D413">
        <v>23.245611289478202</v>
      </c>
      <c r="E413">
        <v>-106.45277420156501</v>
      </c>
      <c r="F413" t="s">
        <v>295</v>
      </c>
      <c r="G413">
        <v>33</v>
      </c>
      <c r="H413">
        <v>63</v>
      </c>
      <c r="I413">
        <v>96</v>
      </c>
      <c r="J413" t="s">
        <v>289</v>
      </c>
      <c r="K413">
        <v>22</v>
      </c>
      <c r="L413">
        <v>1.5</v>
      </c>
      <c r="M413">
        <v>1.66</v>
      </c>
      <c r="N413" s="5">
        <v>45505</v>
      </c>
    </row>
    <row r="414" spans="1:14">
      <c r="A414" t="s">
        <v>121</v>
      </c>
      <c r="B414" t="s">
        <v>122</v>
      </c>
      <c r="C414" t="s">
        <v>535</v>
      </c>
      <c r="D414">
        <v>23.190690256031299</v>
      </c>
      <c r="E414">
        <v>-106.420745661089</v>
      </c>
      <c r="F414" t="s">
        <v>308</v>
      </c>
      <c r="G414">
        <v>6</v>
      </c>
      <c r="H414">
        <v>1</v>
      </c>
      <c r="I414">
        <v>7</v>
      </c>
      <c r="J414" t="s">
        <v>289</v>
      </c>
      <c r="K414">
        <v>52</v>
      </c>
      <c r="L414">
        <v>0.11</v>
      </c>
      <c r="M414">
        <v>0</v>
      </c>
      <c r="N414" s="5">
        <v>45505</v>
      </c>
    </row>
    <row r="415" spans="1:14">
      <c r="A415" t="s">
        <v>123</v>
      </c>
      <c r="B415" t="s">
        <v>124</v>
      </c>
      <c r="C415" t="s">
        <v>536</v>
      </c>
      <c r="D415">
        <v>23.274025394817201</v>
      </c>
      <c r="E415">
        <v>-106.461137188072</v>
      </c>
      <c r="F415" t="s">
        <v>292</v>
      </c>
      <c r="G415">
        <v>156</v>
      </c>
      <c r="H415">
        <v>20</v>
      </c>
      <c r="I415">
        <v>176</v>
      </c>
      <c r="J415" t="s">
        <v>289</v>
      </c>
      <c r="K415">
        <v>54</v>
      </c>
      <c r="L415">
        <v>2.88</v>
      </c>
      <c r="M415">
        <v>1</v>
      </c>
      <c r="N415" s="5">
        <v>45505</v>
      </c>
    </row>
    <row r="416" spans="1:14">
      <c r="A416" t="s">
        <v>125</v>
      </c>
      <c r="B416" t="s">
        <v>126</v>
      </c>
      <c r="C416" t="s">
        <v>537</v>
      </c>
      <c r="D416">
        <v>23.2161562203163</v>
      </c>
      <c r="E416">
        <v>-106.421127359238</v>
      </c>
      <c r="F416" t="s">
        <v>290</v>
      </c>
      <c r="G416">
        <v>127</v>
      </c>
      <c r="H416">
        <v>161</v>
      </c>
      <c r="I416">
        <v>288</v>
      </c>
      <c r="J416" t="s">
        <v>289</v>
      </c>
      <c r="K416">
        <v>34</v>
      </c>
      <c r="L416">
        <v>3.73</v>
      </c>
      <c r="M416">
        <v>15</v>
      </c>
      <c r="N416" s="5">
        <v>45505</v>
      </c>
    </row>
    <row r="417" spans="1:14">
      <c r="A417" t="s">
        <v>127</v>
      </c>
      <c r="B417" t="s">
        <v>128</v>
      </c>
      <c r="C417" t="s">
        <v>539</v>
      </c>
      <c r="D417">
        <v>23.2945337444195</v>
      </c>
      <c r="E417">
        <v>-106.436091316908</v>
      </c>
      <c r="F417" t="s">
        <v>297</v>
      </c>
      <c r="G417">
        <v>93</v>
      </c>
      <c r="H417">
        <v>10</v>
      </c>
      <c r="I417">
        <v>103</v>
      </c>
      <c r="J417" t="s">
        <v>298</v>
      </c>
      <c r="K417">
        <v>20</v>
      </c>
      <c r="L417">
        <v>4.6500000000000004</v>
      </c>
      <c r="M417">
        <v>0.33</v>
      </c>
      <c r="N417" s="5">
        <v>45505</v>
      </c>
    </row>
    <row r="418" spans="1:14">
      <c r="A418" t="s">
        <v>129</v>
      </c>
      <c r="B418" t="s">
        <v>130</v>
      </c>
      <c r="C418" t="s">
        <v>540</v>
      </c>
      <c r="D418">
        <v>23.2210948730953</v>
      </c>
      <c r="E418">
        <v>-106.423238861088</v>
      </c>
      <c r="F418" t="s">
        <v>290</v>
      </c>
      <c r="G418">
        <v>50</v>
      </c>
      <c r="H418">
        <v>10</v>
      </c>
      <c r="I418">
        <v>60</v>
      </c>
      <c r="J418" t="s">
        <v>289</v>
      </c>
      <c r="K418">
        <v>52</v>
      </c>
      <c r="L418">
        <v>0.96</v>
      </c>
      <c r="M418">
        <v>0</v>
      </c>
      <c r="N418" s="5">
        <v>45505</v>
      </c>
    </row>
    <row r="419" spans="1:14">
      <c r="A419" t="s">
        <v>131</v>
      </c>
      <c r="B419" t="s">
        <v>66</v>
      </c>
      <c r="C419" t="s">
        <v>541</v>
      </c>
      <c r="D419">
        <v>23.285416987859499</v>
      </c>
      <c r="E419">
        <v>-106.45760093040001</v>
      </c>
      <c r="F419" t="s">
        <v>292</v>
      </c>
      <c r="G419">
        <v>24</v>
      </c>
      <c r="H419">
        <v>8</v>
      </c>
      <c r="I419">
        <v>32</v>
      </c>
      <c r="J419" t="s">
        <v>294</v>
      </c>
      <c r="K419">
        <v>32</v>
      </c>
      <c r="L419">
        <v>0.75</v>
      </c>
      <c r="M419">
        <v>0.33</v>
      </c>
      <c r="N419" s="5">
        <v>45505</v>
      </c>
    </row>
    <row r="420" spans="1:14">
      <c r="A420" t="s">
        <v>132</v>
      </c>
      <c r="B420" t="s">
        <v>133</v>
      </c>
      <c r="C420" t="s">
        <v>542</v>
      </c>
      <c r="D420">
        <v>23.283708220307101</v>
      </c>
      <c r="E420">
        <v>-106.431346494631</v>
      </c>
      <c r="F420" t="s">
        <v>303</v>
      </c>
      <c r="G420">
        <v>6</v>
      </c>
      <c r="H420">
        <v>22</v>
      </c>
      <c r="I420">
        <v>28</v>
      </c>
      <c r="J420" t="s">
        <v>289</v>
      </c>
      <c r="K420">
        <v>21</v>
      </c>
      <c r="L420">
        <v>0.28000000000000003</v>
      </c>
      <c r="M420">
        <v>0</v>
      </c>
      <c r="N420" s="5">
        <v>45505</v>
      </c>
    </row>
    <row r="421" spans="1:14">
      <c r="A421" t="s">
        <v>134</v>
      </c>
      <c r="B421" t="s">
        <v>135</v>
      </c>
      <c r="C421" t="s">
        <v>543</v>
      </c>
      <c r="D421">
        <v>23.297446260502099</v>
      </c>
      <c r="E421">
        <v>-106.482262189742</v>
      </c>
      <c r="F421" t="s">
        <v>306</v>
      </c>
      <c r="G421">
        <v>143</v>
      </c>
      <c r="H421">
        <v>100</v>
      </c>
      <c r="I421">
        <v>243</v>
      </c>
      <c r="J421" t="s">
        <v>289</v>
      </c>
      <c r="K421">
        <v>29</v>
      </c>
      <c r="L421">
        <v>4.93</v>
      </c>
      <c r="M421">
        <v>3.33</v>
      </c>
      <c r="N421" s="5">
        <v>45505</v>
      </c>
    </row>
    <row r="422" spans="1:14">
      <c r="A422" t="s">
        <v>136</v>
      </c>
      <c r="B422" t="s">
        <v>82</v>
      </c>
      <c r="C422" t="s">
        <v>546</v>
      </c>
      <c r="D422">
        <v>23.2635581146154</v>
      </c>
      <c r="E422">
        <v>-106.46365791536</v>
      </c>
      <c r="F422" t="s">
        <v>290</v>
      </c>
      <c r="G422">
        <v>34</v>
      </c>
      <c r="H422">
        <v>10</v>
      </c>
      <c r="I422">
        <v>44</v>
      </c>
      <c r="J422" t="s">
        <v>289</v>
      </c>
      <c r="K422">
        <v>23</v>
      </c>
      <c r="L422">
        <v>1.47</v>
      </c>
      <c r="M422">
        <v>0</v>
      </c>
      <c r="N422" s="5">
        <v>45505</v>
      </c>
    </row>
    <row r="423" spans="1:14">
      <c r="A423" t="s">
        <v>137</v>
      </c>
      <c r="B423" t="s">
        <v>46</v>
      </c>
      <c r="C423" t="s">
        <v>547</v>
      </c>
      <c r="D423">
        <v>23.2625706988098</v>
      </c>
      <c r="E423">
        <v>-106.409790938664</v>
      </c>
      <c r="F423" t="s">
        <v>299</v>
      </c>
      <c r="G423">
        <v>14</v>
      </c>
      <c r="H423">
        <v>2</v>
      </c>
      <c r="I423">
        <v>16</v>
      </c>
      <c r="J423" t="s">
        <v>289</v>
      </c>
      <c r="K423">
        <v>31</v>
      </c>
      <c r="L423">
        <v>0.45</v>
      </c>
      <c r="M423">
        <v>0</v>
      </c>
      <c r="N423" s="5">
        <v>45505</v>
      </c>
    </row>
    <row r="424" spans="1:14">
      <c r="A424" t="s">
        <v>138</v>
      </c>
      <c r="B424" t="s">
        <v>26</v>
      </c>
      <c r="C424" t="s">
        <v>664</v>
      </c>
      <c r="D424">
        <v>23.214400782983201</v>
      </c>
      <c r="E424">
        <v>-106.42085887272999</v>
      </c>
      <c r="F424" t="s">
        <v>290</v>
      </c>
      <c r="G424">
        <v>19</v>
      </c>
      <c r="H424">
        <v>92</v>
      </c>
      <c r="I424">
        <v>111</v>
      </c>
      <c r="J424" t="s">
        <v>289</v>
      </c>
      <c r="K424">
        <v>11</v>
      </c>
      <c r="L424">
        <v>1.72</v>
      </c>
      <c r="M424">
        <v>1.33</v>
      </c>
      <c r="N424" s="5">
        <v>45505</v>
      </c>
    </row>
    <row r="425" spans="1:14">
      <c r="A425" t="s">
        <v>140</v>
      </c>
      <c r="B425" t="s">
        <v>50</v>
      </c>
      <c r="C425" t="s">
        <v>665</v>
      </c>
      <c r="D425">
        <v>23.265296494851999</v>
      </c>
      <c r="E425">
        <v>-106.459803861087</v>
      </c>
      <c r="F425" t="s">
        <v>295</v>
      </c>
      <c r="G425">
        <v>18</v>
      </c>
      <c r="H425">
        <v>3</v>
      </c>
      <c r="I425">
        <v>21</v>
      </c>
      <c r="J425" t="s">
        <v>294</v>
      </c>
      <c r="K425">
        <v>16</v>
      </c>
      <c r="L425">
        <v>1.1200000000000001</v>
      </c>
      <c r="M425">
        <v>0</v>
      </c>
      <c r="N425" s="5">
        <v>45505</v>
      </c>
    </row>
    <row r="426" spans="1:14">
      <c r="A426" t="s">
        <v>141</v>
      </c>
      <c r="B426" t="s">
        <v>142</v>
      </c>
      <c r="C426" t="s">
        <v>548</v>
      </c>
      <c r="D426">
        <v>23.207995535155099</v>
      </c>
      <c r="E426">
        <v>-106.42751844574499</v>
      </c>
      <c r="F426" t="s">
        <v>290</v>
      </c>
      <c r="G426">
        <v>41</v>
      </c>
      <c r="H426">
        <v>1</v>
      </c>
      <c r="I426">
        <v>42</v>
      </c>
      <c r="J426" t="s">
        <v>289</v>
      </c>
      <c r="K426">
        <v>45</v>
      </c>
      <c r="L426">
        <v>0.91</v>
      </c>
      <c r="M426">
        <v>0.33</v>
      </c>
      <c r="N426" s="5">
        <v>45505</v>
      </c>
    </row>
    <row r="427" spans="1:14">
      <c r="A427" t="s">
        <v>143</v>
      </c>
      <c r="B427" t="s">
        <v>144</v>
      </c>
      <c r="C427" t="s">
        <v>549</v>
      </c>
      <c r="D427">
        <v>23.3208581254165</v>
      </c>
      <c r="E427">
        <v>-106.47870264759401</v>
      </c>
      <c r="F427" t="s">
        <v>293</v>
      </c>
      <c r="G427">
        <v>17</v>
      </c>
      <c r="H427">
        <v>2</v>
      </c>
      <c r="I427">
        <v>19</v>
      </c>
      <c r="J427" t="s">
        <v>289</v>
      </c>
      <c r="K427">
        <v>23</v>
      </c>
      <c r="L427">
        <v>0.73</v>
      </c>
      <c r="M427">
        <v>0</v>
      </c>
      <c r="N427" s="5">
        <v>45505</v>
      </c>
    </row>
    <row r="428" spans="1:14">
      <c r="A428" t="s">
        <v>145</v>
      </c>
      <c r="B428" t="s">
        <v>144</v>
      </c>
      <c r="C428" t="s">
        <v>549</v>
      </c>
      <c r="D428">
        <v>23.3208581254165</v>
      </c>
      <c r="E428">
        <v>-106.47870264759401</v>
      </c>
      <c r="F428" t="s">
        <v>293</v>
      </c>
      <c r="G428">
        <v>9</v>
      </c>
      <c r="H428">
        <v>7</v>
      </c>
      <c r="I428">
        <v>16</v>
      </c>
      <c r="J428" t="s">
        <v>289</v>
      </c>
      <c r="K428">
        <v>23</v>
      </c>
      <c r="L428">
        <v>0.39</v>
      </c>
      <c r="M428">
        <v>0</v>
      </c>
      <c r="N428" s="5">
        <v>45505</v>
      </c>
    </row>
    <row r="429" spans="1:14">
      <c r="A429" t="s">
        <v>146</v>
      </c>
      <c r="B429" t="s">
        <v>147</v>
      </c>
      <c r="C429" t="s">
        <v>555</v>
      </c>
      <c r="D429">
        <v>23.212240630248701</v>
      </c>
      <c r="E429">
        <v>-106.41924698173899</v>
      </c>
      <c r="F429" t="s">
        <v>291</v>
      </c>
      <c r="G429">
        <v>70</v>
      </c>
      <c r="H429">
        <v>28</v>
      </c>
      <c r="I429">
        <v>98</v>
      </c>
      <c r="J429" t="s">
        <v>289</v>
      </c>
      <c r="K429">
        <v>21</v>
      </c>
      <c r="L429">
        <v>3.33</v>
      </c>
      <c r="M429">
        <v>0.33</v>
      </c>
      <c r="N429" s="5">
        <v>45505</v>
      </c>
    </row>
    <row r="430" spans="1:14">
      <c r="A430" t="s">
        <v>148</v>
      </c>
      <c r="B430" t="s">
        <v>103</v>
      </c>
      <c r="C430" t="s">
        <v>556</v>
      </c>
      <c r="D430">
        <v>23.248784023458001</v>
      </c>
      <c r="E430">
        <v>-106.452854744501</v>
      </c>
      <c r="F430" t="s">
        <v>295</v>
      </c>
      <c r="G430">
        <v>18</v>
      </c>
      <c r="H430">
        <v>5</v>
      </c>
      <c r="I430">
        <v>23</v>
      </c>
      <c r="J430" t="s">
        <v>289</v>
      </c>
      <c r="K430">
        <v>19</v>
      </c>
      <c r="L430">
        <v>0.94</v>
      </c>
      <c r="M430">
        <v>0.66</v>
      </c>
      <c r="N430" s="5">
        <v>45505</v>
      </c>
    </row>
    <row r="431" spans="1:14">
      <c r="A431" t="s">
        <v>149</v>
      </c>
      <c r="B431" t="s">
        <v>26</v>
      </c>
      <c r="C431" t="s">
        <v>557</v>
      </c>
      <c r="D431">
        <v>23.269861457087501</v>
      </c>
      <c r="E431">
        <v>-106.35799807458</v>
      </c>
      <c r="F431" t="s">
        <v>299</v>
      </c>
      <c r="G431">
        <v>172</v>
      </c>
      <c r="H431">
        <v>475</v>
      </c>
      <c r="I431">
        <v>647</v>
      </c>
      <c r="J431" t="s">
        <v>294</v>
      </c>
      <c r="K431">
        <v>37</v>
      </c>
      <c r="L431">
        <v>4.6399999999999997</v>
      </c>
      <c r="M431">
        <v>1.33</v>
      </c>
      <c r="N431" s="5">
        <v>45505</v>
      </c>
    </row>
    <row r="432" spans="1:14">
      <c r="A432" t="s">
        <v>150</v>
      </c>
      <c r="B432" t="s">
        <v>26</v>
      </c>
      <c r="C432" t="s">
        <v>558</v>
      </c>
      <c r="D432">
        <v>23.275107673922101</v>
      </c>
      <c r="E432">
        <v>-106.45434339478</v>
      </c>
      <c r="F432" t="s">
        <v>295</v>
      </c>
      <c r="G432">
        <v>14</v>
      </c>
      <c r="H432">
        <v>6</v>
      </c>
      <c r="I432">
        <v>20</v>
      </c>
      <c r="J432" t="s">
        <v>289</v>
      </c>
      <c r="K432">
        <v>22</v>
      </c>
      <c r="L432">
        <v>0.6</v>
      </c>
      <c r="M432">
        <v>0.33</v>
      </c>
      <c r="N432" s="5">
        <v>45505</v>
      </c>
    </row>
    <row r="433" spans="1:14">
      <c r="A433" t="s">
        <v>151</v>
      </c>
      <c r="B433" t="s">
        <v>152</v>
      </c>
      <c r="C433" t="s">
        <v>559</v>
      </c>
      <c r="D433">
        <v>23.296779893117701</v>
      </c>
      <c r="E433">
        <v>-106.434513783856</v>
      </c>
      <c r="F433" t="s">
        <v>297</v>
      </c>
      <c r="G433">
        <v>805</v>
      </c>
      <c r="H433">
        <v>9</v>
      </c>
      <c r="I433">
        <v>814</v>
      </c>
      <c r="J433" t="s">
        <v>294</v>
      </c>
      <c r="K433">
        <v>32</v>
      </c>
      <c r="L433">
        <v>25.15</v>
      </c>
      <c r="M433">
        <v>0</v>
      </c>
      <c r="N433" s="5">
        <v>45505</v>
      </c>
    </row>
    <row r="434" spans="1:14">
      <c r="A434" t="s">
        <v>153</v>
      </c>
      <c r="B434" t="s">
        <v>34</v>
      </c>
      <c r="C434" t="s">
        <v>560</v>
      </c>
      <c r="D434">
        <v>23.284716940786002</v>
      </c>
      <c r="E434">
        <v>-106.44418865952601</v>
      </c>
      <c r="F434" t="s">
        <v>297</v>
      </c>
      <c r="G434">
        <v>93</v>
      </c>
      <c r="H434">
        <v>32</v>
      </c>
      <c r="I434">
        <v>125</v>
      </c>
      <c r="J434" t="s">
        <v>298</v>
      </c>
      <c r="K434">
        <v>21</v>
      </c>
      <c r="L434">
        <v>4.42</v>
      </c>
      <c r="M434">
        <v>4.33</v>
      </c>
      <c r="N434" s="5">
        <v>45505</v>
      </c>
    </row>
    <row r="435" spans="1:14">
      <c r="A435" t="s">
        <v>154</v>
      </c>
      <c r="B435" t="s">
        <v>155</v>
      </c>
      <c r="C435" t="s">
        <v>561</v>
      </c>
      <c r="D435">
        <v>23.217494778543699</v>
      </c>
      <c r="E435">
        <v>-106.421538945745</v>
      </c>
      <c r="F435" t="s">
        <v>290</v>
      </c>
      <c r="G435">
        <v>120</v>
      </c>
      <c r="H435">
        <v>74</v>
      </c>
      <c r="I435">
        <v>194</v>
      </c>
      <c r="J435" t="s">
        <v>289</v>
      </c>
      <c r="K435">
        <v>39</v>
      </c>
      <c r="L435">
        <v>3.0699999999999799</v>
      </c>
      <c r="M435">
        <v>1.66</v>
      </c>
      <c r="N435" s="5">
        <v>45505</v>
      </c>
    </row>
    <row r="436" spans="1:14">
      <c r="A436" t="s">
        <v>156</v>
      </c>
      <c r="B436" t="s">
        <v>26</v>
      </c>
      <c r="C436" t="s">
        <v>562</v>
      </c>
      <c r="D436">
        <v>23.237162881187501</v>
      </c>
      <c r="E436">
        <v>-106.43549381875999</v>
      </c>
      <c r="F436" t="s">
        <v>291</v>
      </c>
      <c r="G436">
        <v>5</v>
      </c>
      <c r="H436">
        <v>2</v>
      </c>
      <c r="I436">
        <v>7</v>
      </c>
      <c r="J436" t="s">
        <v>289</v>
      </c>
      <c r="K436">
        <v>38</v>
      </c>
      <c r="L436">
        <v>0.13</v>
      </c>
      <c r="M436">
        <v>0</v>
      </c>
      <c r="N436" s="5">
        <v>45505</v>
      </c>
    </row>
    <row r="437" spans="1:14">
      <c r="A437" t="s">
        <v>157</v>
      </c>
      <c r="B437" t="s">
        <v>158</v>
      </c>
      <c r="C437" t="s">
        <v>563</v>
      </c>
      <c r="D437">
        <v>23.235882253020101</v>
      </c>
      <c r="E437">
        <v>-106.439402071633</v>
      </c>
      <c r="F437" t="s">
        <v>290</v>
      </c>
      <c r="G437">
        <v>36</v>
      </c>
      <c r="H437">
        <v>32</v>
      </c>
      <c r="I437">
        <v>68</v>
      </c>
      <c r="J437" t="s">
        <v>289</v>
      </c>
      <c r="K437">
        <v>35</v>
      </c>
      <c r="L437">
        <v>1.02</v>
      </c>
      <c r="M437">
        <v>0</v>
      </c>
      <c r="N437" s="5">
        <v>45505</v>
      </c>
    </row>
    <row r="438" spans="1:14">
      <c r="A438" t="s">
        <v>159</v>
      </c>
      <c r="B438" t="s">
        <v>160</v>
      </c>
      <c r="C438" t="s">
        <v>564</v>
      </c>
      <c r="D438">
        <v>23.293380572067299</v>
      </c>
      <c r="E438">
        <v>-106.437241002015</v>
      </c>
      <c r="F438" t="s">
        <v>297</v>
      </c>
      <c r="G438">
        <v>176</v>
      </c>
      <c r="H438">
        <v>49</v>
      </c>
      <c r="I438">
        <v>225</v>
      </c>
      <c r="J438" t="s">
        <v>289</v>
      </c>
      <c r="K438">
        <v>38</v>
      </c>
      <c r="L438">
        <v>4.63</v>
      </c>
      <c r="M438">
        <v>6.33</v>
      </c>
      <c r="N438" s="5">
        <v>45505</v>
      </c>
    </row>
    <row r="439" spans="1:14">
      <c r="A439" t="s">
        <v>161</v>
      </c>
      <c r="B439" t="s">
        <v>162</v>
      </c>
      <c r="C439" t="s">
        <v>565</v>
      </c>
      <c r="D439">
        <v>23.223443229162999</v>
      </c>
      <c r="E439">
        <v>-106.42477577458099</v>
      </c>
      <c r="F439" t="s">
        <v>290</v>
      </c>
      <c r="G439">
        <v>32</v>
      </c>
      <c r="H439">
        <v>2</v>
      </c>
      <c r="I439">
        <v>34</v>
      </c>
      <c r="J439" t="s">
        <v>289</v>
      </c>
      <c r="K439">
        <v>31</v>
      </c>
      <c r="L439">
        <v>1.03</v>
      </c>
      <c r="M439">
        <v>1</v>
      </c>
      <c r="N439" s="5">
        <v>45505</v>
      </c>
    </row>
    <row r="440" spans="1:14">
      <c r="A440" t="s">
        <v>163</v>
      </c>
      <c r="B440" t="s">
        <v>93</v>
      </c>
      <c r="C440" t="s">
        <v>566</v>
      </c>
      <c r="D440">
        <v>23.287721464967699</v>
      </c>
      <c r="E440">
        <v>-106.434991189923</v>
      </c>
      <c r="F440" t="s">
        <v>303</v>
      </c>
      <c r="G440">
        <v>24</v>
      </c>
      <c r="H440">
        <v>3</v>
      </c>
      <c r="I440">
        <v>27</v>
      </c>
      <c r="J440" t="s">
        <v>289</v>
      </c>
      <c r="K440">
        <v>39</v>
      </c>
      <c r="L440">
        <v>0.61</v>
      </c>
      <c r="M440">
        <v>0.33</v>
      </c>
      <c r="N440" s="5">
        <v>45505</v>
      </c>
    </row>
    <row r="441" spans="1:14">
      <c r="A441" t="s">
        <v>164</v>
      </c>
      <c r="B441" t="s">
        <v>26</v>
      </c>
      <c r="C441" t="s">
        <v>570</v>
      </c>
      <c r="D441">
        <v>23.280290606883401</v>
      </c>
      <c r="E441">
        <v>-106.437933645744</v>
      </c>
      <c r="F441" t="s">
        <v>303</v>
      </c>
      <c r="G441">
        <v>24</v>
      </c>
      <c r="H441">
        <v>16</v>
      </c>
      <c r="I441">
        <v>40</v>
      </c>
      <c r="J441" t="s">
        <v>289</v>
      </c>
      <c r="K441">
        <v>28</v>
      </c>
      <c r="L441">
        <v>0.85</v>
      </c>
      <c r="M441">
        <v>0.66</v>
      </c>
      <c r="N441" s="5">
        <v>45505</v>
      </c>
    </row>
    <row r="442" spans="1:14">
      <c r="A442" t="s">
        <v>165</v>
      </c>
      <c r="B442" t="s">
        <v>50</v>
      </c>
      <c r="C442" t="s">
        <v>574</v>
      </c>
      <c r="D442">
        <v>23.207417343288199</v>
      </c>
      <c r="E442">
        <v>-106.42385750612701</v>
      </c>
      <c r="F442" t="s">
        <v>290</v>
      </c>
      <c r="G442">
        <v>67</v>
      </c>
      <c r="H442">
        <v>3</v>
      </c>
      <c r="I442">
        <v>70</v>
      </c>
      <c r="J442" t="s">
        <v>289</v>
      </c>
      <c r="K442">
        <v>89</v>
      </c>
      <c r="L442">
        <v>0.75</v>
      </c>
      <c r="M442">
        <v>0</v>
      </c>
      <c r="N442" s="5">
        <v>45505</v>
      </c>
    </row>
    <row r="443" spans="1:14">
      <c r="A443" t="s">
        <v>166</v>
      </c>
      <c r="B443" t="s">
        <v>167</v>
      </c>
      <c r="C443" t="s">
        <v>576</v>
      </c>
      <c r="D443">
        <v>23.284225209985099</v>
      </c>
      <c r="E443">
        <v>-106.44476997458</v>
      </c>
      <c r="F443" t="s">
        <v>297</v>
      </c>
      <c r="G443">
        <v>57</v>
      </c>
      <c r="H443">
        <v>3</v>
      </c>
      <c r="I443">
        <v>60</v>
      </c>
      <c r="J443" t="s">
        <v>289</v>
      </c>
      <c r="K443">
        <v>70</v>
      </c>
      <c r="L443">
        <v>0.81</v>
      </c>
      <c r="M443">
        <v>0</v>
      </c>
      <c r="N443" s="5">
        <v>45505</v>
      </c>
    </row>
    <row r="444" spans="1:14">
      <c r="A444" t="s">
        <v>168</v>
      </c>
      <c r="B444" t="s">
        <v>169</v>
      </c>
      <c r="C444" t="s">
        <v>577</v>
      </c>
      <c r="D444">
        <v>23.253172952311001</v>
      </c>
      <c r="E444">
        <v>-106.429806989924</v>
      </c>
      <c r="F444" t="s">
        <v>303</v>
      </c>
      <c r="G444">
        <v>22</v>
      </c>
      <c r="H444">
        <v>2</v>
      </c>
      <c r="I444">
        <v>24</v>
      </c>
      <c r="J444" t="s">
        <v>289</v>
      </c>
      <c r="K444">
        <v>40</v>
      </c>
      <c r="L444">
        <v>0.55000000000000004</v>
      </c>
      <c r="M444">
        <v>0</v>
      </c>
      <c r="N444" s="5">
        <v>45505</v>
      </c>
    </row>
    <row r="445" spans="1:14">
      <c r="A445" t="s">
        <v>170</v>
      </c>
      <c r="B445" t="s">
        <v>46</v>
      </c>
      <c r="C445" t="s">
        <v>578</v>
      </c>
      <c r="D445">
        <v>23.309657463410701</v>
      </c>
      <c r="E445">
        <v>-106.475142670249</v>
      </c>
      <c r="F445" t="s">
        <v>296</v>
      </c>
      <c r="G445">
        <v>119</v>
      </c>
      <c r="H445">
        <v>9</v>
      </c>
      <c r="I445">
        <v>128</v>
      </c>
      <c r="J445" t="s">
        <v>289</v>
      </c>
      <c r="K445">
        <v>32</v>
      </c>
      <c r="L445">
        <v>3.71</v>
      </c>
      <c r="M445">
        <v>4.66</v>
      </c>
      <c r="N445" s="5">
        <v>45505</v>
      </c>
    </row>
    <row r="446" spans="1:14">
      <c r="A446" t="s">
        <v>171</v>
      </c>
      <c r="B446" t="s">
        <v>172</v>
      </c>
      <c r="C446" t="s">
        <v>579</v>
      </c>
      <c r="D446">
        <v>23.312467784908598</v>
      </c>
      <c r="E446">
        <v>-106.425176107116</v>
      </c>
      <c r="F446" t="s">
        <v>297</v>
      </c>
      <c r="G446">
        <v>188</v>
      </c>
      <c r="H446">
        <v>4</v>
      </c>
      <c r="I446">
        <v>192</v>
      </c>
      <c r="J446" t="s">
        <v>294</v>
      </c>
      <c r="K446">
        <v>39</v>
      </c>
      <c r="L446">
        <v>4.82</v>
      </c>
      <c r="M446">
        <v>0.66</v>
      </c>
      <c r="N446" s="5">
        <v>45505</v>
      </c>
    </row>
    <row r="447" spans="1:14">
      <c r="A447" t="s">
        <v>173</v>
      </c>
      <c r="B447" t="s">
        <v>174</v>
      </c>
      <c r="C447" t="s">
        <v>584</v>
      </c>
      <c r="D447">
        <v>23.230553418131599</v>
      </c>
      <c r="E447">
        <v>-106.432359432252</v>
      </c>
      <c r="F447" t="s">
        <v>290</v>
      </c>
      <c r="G447">
        <v>26</v>
      </c>
      <c r="H447">
        <v>14</v>
      </c>
      <c r="I447">
        <v>40</v>
      </c>
      <c r="J447" t="s">
        <v>289</v>
      </c>
      <c r="K447">
        <v>27</v>
      </c>
      <c r="L447">
        <v>0.96</v>
      </c>
      <c r="M447">
        <v>0</v>
      </c>
      <c r="N447" s="5">
        <v>45505</v>
      </c>
    </row>
    <row r="448" spans="1:14">
      <c r="A448" t="s">
        <v>175</v>
      </c>
      <c r="B448" t="s">
        <v>26</v>
      </c>
      <c r="C448" t="s">
        <v>585</v>
      </c>
      <c r="D448">
        <v>23.199498843681699</v>
      </c>
      <c r="E448">
        <v>-106.42554231875999</v>
      </c>
      <c r="F448" t="s">
        <v>302</v>
      </c>
      <c r="G448">
        <v>21</v>
      </c>
      <c r="H448">
        <v>6</v>
      </c>
      <c r="I448">
        <v>27</v>
      </c>
      <c r="J448" t="s">
        <v>289</v>
      </c>
      <c r="K448">
        <v>34</v>
      </c>
      <c r="L448">
        <v>0.61</v>
      </c>
      <c r="M448">
        <v>0</v>
      </c>
      <c r="N448" s="5">
        <v>45505</v>
      </c>
    </row>
    <row r="449" spans="1:14">
      <c r="A449" t="s">
        <v>176</v>
      </c>
      <c r="B449" t="s">
        <v>32</v>
      </c>
      <c r="C449" t="s">
        <v>586</v>
      </c>
      <c r="D449">
        <v>23.255592415937699</v>
      </c>
      <c r="E449">
        <v>-106.450899014322</v>
      </c>
      <c r="F449" t="s">
        <v>295</v>
      </c>
      <c r="G449">
        <v>86</v>
      </c>
      <c r="H449">
        <v>14</v>
      </c>
      <c r="I449">
        <v>100</v>
      </c>
      <c r="J449" t="s">
        <v>294</v>
      </c>
      <c r="K449">
        <v>115</v>
      </c>
      <c r="L449">
        <v>0.7</v>
      </c>
      <c r="M449">
        <v>0.66</v>
      </c>
      <c r="N449" s="5">
        <v>45505</v>
      </c>
    </row>
    <row r="450" spans="1:14">
      <c r="A450" t="s">
        <v>177</v>
      </c>
      <c r="B450" t="s">
        <v>26</v>
      </c>
      <c r="C450" t="s">
        <v>587</v>
      </c>
      <c r="D450">
        <v>23.206139516811401</v>
      </c>
      <c r="E450">
        <v>-106.42225354574499</v>
      </c>
      <c r="F450" t="s">
        <v>302</v>
      </c>
      <c r="G450">
        <v>11</v>
      </c>
      <c r="H450">
        <v>1</v>
      </c>
      <c r="I450">
        <v>12</v>
      </c>
      <c r="J450" t="s">
        <v>289</v>
      </c>
      <c r="K450">
        <v>29</v>
      </c>
      <c r="L450">
        <v>0.37</v>
      </c>
      <c r="M450">
        <v>0</v>
      </c>
      <c r="N450" s="5">
        <v>45505</v>
      </c>
    </row>
    <row r="451" spans="1:14">
      <c r="A451" t="s">
        <v>178</v>
      </c>
      <c r="B451" t="s">
        <v>54</v>
      </c>
      <c r="C451" t="s">
        <v>588</v>
      </c>
      <c r="D451">
        <v>23.3044519750243</v>
      </c>
      <c r="E451">
        <v>-106.383136033338</v>
      </c>
      <c r="F451" t="s">
        <v>299</v>
      </c>
      <c r="G451">
        <v>31</v>
      </c>
      <c r="H451">
        <v>93</v>
      </c>
      <c r="I451">
        <v>124</v>
      </c>
      <c r="J451" t="s">
        <v>294</v>
      </c>
      <c r="K451">
        <v>18</v>
      </c>
      <c r="L451">
        <v>1.72</v>
      </c>
      <c r="M451">
        <v>0</v>
      </c>
      <c r="N451" s="5">
        <v>45505</v>
      </c>
    </row>
    <row r="452" spans="1:14">
      <c r="A452" t="s">
        <v>179</v>
      </c>
      <c r="B452" t="s">
        <v>82</v>
      </c>
      <c r="C452" t="s">
        <v>589</v>
      </c>
      <c r="D452">
        <v>23.2247495712705</v>
      </c>
      <c r="E452">
        <v>-106.42277611528201</v>
      </c>
      <c r="F452" t="s">
        <v>309</v>
      </c>
      <c r="G452">
        <v>34</v>
      </c>
      <c r="H452">
        <v>2</v>
      </c>
      <c r="I452">
        <v>36</v>
      </c>
      <c r="J452" t="s">
        <v>289</v>
      </c>
      <c r="K452">
        <v>19</v>
      </c>
      <c r="L452">
        <v>1.78</v>
      </c>
      <c r="M452">
        <v>0</v>
      </c>
      <c r="N452" s="5">
        <v>45505</v>
      </c>
    </row>
    <row r="453" spans="1:14">
      <c r="A453" t="s">
        <v>180</v>
      </c>
      <c r="B453" t="s">
        <v>26</v>
      </c>
      <c r="C453" t="s">
        <v>593</v>
      </c>
      <c r="D453">
        <v>23.215854722739302</v>
      </c>
      <c r="E453">
        <v>-106.419069511385</v>
      </c>
      <c r="F453" t="s">
        <v>291</v>
      </c>
      <c r="G453">
        <v>39</v>
      </c>
      <c r="H453">
        <v>3</v>
      </c>
      <c r="I453">
        <v>42</v>
      </c>
      <c r="J453" t="s">
        <v>289</v>
      </c>
      <c r="K453">
        <v>26</v>
      </c>
      <c r="L453">
        <v>1.5</v>
      </c>
      <c r="M453">
        <v>0</v>
      </c>
      <c r="N453" s="5">
        <v>45505</v>
      </c>
    </row>
    <row r="454" spans="1:14">
      <c r="A454" t="s">
        <v>181</v>
      </c>
      <c r="B454" t="s">
        <v>182</v>
      </c>
      <c r="C454" t="s">
        <v>594</v>
      </c>
      <c r="D454">
        <v>23.2870605303474</v>
      </c>
      <c r="E454">
        <v>-106.45769114574399</v>
      </c>
      <c r="F454" t="s">
        <v>292</v>
      </c>
      <c r="G454">
        <v>13</v>
      </c>
      <c r="H454">
        <v>15</v>
      </c>
      <c r="I454">
        <v>28</v>
      </c>
      <c r="J454" t="s">
        <v>289</v>
      </c>
      <c r="K454">
        <v>17</v>
      </c>
      <c r="L454">
        <v>0.76</v>
      </c>
      <c r="M454">
        <v>0.33</v>
      </c>
      <c r="N454" s="5">
        <v>45505</v>
      </c>
    </row>
    <row r="455" spans="1:14">
      <c r="A455" t="s">
        <v>183</v>
      </c>
      <c r="B455" t="s">
        <v>182</v>
      </c>
      <c r="C455" t="s">
        <v>594</v>
      </c>
      <c r="D455">
        <v>23.2870605303474</v>
      </c>
      <c r="E455">
        <v>-106.45769114574399</v>
      </c>
      <c r="F455" t="s">
        <v>292</v>
      </c>
      <c r="G455">
        <v>0</v>
      </c>
      <c r="H455">
        <v>4</v>
      </c>
      <c r="I455">
        <v>4</v>
      </c>
      <c r="J455" t="s">
        <v>298</v>
      </c>
      <c r="K455">
        <v>14</v>
      </c>
      <c r="L455">
        <v>0</v>
      </c>
      <c r="M455">
        <v>0</v>
      </c>
      <c r="N455" s="5">
        <v>45505</v>
      </c>
    </row>
    <row r="456" spans="1:14">
      <c r="A456" t="s">
        <v>184</v>
      </c>
      <c r="B456" t="s">
        <v>26</v>
      </c>
      <c r="C456" t="s">
        <v>595</v>
      </c>
      <c r="D456">
        <v>23.2843787292054</v>
      </c>
      <c r="E456">
        <v>-106.465722018759</v>
      </c>
      <c r="F456" t="s">
        <v>292</v>
      </c>
      <c r="G456">
        <v>17</v>
      </c>
      <c r="H456">
        <v>33</v>
      </c>
      <c r="I456">
        <v>50</v>
      </c>
      <c r="J456" t="s">
        <v>289</v>
      </c>
      <c r="K456">
        <v>17</v>
      </c>
      <c r="L456">
        <v>1</v>
      </c>
      <c r="M456">
        <v>0.66</v>
      </c>
      <c r="N456" s="5">
        <v>45505</v>
      </c>
    </row>
    <row r="457" spans="1:14">
      <c r="A457" t="s">
        <v>185</v>
      </c>
      <c r="B457" t="s">
        <v>66</v>
      </c>
      <c r="C457" t="s">
        <v>599</v>
      </c>
      <c r="D457">
        <v>23.287367752983901</v>
      </c>
      <c r="E457">
        <v>-106.455158874579</v>
      </c>
      <c r="F457" t="s">
        <v>292</v>
      </c>
      <c r="G457">
        <v>15</v>
      </c>
      <c r="H457">
        <v>61</v>
      </c>
      <c r="I457">
        <v>76</v>
      </c>
      <c r="J457" t="s">
        <v>294</v>
      </c>
      <c r="K457">
        <v>17</v>
      </c>
      <c r="L457">
        <v>0.88</v>
      </c>
      <c r="M457">
        <v>0</v>
      </c>
      <c r="N457" s="5">
        <v>45505</v>
      </c>
    </row>
    <row r="458" spans="1:14">
      <c r="A458" t="s">
        <v>186</v>
      </c>
      <c r="B458" t="s">
        <v>187</v>
      </c>
      <c r="C458" t="s">
        <v>600</v>
      </c>
      <c r="D458">
        <v>23.240202803155299</v>
      </c>
      <c r="E458">
        <v>-106.42887015923699</v>
      </c>
      <c r="F458" t="s">
        <v>310</v>
      </c>
      <c r="G458">
        <v>14</v>
      </c>
      <c r="H458">
        <v>2</v>
      </c>
      <c r="I458">
        <v>16</v>
      </c>
      <c r="J458" t="s">
        <v>289</v>
      </c>
      <c r="K458">
        <v>17</v>
      </c>
      <c r="L458">
        <v>0.82</v>
      </c>
      <c r="M458">
        <v>0.33</v>
      </c>
      <c r="N458" s="5">
        <v>45505</v>
      </c>
    </row>
    <row r="459" spans="1:14">
      <c r="A459" t="s">
        <v>188</v>
      </c>
      <c r="B459" t="s">
        <v>158</v>
      </c>
      <c r="C459" t="s">
        <v>601</v>
      </c>
      <c r="D459">
        <v>23.275695959370001</v>
      </c>
      <c r="E459">
        <v>-106.45194116108701</v>
      </c>
      <c r="F459" t="s">
        <v>292</v>
      </c>
      <c r="G459">
        <v>2</v>
      </c>
      <c r="H459">
        <v>69</v>
      </c>
      <c r="I459">
        <v>71</v>
      </c>
      <c r="J459" t="s">
        <v>298</v>
      </c>
      <c r="K459">
        <v>17</v>
      </c>
      <c r="L459">
        <v>0.11</v>
      </c>
      <c r="M459">
        <v>0.33</v>
      </c>
      <c r="N459" s="5">
        <v>45505</v>
      </c>
    </row>
    <row r="460" spans="1:14">
      <c r="A460" t="s">
        <v>189</v>
      </c>
      <c r="B460" t="s">
        <v>118</v>
      </c>
      <c r="C460" t="s">
        <v>602</v>
      </c>
      <c r="D460">
        <v>23.279304622852099</v>
      </c>
      <c r="E460">
        <v>-106.421675419178</v>
      </c>
      <c r="F460" t="s">
        <v>303</v>
      </c>
      <c r="G460">
        <v>126</v>
      </c>
      <c r="H460">
        <v>194</v>
      </c>
      <c r="I460">
        <v>320</v>
      </c>
      <c r="J460" t="s">
        <v>289</v>
      </c>
      <c r="K460">
        <v>17</v>
      </c>
      <c r="L460">
        <v>7.41</v>
      </c>
      <c r="M460">
        <v>0</v>
      </c>
      <c r="N460" s="5">
        <v>45505</v>
      </c>
    </row>
    <row r="461" spans="1:14">
      <c r="A461" t="s">
        <v>190</v>
      </c>
      <c r="B461" t="s">
        <v>191</v>
      </c>
      <c r="C461" t="s">
        <v>603</v>
      </c>
      <c r="D461">
        <v>23.265923699263801</v>
      </c>
      <c r="E461">
        <v>-106.46359640341601</v>
      </c>
      <c r="F461" t="s">
        <v>295</v>
      </c>
      <c r="G461">
        <v>39</v>
      </c>
      <c r="H461">
        <v>53</v>
      </c>
      <c r="I461">
        <v>92</v>
      </c>
      <c r="J461" t="s">
        <v>289</v>
      </c>
      <c r="K461">
        <v>18</v>
      </c>
      <c r="L461">
        <v>2.16</v>
      </c>
      <c r="M461">
        <v>0</v>
      </c>
      <c r="N461" s="5">
        <v>45505</v>
      </c>
    </row>
    <row r="462" spans="1:14">
      <c r="A462" t="s">
        <v>192</v>
      </c>
      <c r="B462" t="s">
        <v>193</v>
      </c>
      <c r="C462" t="s">
        <v>604</v>
      </c>
      <c r="D462">
        <v>23.332020603096499</v>
      </c>
      <c r="E462">
        <v>-106.48381472666</v>
      </c>
      <c r="F462" t="s">
        <v>293</v>
      </c>
      <c r="G462">
        <v>6</v>
      </c>
      <c r="H462">
        <v>6</v>
      </c>
      <c r="I462">
        <v>12</v>
      </c>
      <c r="J462" t="s">
        <v>289</v>
      </c>
      <c r="K462">
        <v>17</v>
      </c>
      <c r="L462">
        <v>0.35</v>
      </c>
      <c r="M462">
        <v>0</v>
      </c>
      <c r="N462" s="5">
        <v>45505</v>
      </c>
    </row>
    <row r="463" spans="1:14">
      <c r="A463" t="s">
        <v>194</v>
      </c>
      <c r="B463" t="s">
        <v>26</v>
      </c>
      <c r="C463" t="s">
        <v>642</v>
      </c>
      <c r="D463">
        <v>23.260543812354499</v>
      </c>
      <c r="E463">
        <v>-106.464838159237</v>
      </c>
      <c r="F463" t="s">
        <v>295</v>
      </c>
      <c r="G463">
        <v>35</v>
      </c>
      <c r="H463">
        <v>43</v>
      </c>
      <c r="I463">
        <v>78</v>
      </c>
      <c r="J463" t="s">
        <v>289</v>
      </c>
      <c r="K463">
        <v>9</v>
      </c>
      <c r="L463">
        <v>3.88</v>
      </c>
      <c r="M463">
        <v>1</v>
      </c>
      <c r="N463" s="5">
        <v>45505</v>
      </c>
    </row>
    <row r="464" spans="1:14">
      <c r="A464" t="s">
        <v>195</v>
      </c>
      <c r="B464" t="s">
        <v>34</v>
      </c>
      <c r="C464" t="s">
        <v>605</v>
      </c>
      <c r="D464">
        <v>23.285139163205699</v>
      </c>
      <c r="E464">
        <v>-106.470299603415</v>
      </c>
      <c r="F464" t="s">
        <v>296</v>
      </c>
      <c r="G464">
        <v>131</v>
      </c>
      <c r="H464">
        <v>19</v>
      </c>
      <c r="I464">
        <v>150</v>
      </c>
      <c r="J464" t="s">
        <v>289</v>
      </c>
      <c r="K464">
        <v>17</v>
      </c>
      <c r="L464">
        <v>7.7</v>
      </c>
      <c r="M464">
        <v>6</v>
      </c>
      <c r="N464" s="5">
        <v>45505</v>
      </c>
    </row>
    <row r="465" spans="1:14">
      <c r="A465" t="s">
        <v>196</v>
      </c>
      <c r="B465" t="s">
        <v>197</v>
      </c>
      <c r="C465" t="s">
        <v>606</v>
      </c>
      <c r="D465">
        <v>23.2632812409454</v>
      </c>
      <c r="E465">
        <v>-106.460856032252</v>
      </c>
      <c r="F465" t="s">
        <v>295</v>
      </c>
      <c r="G465">
        <v>13</v>
      </c>
      <c r="H465">
        <v>8</v>
      </c>
      <c r="I465">
        <v>21</v>
      </c>
      <c r="J465" t="s">
        <v>289</v>
      </c>
      <c r="K465">
        <v>16</v>
      </c>
      <c r="L465">
        <v>0.81</v>
      </c>
      <c r="M465">
        <v>0.33</v>
      </c>
      <c r="N465" s="5">
        <v>45505</v>
      </c>
    </row>
    <row r="466" spans="1:14">
      <c r="A466" t="s">
        <v>198</v>
      </c>
      <c r="B466" t="s">
        <v>199</v>
      </c>
      <c r="C466" t="s">
        <v>607</v>
      </c>
      <c r="D466">
        <v>23.326886743399701</v>
      </c>
      <c r="E466">
        <v>-106.441888184688</v>
      </c>
      <c r="F466" t="s">
        <v>297</v>
      </c>
      <c r="G466">
        <v>63</v>
      </c>
      <c r="H466">
        <v>142</v>
      </c>
      <c r="I466">
        <v>205</v>
      </c>
      <c r="J466" t="s">
        <v>294</v>
      </c>
      <c r="K466">
        <v>16</v>
      </c>
      <c r="L466">
        <v>3.93</v>
      </c>
      <c r="M466">
        <v>0.66</v>
      </c>
      <c r="N466" s="5">
        <v>45505</v>
      </c>
    </row>
    <row r="467" spans="1:14">
      <c r="A467" t="s">
        <v>200</v>
      </c>
      <c r="B467" t="s">
        <v>26</v>
      </c>
      <c r="C467" t="s">
        <v>608</v>
      </c>
      <c r="D467">
        <v>23.290442706758501</v>
      </c>
      <c r="E467">
        <v>-106.394904803415</v>
      </c>
      <c r="F467" t="s">
        <v>299</v>
      </c>
      <c r="G467">
        <v>72</v>
      </c>
      <c r="H467">
        <v>33</v>
      </c>
      <c r="I467">
        <v>105</v>
      </c>
      <c r="J467" t="s">
        <v>294</v>
      </c>
      <c r="K467">
        <v>21</v>
      </c>
      <c r="L467">
        <v>3.42</v>
      </c>
      <c r="M467">
        <v>1</v>
      </c>
      <c r="N467" s="5">
        <v>45505</v>
      </c>
    </row>
    <row r="468" spans="1:14">
      <c r="A468" t="s">
        <v>201</v>
      </c>
      <c r="B468" t="s">
        <v>202</v>
      </c>
      <c r="C468" t="s">
        <v>611</v>
      </c>
      <c r="D468">
        <v>23.2614613865099</v>
      </c>
      <c r="E468">
        <v>-106.445785303416</v>
      </c>
      <c r="F468" t="s">
        <v>295</v>
      </c>
      <c r="G468">
        <v>9</v>
      </c>
      <c r="H468">
        <v>25</v>
      </c>
      <c r="I468">
        <v>34</v>
      </c>
      <c r="J468" t="s">
        <v>289</v>
      </c>
      <c r="K468">
        <v>16</v>
      </c>
      <c r="L468">
        <v>0.56000000000000005</v>
      </c>
      <c r="M468">
        <v>0</v>
      </c>
      <c r="N468" s="5">
        <v>45505</v>
      </c>
    </row>
    <row r="469" spans="1:14">
      <c r="A469" t="s">
        <v>203</v>
      </c>
      <c r="B469" t="s">
        <v>46</v>
      </c>
      <c r="C469" t="s">
        <v>612</v>
      </c>
      <c r="D469">
        <v>23.275173225982002</v>
      </c>
      <c r="E469">
        <v>-106.42522288992301</v>
      </c>
      <c r="F469" t="s">
        <v>303</v>
      </c>
      <c r="G469">
        <v>41</v>
      </c>
      <c r="H469">
        <v>23</v>
      </c>
      <c r="I469">
        <v>64</v>
      </c>
      <c r="J469" t="s">
        <v>289</v>
      </c>
      <c r="K469">
        <v>16</v>
      </c>
      <c r="L469">
        <v>2.56</v>
      </c>
      <c r="M469">
        <v>1.33</v>
      </c>
      <c r="N469" s="5">
        <v>45505</v>
      </c>
    </row>
    <row r="470" spans="1:14">
      <c r="A470" t="s">
        <v>204</v>
      </c>
      <c r="B470" t="s">
        <v>162</v>
      </c>
      <c r="C470" t="s">
        <v>495</v>
      </c>
      <c r="D470">
        <v>23.225125926552501</v>
      </c>
      <c r="E470">
        <v>-106.421256988073</v>
      </c>
      <c r="F470" t="s">
        <v>291</v>
      </c>
      <c r="G470">
        <v>17</v>
      </c>
      <c r="H470">
        <v>13</v>
      </c>
      <c r="I470">
        <v>30</v>
      </c>
      <c r="J470" t="s">
        <v>289</v>
      </c>
      <c r="K470">
        <v>13</v>
      </c>
      <c r="L470">
        <v>1.3</v>
      </c>
      <c r="M470">
        <v>1.66</v>
      </c>
      <c r="N470" s="5">
        <v>45505</v>
      </c>
    </row>
    <row r="471" spans="1:14">
      <c r="A471" t="s">
        <v>205</v>
      </c>
      <c r="B471" t="s">
        <v>93</v>
      </c>
      <c r="C471" t="s">
        <v>513</v>
      </c>
      <c r="D471">
        <v>23.2879145004081</v>
      </c>
      <c r="E471">
        <v>-106.43336963039999</v>
      </c>
      <c r="F471" t="s">
        <v>303</v>
      </c>
      <c r="G471">
        <v>15</v>
      </c>
      <c r="H471">
        <v>36</v>
      </c>
      <c r="I471">
        <v>51</v>
      </c>
      <c r="J471" t="s">
        <v>298</v>
      </c>
      <c r="K471">
        <v>14</v>
      </c>
      <c r="L471">
        <v>1.07</v>
      </c>
      <c r="M471">
        <v>1.33</v>
      </c>
      <c r="N471" s="5">
        <v>45505</v>
      </c>
    </row>
    <row r="472" spans="1:14">
      <c r="A472" t="s">
        <v>206</v>
      </c>
      <c r="B472" t="s">
        <v>26</v>
      </c>
      <c r="C472" t="s">
        <v>613</v>
      </c>
      <c r="D472">
        <v>23.2170062791349</v>
      </c>
      <c r="E472">
        <v>-106.418408232253</v>
      </c>
      <c r="F472" t="s">
        <v>291</v>
      </c>
      <c r="G472">
        <v>15</v>
      </c>
      <c r="H472">
        <v>3</v>
      </c>
      <c r="I472">
        <v>18</v>
      </c>
      <c r="J472" t="s">
        <v>289</v>
      </c>
      <c r="K472">
        <v>22</v>
      </c>
      <c r="L472">
        <v>0.68</v>
      </c>
      <c r="M472">
        <v>0</v>
      </c>
      <c r="N472" s="5">
        <v>45505</v>
      </c>
    </row>
    <row r="473" spans="1:14">
      <c r="A473" t="s">
        <v>207</v>
      </c>
      <c r="B473" t="s">
        <v>172</v>
      </c>
      <c r="C473" t="s">
        <v>580</v>
      </c>
      <c r="D473">
        <v>23.312448079033601</v>
      </c>
      <c r="E473">
        <v>-106.425186835952</v>
      </c>
      <c r="F473" t="s">
        <v>297</v>
      </c>
      <c r="G473">
        <v>135</v>
      </c>
      <c r="H473">
        <v>34</v>
      </c>
      <c r="I473">
        <v>169</v>
      </c>
      <c r="J473" t="s">
        <v>294</v>
      </c>
      <c r="K473">
        <v>15</v>
      </c>
      <c r="L473">
        <v>9</v>
      </c>
      <c r="M473">
        <v>16.66</v>
      </c>
      <c r="N473" s="5">
        <v>45505</v>
      </c>
    </row>
    <row r="474" spans="1:14">
      <c r="A474" t="s">
        <v>208</v>
      </c>
      <c r="B474" t="s">
        <v>46</v>
      </c>
      <c r="C474" t="s">
        <v>615</v>
      </c>
      <c r="D474">
        <v>23.307136639066002</v>
      </c>
      <c r="E474">
        <v>-106.42799823031299</v>
      </c>
      <c r="F474" t="s">
        <v>303</v>
      </c>
      <c r="G474">
        <v>36</v>
      </c>
      <c r="H474">
        <v>58</v>
      </c>
      <c r="I474">
        <v>94</v>
      </c>
      <c r="J474" t="s">
        <v>298</v>
      </c>
      <c r="K474">
        <v>15</v>
      </c>
      <c r="L474">
        <v>2.4</v>
      </c>
      <c r="M474">
        <v>1.66</v>
      </c>
      <c r="N474" s="5">
        <v>45505</v>
      </c>
    </row>
    <row r="475" spans="1:14">
      <c r="A475" t="s">
        <v>209</v>
      </c>
      <c r="B475" t="s">
        <v>210</v>
      </c>
      <c r="C475" t="s">
        <v>616</v>
      </c>
      <c r="D475">
        <v>23.217551598267701</v>
      </c>
      <c r="E475">
        <v>-106.41822421682301</v>
      </c>
      <c r="F475" t="s">
        <v>291</v>
      </c>
      <c r="G475">
        <v>10</v>
      </c>
      <c r="H475">
        <v>10</v>
      </c>
      <c r="I475">
        <v>20</v>
      </c>
      <c r="J475" t="s">
        <v>289</v>
      </c>
      <c r="K475">
        <v>19</v>
      </c>
      <c r="L475">
        <v>0.52</v>
      </c>
      <c r="M475">
        <v>0</v>
      </c>
      <c r="N475" s="5">
        <v>45505</v>
      </c>
    </row>
    <row r="476" spans="1:14">
      <c r="A476" t="s">
        <v>211</v>
      </c>
      <c r="B476" t="s">
        <v>212</v>
      </c>
      <c r="C476" t="s">
        <v>617</v>
      </c>
      <c r="D476">
        <v>23.218393277079901</v>
      </c>
      <c r="E476">
        <v>-106.41756000333</v>
      </c>
      <c r="F476" t="s">
        <v>291</v>
      </c>
      <c r="G476">
        <v>4</v>
      </c>
      <c r="H476">
        <v>36</v>
      </c>
      <c r="I476">
        <v>40</v>
      </c>
      <c r="J476" t="s">
        <v>289</v>
      </c>
      <c r="K476">
        <v>14</v>
      </c>
      <c r="L476">
        <v>0.28000000000000003</v>
      </c>
      <c r="M476">
        <v>0.33</v>
      </c>
      <c r="N476" s="5">
        <v>45505</v>
      </c>
    </row>
    <row r="477" spans="1:14">
      <c r="A477" t="s">
        <v>213</v>
      </c>
      <c r="B477" t="s">
        <v>214</v>
      </c>
      <c r="C477" t="s">
        <v>618</v>
      </c>
      <c r="D477">
        <v>23.217248038765799</v>
      </c>
      <c r="E477">
        <v>-106.41856048798699</v>
      </c>
      <c r="F477" t="s">
        <v>291</v>
      </c>
      <c r="G477">
        <v>13</v>
      </c>
      <c r="H477">
        <v>15</v>
      </c>
      <c r="I477">
        <v>28</v>
      </c>
      <c r="J477" t="s">
        <v>289</v>
      </c>
      <c r="K477">
        <v>14</v>
      </c>
      <c r="L477">
        <v>0.92</v>
      </c>
      <c r="M477">
        <v>0</v>
      </c>
      <c r="N477" s="5">
        <v>45505</v>
      </c>
    </row>
    <row r="478" spans="1:14">
      <c r="A478" t="s">
        <v>215</v>
      </c>
      <c r="B478" t="s">
        <v>216</v>
      </c>
      <c r="C478" t="s">
        <v>619</v>
      </c>
      <c r="D478">
        <v>23.201749740518999</v>
      </c>
      <c r="E478">
        <v>-106.427957732167</v>
      </c>
      <c r="F478" t="s">
        <v>301</v>
      </c>
      <c r="G478">
        <v>7</v>
      </c>
      <c r="H478">
        <v>4</v>
      </c>
      <c r="I478">
        <v>11</v>
      </c>
      <c r="J478" t="s">
        <v>289</v>
      </c>
      <c r="K478">
        <v>12</v>
      </c>
      <c r="L478">
        <v>0.57999999999999996</v>
      </c>
      <c r="M478">
        <v>1</v>
      </c>
      <c r="N478" s="5">
        <v>45505</v>
      </c>
    </row>
    <row r="479" spans="1:14">
      <c r="A479" t="s">
        <v>217</v>
      </c>
      <c r="B479" t="s">
        <v>26</v>
      </c>
      <c r="C479" t="s">
        <v>534</v>
      </c>
      <c r="D479">
        <v>23.348352198438999</v>
      </c>
      <c r="E479">
        <v>-106.44443456416001</v>
      </c>
      <c r="F479" t="s">
        <v>304</v>
      </c>
      <c r="G479">
        <v>32</v>
      </c>
      <c r="H479">
        <v>460</v>
      </c>
      <c r="I479">
        <v>492</v>
      </c>
      <c r="J479" t="s">
        <v>294</v>
      </c>
      <c r="K479">
        <v>11</v>
      </c>
      <c r="L479">
        <v>2.9</v>
      </c>
      <c r="M479">
        <v>3.66</v>
      </c>
      <c r="N479" s="5">
        <v>45505</v>
      </c>
    </row>
    <row r="480" spans="1:14">
      <c r="A480" t="s">
        <v>218</v>
      </c>
      <c r="B480" t="s">
        <v>68</v>
      </c>
      <c r="C480" t="s">
        <v>620</v>
      </c>
      <c r="D480">
        <v>23.270970823291901</v>
      </c>
      <c r="E480">
        <v>-106.464013196632</v>
      </c>
      <c r="F480" t="s">
        <v>296</v>
      </c>
      <c r="G480">
        <v>58</v>
      </c>
      <c r="H480">
        <v>47</v>
      </c>
      <c r="I480">
        <v>105</v>
      </c>
      <c r="J480" t="s">
        <v>289</v>
      </c>
      <c r="K480">
        <v>10</v>
      </c>
      <c r="L480">
        <v>5.8</v>
      </c>
      <c r="M480">
        <v>1.33</v>
      </c>
      <c r="N480" s="5">
        <v>45505</v>
      </c>
    </row>
    <row r="481" spans="1:14">
      <c r="A481" t="s">
        <v>219</v>
      </c>
      <c r="B481" t="s">
        <v>26</v>
      </c>
      <c r="C481" t="s">
        <v>621</v>
      </c>
      <c r="D481">
        <v>23.196229648259401</v>
      </c>
      <c r="E481">
        <v>-106.42075293216701</v>
      </c>
      <c r="F481" t="s">
        <v>308</v>
      </c>
      <c r="G481">
        <v>7</v>
      </c>
      <c r="H481">
        <v>17</v>
      </c>
      <c r="I481">
        <v>24</v>
      </c>
      <c r="J481" t="s">
        <v>289</v>
      </c>
      <c r="K481">
        <v>11</v>
      </c>
      <c r="L481">
        <v>0.63</v>
      </c>
      <c r="M481">
        <v>0.33</v>
      </c>
      <c r="N481" s="5">
        <v>45505</v>
      </c>
    </row>
    <row r="482" spans="1:14">
      <c r="A482" t="s">
        <v>220</v>
      </c>
      <c r="B482" t="s">
        <v>118</v>
      </c>
      <c r="C482" t="s">
        <v>627</v>
      </c>
      <c r="D482">
        <v>23.289916911255201</v>
      </c>
      <c r="E482">
        <v>-106.472667657297</v>
      </c>
      <c r="F482" t="s">
        <v>296</v>
      </c>
      <c r="G482">
        <v>222</v>
      </c>
      <c r="H482">
        <v>69</v>
      </c>
      <c r="I482">
        <v>291</v>
      </c>
      <c r="J482" t="s">
        <v>289</v>
      </c>
      <c r="K482">
        <v>11</v>
      </c>
      <c r="L482">
        <v>20.18</v>
      </c>
      <c r="M482">
        <v>10</v>
      </c>
      <c r="N482" s="5">
        <v>45505</v>
      </c>
    </row>
    <row r="483" spans="1:14">
      <c r="A483" t="s">
        <v>221</v>
      </c>
      <c r="B483" t="s">
        <v>222</v>
      </c>
      <c r="C483" t="s">
        <v>628</v>
      </c>
      <c r="D483">
        <v>23.2342649291834</v>
      </c>
      <c r="E483">
        <v>-106.370460405355</v>
      </c>
      <c r="F483" t="s">
        <v>311</v>
      </c>
      <c r="G483">
        <v>163</v>
      </c>
      <c r="H483">
        <v>95</v>
      </c>
      <c r="I483">
        <v>258</v>
      </c>
      <c r="J483" t="s">
        <v>298</v>
      </c>
      <c r="K483">
        <v>31</v>
      </c>
      <c r="L483">
        <v>5.25</v>
      </c>
      <c r="M483">
        <v>6.66</v>
      </c>
      <c r="N483" s="5">
        <v>45505</v>
      </c>
    </row>
    <row r="484" spans="1:14">
      <c r="A484" t="s">
        <v>223</v>
      </c>
      <c r="B484" t="s">
        <v>66</v>
      </c>
      <c r="C484" t="s">
        <v>629</v>
      </c>
      <c r="D484">
        <v>23.292127661285701</v>
      </c>
      <c r="E484">
        <v>-106.466500391224</v>
      </c>
      <c r="F484" t="s">
        <v>292</v>
      </c>
      <c r="G484">
        <v>52</v>
      </c>
      <c r="H484">
        <v>22</v>
      </c>
      <c r="I484">
        <v>74</v>
      </c>
      <c r="J484" t="s">
        <v>294</v>
      </c>
      <c r="K484">
        <v>11</v>
      </c>
      <c r="L484">
        <v>4.72</v>
      </c>
      <c r="M484">
        <v>4.66</v>
      </c>
      <c r="N484" s="5">
        <v>45505</v>
      </c>
    </row>
    <row r="485" spans="1:14">
      <c r="A485" t="s">
        <v>224</v>
      </c>
      <c r="B485" t="s">
        <v>225</v>
      </c>
      <c r="C485" t="s">
        <v>630</v>
      </c>
      <c r="D485">
        <v>23.2355888511972</v>
      </c>
      <c r="E485">
        <v>-106.42971750141</v>
      </c>
      <c r="F485" t="s">
        <v>309</v>
      </c>
      <c r="G485">
        <v>3</v>
      </c>
      <c r="H485">
        <v>3</v>
      </c>
      <c r="I485">
        <v>6</v>
      </c>
      <c r="J485" t="s">
        <v>289</v>
      </c>
      <c r="K485">
        <v>10</v>
      </c>
      <c r="L485">
        <v>0.3</v>
      </c>
      <c r="M485">
        <v>0</v>
      </c>
      <c r="N485" s="5">
        <v>45505</v>
      </c>
    </row>
    <row r="486" spans="1:14">
      <c r="A486" t="s">
        <v>226</v>
      </c>
      <c r="B486" t="s">
        <v>32</v>
      </c>
      <c r="C486" t="s">
        <v>631</v>
      </c>
      <c r="D486">
        <v>23.264803767946901</v>
      </c>
      <c r="E486">
        <v>-106.459847246157</v>
      </c>
      <c r="F486" t="s">
        <v>295</v>
      </c>
      <c r="G486">
        <v>1</v>
      </c>
      <c r="H486">
        <v>7</v>
      </c>
      <c r="I486">
        <v>8</v>
      </c>
      <c r="J486" t="s">
        <v>289</v>
      </c>
      <c r="K486">
        <v>10</v>
      </c>
      <c r="L486">
        <v>0.1</v>
      </c>
      <c r="M486">
        <v>0</v>
      </c>
      <c r="N486" s="5">
        <v>45505</v>
      </c>
    </row>
    <row r="487" spans="1:14">
      <c r="A487" t="s">
        <v>227</v>
      </c>
      <c r="B487" t="s">
        <v>228</v>
      </c>
      <c r="C487" t="s">
        <v>634</v>
      </c>
      <c r="D487">
        <v>23.217723798195401</v>
      </c>
      <c r="E487">
        <v>-106.419768193541</v>
      </c>
      <c r="F487" t="s">
        <v>291</v>
      </c>
      <c r="G487">
        <v>10</v>
      </c>
      <c r="H487">
        <v>6</v>
      </c>
      <c r="I487">
        <v>16</v>
      </c>
      <c r="J487" t="s">
        <v>289</v>
      </c>
      <c r="K487">
        <v>20</v>
      </c>
      <c r="L487">
        <v>0.5</v>
      </c>
      <c r="M487">
        <v>0.33</v>
      </c>
      <c r="N487" s="5">
        <v>45505</v>
      </c>
    </row>
    <row r="488" spans="1:14">
      <c r="A488" t="s">
        <v>342</v>
      </c>
      <c r="B488" t="s">
        <v>230</v>
      </c>
      <c r="C488" t="s">
        <v>635</v>
      </c>
      <c r="D488">
        <v>23.206830270547901</v>
      </c>
      <c r="E488">
        <v>-106.42838664299801</v>
      </c>
      <c r="F488" t="s">
        <v>290</v>
      </c>
      <c r="G488">
        <v>36</v>
      </c>
      <c r="H488">
        <v>54</v>
      </c>
      <c r="I488">
        <v>90</v>
      </c>
      <c r="J488" t="s">
        <v>289</v>
      </c>
      <c r="K488">
        <v>13</v>
      </c>
      <c r="L488">
        <v>2.76</v>
      </c>
      <c r="M488">
        <v>1.33</v>
      </c>
      <c r="N488" s="5">
        <v>45505</v>
      </c>
    </row>
    <row r="489" spans="1:14">
      <c r="A489" t="s">
        <v>231</v>
      </c>
      <c r="B489" t="s">
        <v>82</v>
      </c>
      <c r="C489" t="s">
        <v>677</v>
      </c>
      <c r="D489">
        <v>23.2372143151958</v>
      </c>
      <c r="E489">
        <v>-106.44182894751</v>
      </c>
      <c r="F489" t="s">
        <v>290</v>
      </c>
      <c r="G489">
        <v>27</v>
      </c>
      <c r="H489">
        <v>31</v>
      </c>
      <c r="I489">
        <v>58</v>
      </c>
      <c r="J489" t="s">
        <v>289</v>
      </c>
      <c r="K489">
        <v>56</v>
      </c>
      <c r="L489">
        <v>0.48</v>
      </c>
      <c r="M489">
        <v>0</v>
      </c>
      <c r="N489" s="5">
        <v>45505</v>
      </c>
    </row>
    <row r="490" spans="1:14">
      <c r="A490" t="s">
        <v>232</v>
      </c>
      <c r="B490" t="s">
        <v>233</v>
      </c>
      <c r="C490" t="s">
        <v>656</v>
      </c>
      <c r="D490">
        <v>23.272991955120801</v>
      </c>
      <c r="E490">
        <v>-106.465230645657</v>
      </c>
      <c r="F490" t="s">
        <v>292</v>
      </c>
      <c r="G490">
        <v>93</v>
      </c>
      <c r="H490">
        <v>54</v>
      </c>
      <c r="I490">
        <v>147</v>
      </c>
      <c r="J490" t="s">
        <v>289</v>
      </c>
      <c r="K490">
        <v>9</v>
      </c>
      <c r="L490">
        <v>10.33</v>
      </c>
      <c r="M490">
        <v>0.66</v>
      </c>
      <c r="N490" s="5">
        <v>45505</v>
      </c>
    </row>
    <row r="491" spans="1:14">
      <c r="A491" t="s">
        <v>234</v>
      </c>
      <c r="B491" t="s">
        <v>235</v>
      </c>
      <c r="C491" t="s">
        <v>648</v>
      </c>
      <c r="D491">
        <v>23.1979123915857</v>
      </c>
      <c r="E491">
        <v>-106.426050745659</v>
      </c>
      <c r="F491" t="s">
        <v>302</v>
      </c>
      <c r="G491">
        <v>20</v>
      </c>
      <c r="H491">
        <v>7</v>
      </c>
      <c r="I491">
        <v>27</v>
      </c>
      <c r="J491" t="s">
        <v>289</v>
      </c>
      <c r="K491">
        <v>7</v>
      </c>
      <c r="L491">
        <v>2.85</v>
      </c>
      <c r="M491">
        <v>0</v>
      </c>
      <c r="N491" s="5">
        <v>45505</v>
      </c>
    </row>
    <row r="492" spans="1:14">
      <c r="A492" t="s">
        <v>236</v>
      </c>
      <c r="B492" t="s">
        <v>237</v>
      </c>
      <c r="C492" t="s">
        <v>675</v>
      </c>
      <c r="D492">
        <v>23.205719485705799</v>
      </c>
      <c r="E492">
        <v>-106.415789770987</v>
      </c>
      <c r="F492" t="s">
        <v>302</v>
      </c>
      <c r="G492">
        <v>6</v>
      </c>
      <c r="H492">
        <v>6</v>
      </c>
      <c r="I492">
        <v>12</v>
      </c>
      <c r="J492" t="s">
        <v>289</v>
      </c>
      <c r="K492">
        <v>10</v>
      </c>
      <c r="L492">
        <v>0.6</v>
      </c>
      <c r="M492">
        <v>0</v>
      </c>
      <c r="N492" s="5">
        <v>45505</v>
      </c>
    </row>
    <row r="493" spans="1:14">
      <c r="A493" t="s">
        <v>238</v>
      </c>
      <c r="B493" t="s">
        <v>239</v>
      </c>
      <c r="C493" t="s">
        <v>640</v>
      </c>
      <c r="D493">
        <v>23.278618076603301</v>
      </c>
      <c r="E493">
        <v>-106.427821657143</v>
      </c>
      <c r="F493" t="s">
        <v>303</v>
      </c>
      <c r="G493">
        <v>26</v>
      </c>
      <c r="H493">
        <v>10</v>
      </c>
      <c r="I493">
        <v>36</v>
      </c>
      <c r="J493" t="s">
        <v>289</v>
      </c>
      <c r="K493">
        <v>9</v>
      </c>
      <c r="L493">
        <v>2.88</v>
      </c>
      <c r="M493">
        <v>1</v>
      </c>
      <c r="N493" s="5">
        <v>45505</v>
      </c>
    </row>
    <row r="494" spans="1:14">
      <c r="A494" t="s">
        <v>240</v>
      </c>
      <c r="B494" t="s">
        <v>241</v>
      </c>
      <c r="C494" t="s">
        <v>669</v>
      </c>
      <c r="D494">
        <v>23.2223858327289</v>
      </c>
      <c r="E494">
        <v>-106.421273645658</v>
      </c>
      <c r="F494" t="s">
        <v>309</v>
      </c>
      <c r="G494">
        <v>17</v>
      </c>
      <c r="H494">
        <v>9</v>
      </c>
      <c r="I494">
        <v>26</v>
      </c>
      <c r="J494" t="s">
        <v>289</v>
      </c>
      <c r="K494">
        <v>12</v>
      </c>
      <c r="L494">
        <v>1.41</v>
      </c>
      <c r="M494">
        <v>0.66</v>
      </c>
      <c r="N494" s="5">
        <v>45505</v>
      </c>
    </row>
    <row r="495" spans="1:14">
      <c r="A495" t="s">
        <v>242</v>
      </c>
      <c r="B495" t="s">
        <v>26</v>
      </c>
      <c r="C495" t="s">
        <v>652</v>
      </c>
      <c r="D495">
        <v>23.219055009904601</v>
      </c>
      <c r="E495">
        <v>-106.421526796235</v>
      </c>
      <c r="F495" t="s">
        <v>309</v>
      </c>
      <c r="G495">
        <v>26</v>
      </c>
      <c r="H495">
        <v>20</v>
      </c>
      <c r="I495">
        <v>46</v>
      </c>
      <c r="J495" t="s">
        <v>289</v>
      </c>
      <c r="K495">
        <v>9</v>
      </c>
      <c r="L495">
        <v>2.88</v>
      </c>
      <c r="M495">
        <v>3</v>
      </c>
      <c r="N495" s="5">
        <v>45505</v>
      </c>
    </row>
    <row r="496" spans="1:14">
      <c r="A496" t="s">
        <v>243</v>
      </c>
      <c r="B496" t="s">
        <v>26</v>
      </c>
      <c r="C496" t="s">
        <v>668</v>
      </c>
      <c r="D496">
        <v>23.258836472685001</v>
      </c>
      <c r="E496">
        <v>-106.45905783031399</v>
      </c>
      <c r="F496" t="s">
        <v>295</v>
      </c>
      <c r="G496">
        <v>10</v>
      </c>
      <c r="H496">
        <v>39</v>
      </c>
      <c r="I496">
        <v>49</v>
      </c>
      <c r="J496" t="s">
        <v>289</v>
      </c>
      <c r="K496">
        <v>7</v>
      </c>
      <c r="L496">
        <v>1.42</v>
      </c>
      <c r="M496">
        <v>0</v>
      </c>
      <c r="N496" s="5">
        <v>45505</v>
      </c>
    </row>
    <row r="497" spans="1:14">
      <c r="A497" t="s">
        <v>244</v>
      </c>
      <c r="B497" t="s">
        <v>26</v>
      </c>
      <c r="C497" t="s">
        <v>657</v>
      </c>
      <c r="D497">
        <v>23.253080109037601</v>
      </c>
      <c r="E497">
        <v>-106.454702891314</v>
      </c>
      <c r="F497" t="s">
        <v>295</v>
      </c>
      <c r="G497">
        <v>1</v>
      </c>
      <c r="H497">
        <v>7</v>
      </c>
      <c r="I497">
        <v>8</v>
      </c>
      <c r="J497" t="s">
        <v>294</v>
      </c>
      <c r="K497">
        <v>8</v>
      </c>
      <c r="L497">
        <v>0.12</v>
      </c>
      <c r="M497">
        <v>0</v>
      </c>
      <c r="N497" s="5">
        <v>45505</v>
      </c>
    </row>
    <row r="498" spans="1:14">
      <c r="A498" t="s">
        <v>245</v>
      </c>
      <c r="B498" t="s">
        <v>70</v>
      </c>
      <c r="C498" t="s">
        <v>647</v>
      </c>
      <c r="D498">
        <v>23.265913717317598</v>
      </c>
      <c r="E498">
        <v>-106.46193256100101</v>
      </c>
      <c r="F498" t="s">
        <v>292</v>
      </c>
      <c r="G498">
        <v>10</v>
      </c>
      <c r="H498">
        <v>57</v>
      </c>
      <c r="I498">
        <v>67</v>
      </c>
      <c r="J498" t="s">
        <v>289</v>
      </c>
      <c r="K498">
        <v>7</v>
      </c>
      <c r="L498">
        <v>1.42</v>
      </c>
      <c r="M498">
        <v>0</v>
      </c>
      <c r="N498" s="5">
        <v>45505</v>
      </c>
    </row>
    <row r="499" spans="1:14">
      <c r="A499" t="s">
        <v>246</v>
      </c>
      <c r="B499" t="s">
        <v>28</v>
      </c>
      <c r="C499" t="s">
        <v>638</v>
      </c>
      <c r="D499">
        <v>23.235187834926599</v>
      </c>
      <c r="E499">
        <v>-106.438347645658</v>
      </c>
      <c r="F499" t="s">
        <v>290</v>
      </c>
      <c r="G499">
        <v>168</v>
      </c>
      <c r="H499">
        <v>122</v>
      </c>
      <c r="I499">
        <v>290</v>
      </c>
      <c r="J499" t="s">
        <v>289</v>
      </c>
      <c r="K499">
        <v>12</v>
      </c>
      <c r="L499">
        <v>14</v>
      </c>
      <c r="M499">
        <v>17.5</v>
      </c>
      <c r="N499" s="5">
        <v>45505</v>
      </c>
    </row>
    <row r="500" spans="1:14">
      <c r="A500" t="s">
        <v>247</v>
      </c>
      <c r="B500" t="s">
        <v>23</v>
      </c>
      <c r="C500" t="s">
        <v>667</v>
      </c>
      <c r="D500">
        <v>23.2623114902003</v>
      </c>
      <c r="E500">
        <v>-106.463972661374</v>
      </c>
      <c r="F500" t="s">
        <v>295</v>
      </c>
      <c r="G500">
        <v>59</v>
      </c>
      <c r="H500">
        <v>90</v>
      </c>
      <c r="I500">
        <v>149</v>
      </c>
      <c r="J500" t="s">
        <v>289</v>
      </c>
      <c r="K500">
        <v>6</v>
      </c>
      <c r="L500">
        <v>9.83</v>
      </c>
      <c r="M500">
        <v>1</v>
      </c>
      <c r="N500" s="5">
        <v>45505</v>
      </c>
    </row>
    <row r="501" spans="1:14">
      <c r="A501" t="s">
        <v>248</v>
      </c>
      <c r="B501" t="s">
        <v>26</v>
      </c>
      <c r="C501" t="s">
        <v>658</v>
      </c>
      <c r="D501">
        <v>23.321086715826699</v>
      </c>
      <c r="E501">
        <v>-106.479471445656</v>
      </c>
      <c r="F501" t="s">
        <v>293</v>
      </c>
      <c r="G501">
        <v>10</v>
      </c>
      <c r="H501">
        <v>65</v>
      </c>
      <c r="I501">
        <v>75</v>
      </c>
      <c r="J501" t="s">
        <v>289</v>
      </c>
      <c r="K501">
        <v>4</v>
      </c>
      <c r="L501">
        <v>2.5</v>
      </c>
      <c r="M501">
        <v>0</v>
      </c>
      <c r="N501" s="5">
        <v>45505</v>
      </c>
    </row>
    <row r="502" spans="1:14">
      <c r="A502" t="s">
        <v>249</v>
      </c>
      <c r="B502" t="s">
        <v>182</v>
      </c>
      <c r="C502" t="s">
        <v>662</v>
      </c>
      <c r="D502">
        <v>23.3224415384488</v>
      </c>
      <c r="E502">
        <v>-106.479258825866</v>
      </c>
      <c r="F502" t="s">
        <v>293</v>
      </c>
      <c r="G502">
        <v>52</v>
      </c>
      <c r="H502">
        <v>68</v>
      </c>
      <c r="I502">
        <v>120</v>
      </c>
      <c r="J502" t="s">
        <v>289</v>
      </c>
      <c r="K502">
        <v>7</v>
      </c>
      <c r="L502">
        <v>7.42</v>
      </c>
      <c r="M502">
        <v>0</v>
      </c>
      <c r="N502" s="5">
        <v>45505</v>
      </c>
    </row>
    <row r="503" spans="1:14">
      <c r="A503" t="s">
        <v>250</v>
      </c>
      <c r="B503" t="s">
        <v>26</v>
      </c>
      <c r="C503" t="s">
        <v>636</v>
      </c>
      <c r="D503">
        <v>23.327374026755301</v>
      </c>
      <c r="E503">
        <v>-106.480862575123</v>
      </c>
      <c r="F503" t="s">
        <v>293</v>
      </c>
      <c r="G503">
        <v>2</v>
      </c>
      <c r="H503">
        <v>6</v>
      </c>
      <c r="I503">
        <v>8</v>
      </c>
      <c r="J503" t="s">
        <v>289</v>
      </c>
      <c r="K503">
        <v>5</v>
      </c>
      <c r="L503">
        <v>0.4</v>
      </c>
      <c r="M503">
        <v>0</v>
      </c>
      <c r="N503" s="5">
        <v>45505</v>
      </c>
    </row>
    <row r="504" spans="1:14">
      <c r="A504" t="s">
        <v>251</v>
      </c>
      <c r="B504" t="s">
        <v>26</v>
      </c>
      <c r="C504" t="s">
        <v>654</v>
      </c>
      <c r="D504">
        <v>23.219608332955701</v>
      </c>
      <c r="E504">
        <v>-106.419693843863</v>
      </c>
      <c r="F504" t="s">
        <v>309</v>
      </c>
      <c r="G504">
        <v>10</v>
      </c>
      <c r="H504">
        <v>45</v>
      </c>
      <c r="I504">
        <v>55</v>
      </c>
      <c r="J504" t="s">
        <v>289</v>
      </c>
      <c r="K504">
        <v>4</v>
      </c>
      <c r="L504">
        <v>2.5</v>
      </c>
      <c r="M504">
        <v>2</v>
      </c>
      <c r="N504" s="5">
        <v>45505</v>
      </c>
    </row>
    <row r="505" spans="1:14">
      <c r="A505" t="s">
        <v>252</v>
      </c>
      <c r="B505" t="s">
        <v>26</v>
      </c>
      <c r="C505" t="s">
        <v>653</v>
      </c>
      <c r="D505">
        <v>23.294415200686601</v>
      </c>
      <c r="E505">
        <v>-106.450978162711</v>
      </c>
      <c r="F505" t="s">
        <v>300</v>
      </c>
      <c r="G505">
        <v>48</v>
      </c>
      <c r="H505">
        <v>57</v>
      </c>
      <c r="I505">
        <v>105</v>
      </c>
      <c r="J505" t="s">
        <v>294</v>
      </c>
      <c r="K505">
        <v>8</v>
      </c>
      <c r="L505">
        <v>6</v>
      </c>
      <c r="M505">
        <v>0.66</v>
      </c>
      <c r="N505" s="5">
        <v>45505</v>
      </c>
    </row>
    <row r="506" spans="1:14">
      <c r="A506" t="s">
        <v>253</v>
      </c>
      <c r="B506" t="s">
        <v>26</v>
      </c>
      <c r="C506" t="s">
        <v>650</v>
      </c>
      <c r="D506">
        <v>23.292963331536502</v>
      </c>
      <c r="E506">
        <v>-106.43713358861601</v>
      </c>
      <c r="F506" t="s">
        <v>300</v>
      </c>
      <c r="G506">
        <v>247</v>
      </c>
      <c r="H506">
        <v>116</v>
      </c>
      <c r="I506">
        <v>363</v>
      </c>
      <c r="J506" t="s">
        <v>294</v>
      </c>
      <c r="K506">
        <v>8</v>
      </c>
      <c r="L506">
        <v>30.8</v>
      </c>
      <c r="M506">
        <v>12</v>
      </c>
      <c r="N506" s="5">
        <v>45505</v>
      </c>
    </row>
    <row r="507" spans="1:14">
      <c r="A507" t="s">
        <v>254</v>
      </c>
      <c r="B507" t="s">
        <v>26</v>
      </c>
      <c r="C507" t="s">
        <v>659</v>
      </c>
      <c r="D507">
        <v>23.3004174681306</v>
      </c>
      <c r="E507">
        <v>-106.45160779499901</v>
      </c>
      <c r="F507" t="s">
        <v>300</v>
      </c>
      <c r="G507">
        <v>15</v>
      </c>
      <c r="H507">
        <v>49</v>
      </c>
      <c r="I507">
        <v>64</v>
      </c>
      <c r="J507" t="s">
        <v>289</v>
      </c>
      <c r="K507">
        <v>5</v>
      </c>
      <c r="L507">
        <v>3</v>
      </c>
      <c r="M507">
        <v>0</v>
      </c>
      <c r="N507" s="5">
        <v>45505</v>
      </c>
    </row>
    <row r="508" spans="1:14">
      <c r="A508" t="s">
        <v>255</v>
      </c>
      <c r="B508" t="s">
        <v>256</v>
      </c>
      <c r="C508" t="s">
        <v>676</v>
      </c>
      <c r="D508">
        <v>23.285823961709401</v>
      </c>
      <c r="E508">
        <v>-106.407326215696</v>
      </c>
      <c r="F508" t="s">
        <v>299</v>
      </c>
      <c r="G508">
        <v>27</v>
      </c>
      <c r="H508">
        <v>15</v>
      </c>
      <c r="I508">
        <v>42</v>
      </c>
      <c r="J508" t="s">
        <v>298</v>
      </c>
      <c r="K508">
        <v>8</v>
      </c>
      <c r="L508">
        <v>3.37</v>
      </c>
      <c r="M508">
        <v>3.33</v>
      </c>
      <c r="N508" s="5">
        <v>45505</v>
      </c>
    </row>
    <row r="509" spans="1:14">
      <c r="A509" t="s">
        <v>257</v>
      </c>
      <c r="B509" t="s">
        <v>256</v>
      </c>
      <c r="C509" t="s">
        <v>676</v>
      </c>
      <c r="D509">
        <v>23.285823961709401</v>
      </c>
      <c r="E509">
        <v>-106.407326215696</v>
      </c>
      <c r="F509" t="s">
        <v>299</v>
      </c>
      <c r="G509">
        <v>28</v>
      </c>
      <c r="H509">
        <v>76</v>
      </c>
      <c r="I509">
        <v>104</v>
      </c>
      <c r="J509" t="s">
        <v>289</v>
      </c>
      <c r="K509">
        <v>8</v>
      </c>
      <c r="L509">
        <v>3.5</v>
      </c>
      <c r="M509">
        <v>0</v>
      </c>
      <c r="N509" s="5">
        <v>45505</v>
      </c>
    </row>
    <row r="510" spans="1:14">
      <c r="A510" t="s">
        <v>258</v>
      </c>
      <c r="B510" t="s">
        <v>26</v>
      </c>
      <c r="C510" t="s">
        <v>639</v>
      </c>
      <c r="D510">
        <v>23.3550040150167</v>
      </c>
      <c r="E510">
        <v>-106.43712733739601</v>
      </c>
      <c r="F510" t="s">
        <v>304</v>
      </c>
      <c r="G510">
        <v>80</v>
      </c>
      <c r="H510">
        <v>298</v>
      </c>
      <c r="I510">
        <v>378</v>
      </c>
      <c r="J510" t="s">
        <v>294</v>
      </c>
      <c r="K510">
        <v>6</v>
      </c>
      <c r="L510">
        <v>13.33</v>
      </c>
      <c r="M510">
        <v>7.33</v>
      </c>
      <c r="N510" s="5">
        <v>45505</v>
      </c>
    </row>
    <row r="511" spans="1:14">
      <c r="A511" t="s">
        <v>259</v>
      </c>
      <c r="B511" t="s">
        <v>26</v>
      </c>
      <c r="C511" t="s">
        <v>666</v>
      </c>
      <c r="D511">
        <v>23.372537798051599</v>
      </c>
      <c r="E511">
        <v>-106.438134040042</v>
      </c>
      <c r="F511" t="s">
        <v>304</v>
      </c>
      <c r="G511">
        <v>310</v>
      </c>
      <c r="H511">
        <v>286</v>
      </c>
      <c r="I511">
        <v>596</v>
      </c>
      <c r="J511" t="s">
        <v>294</v>
      </c>
      <c r="K511">
        <v>8</v>
      </c>
      <c r="L511">
        <v>38.75</v>
      </c>
      <c r="M511">
        <v>7</v>
      </c>
      <c r="N511" s="5">
        <v>45505</v>
      </c>
    </row>
    <row r="512" spans="1:14">
      <c r="A512" t="s">
        <v>260</v>
      </c>
      <c r="B512" t="s">
        <v>162</v>
      </c>
      <c r="C512" t="s">
        <v>661</v>
      </c>
      <c r="D512">
        <v>23.202099514330101</v>
      </c>
      <c r="E512">
        <v>-106.427651050539</v>
      </c>
      <c r="F512" t="s">
        <v>301</v>
      </c>
      <c r="G512">
        <v>6</v>
      </c>
      <c r="H512">
        <v>22</v>
      </c>
      <c r="I512">
        <v>28</v>
      </c>
      <c r="J512" t="s">
        <v>289</v>
      </c>
      <c r="K512">
        <v>4</v>
      </c>
      <c r="L512">
        <v>1.5</v>
      </c>
      <c r="M512">
        <v>0.66</v>
      </c>
      <c r="N512" s="5">
        <v>45505</v>
      </c>
    </row>
    <row r="513" spans="1:14">
      <c r="A513" t="s">
        <v>261</v>
      </c>
      <c r="B513" t="s">
        <v>162</v>
      </c>
      <c r="C513" t="s">
        <v>651</v>
      </c>
      <c r="D513">
        <v>23.242404865308099</v>
      </c>
      <c r="E513">
        <v>-106.45164166837399</v>
      </c>
      <c r="F513" t="s">
        <v>312</v>
      </c>
      <c r="G513">
        <v>10</v>
      </c>
      <c r="H513">
        <v>85</v>
      </c>
      <c r="I513">
        <v>95</v>
      </c>
      <c r="J513" t="s">
        <v>289</v>
      </c>
      <c r="K513">
        <v>4</v>
      </c>
      <c r="L513">
        <v>2.5</v>
      </c>
      <c r="M513">
        <v>1</v>
      </c>
      <c r="N513" s="5">
        <v>45505</v>
      </c>
    </row>
    <row r="514" spans="1:14">
      <c r="A514" t="s">
        <v>262</v>
      </c>
      <c r="B514" t="s">
        <v>263</v>
      </c>
      <c r="C514" t="s">
        <v>645</v>
      </c>
      <c r="D514">
        <v>23.228934112780099</v>
      </c>
      <c r="E514">
        <v>-106.429681117936</v>
      </c>
      <c r="F514" t="s">
        <v>290</v>
      </c>
      <c r="G514">
        <v>74</v>
      </c>
      <c r="H514">
        <v>46</v>
      </c>
      <c r="I514">
        <v>120</v>
      </c>
      <c r="J514" t="s">
        <v>289</v>
      </c>
      <c r="K514">
        <v>5</v>
      </c>
      <c r="L514">
        <v>14.8</v>
      </c>
      <c r="M514">
        <v>9</v>
      </c>
      <c r="N514" s="5">
        <v>45505</v>
      </c>
    </row>
    <row r="515" spans="1:14">
      <c r="A515" t="s">
        <v>264</v>
      </c>
      <c r="B515" t="s">
        <v>265</v>
      </c>
      <c r="C515" t="s">
        <v>670</v>
      </c>
      <c r="D515">
        <v>23.234756911601799</v>
      </c>
      <c r="E515">
        <v>-106.43791679154199</v>
      </c>
      <c r="F515" t="s">
        <v>290</v>
      </c>
      <c r="G515">
        <v>12</v>
      </c>
      <c r="H515">
        <v>114</v>
      </c>
      <c r="I515">
        <v>126</v>
      </c>
      <c r="J515" t="s">
        <v>289</v>
      </c>
      <c r="K515">
        <v>4</v>
      </c>
      <c r="L515">
        <v>3</v>
      </c>
      <c r="M515">
        <v>2.33</v>
      </c>
      <c r="N515" s="5">
        <v>45505</v>
      </c>
    </row>
    <row r="516" spans="1:14">
      <c r="A516" t="s">
        <v>266</v>
      </c>
      <c r="B516" t="s">
        <v>267</v>
      </c>
      <c r="C516" t="s">
        <v>678</v>
      </c>
      <c r="D516">
        <v>23.225029729603602</v>
      </c>
      <c r="E516">
        <v>-106.441888184688</v>
      </c>
      <c r="F516" t="s">
        <v>291</v>
      </c>
      <c r="G516">
        <v>25</v>
      </c>
      <c r="H516">
        <v>38</v>
      </c>
      <c r="I516">
        <v>63</v>
      </c>
      <c r="J516" t="s">
        <v>289</v>
      </c>
      <c r="K516">
        <v>10</v>
      </c>
      <c r="L516">
        <v>2.5</v>
      </c>
      <c r="M516">
        <v>0</v>
      </c>
      <c r="N516" s="5">
        <v>45505</v>
      </c>
    </row>
    <row r="517" spans="1:14">
      <c r="A517" t="s">
        <v>268</v>
      </c>
      <c r="B517" t="s">
        <v>26</v>
      </c>
      <c r="C517" t="s">
        <v>679</v>
      </c>
      <c r="D517">
        <v>23.2749105596885</v>
      </c>
      <c r="E517">
        <v>-106.394904803415</v>
      </c>
      <c r="F517" t="s">
        <v>312</v>
      </c>
      <c r="G517">
        <v>3</v>
      </c>
      <c r="H517">
        <v>17</v>
      </c>
      <c r="I517">
        <v>20</v>
      </c>
      <c r="J517" t="s">
        <v>289</v>
      </c>
      <c r="K517">
        <v>2</v>
      </c>
      <c r="L517">
        <v>1.5</v>
      </c>
      <c r="M517">
        <v>1.5</v>
      </c>
      <c r="N517" s="5">
        <v>45505</v>
      </c>
    </row>
    <row r="518" spans="1:14">
      <c r="A518" t="s">
        <v>269</v>
      </c>
      <c r="B518" t="s">
        <v>270</v>
      </c>
      <c r="C518" t="s">
        <v>680</v>
      </c>
      <c r="D518">
        <v>23.2896219194905</v>
      </c>
      <c r="E518">
        <v>-106.445785303416</v>
      </c>
      <c r="F518" t="s">
        <v>292</v>
      </c>
      <c r="G518">
        <v>2</v>
      </c>
      <c r="H518">
        <v>18</v>
      </c>
      <c r="I518">
        <v>20</v>
      </c>
      <c r="J518" t="s">
        <v>289</v>
      </c>
      <c r="K518">
        <v>1</v>
      </c>
      <c r="L518">
        <v>2</v>
      </c>
      <c r="M518">
        <v>2</v>
      </c>
      <c r="N518" s="5">
        <v>45505</v>
      </c>
    </row>
    <row r="519" spans="1:14">
      <c r="A519" t="s">
        <v>271</v>
      </c>
      <c r="B519" t="s">
        <v>270</v>
      </c>
      <c r="C519" t="s">
        <v>681</v>
      </c>
      <c r="D519">
        <v>23.288740632082199</v>
      </c>
      <c r="E519">
        <v>-106.42522288992301</v>
      </c>
      <c r="F519" t="s">
        <v>292</v>
      </c>
      <c r="G519">
        <v>2</v>
      </c>
      <c r="H519">
        <v>10</v>
      </c>
      <c r="I519">
        <v>12</v>
      </c>
      <c r="J519" t="s">
        <v>298</v>
      </c>
      <c r="K519">
        <v>1</v>
      </c>
      <c r="L519">
        <v>2</v>
      </c>
      <c r="M519">
        <v>2</v>
      </c>
      <c r="N519" s="5">
        <v>45505</v>
      </c>
    </row>
    <row r="520" spans="1:14">
      <c r="A520" t="s">
        <v>272</v>
      </c>
      <c r="B520" t="s">
        <v>54</v>
      </c>
      <c r="C520" t="s">
        <v>682</v>
      </c>
      <c r="D520">
        <v>23.2803407</v>
      </c>
      <c r="E520">
        <v>-106.421256988073</v>
      </c>
      <c r="F520" t="s">
        <v>296</v>
      </c>
      <c r="G520">
        <v>14</v>
      </c>
      <c r="H520">
        <v>161</v>
      </c>
      <c r="I520">
        <v>175</v>
      </c>
      <c r="J520" t="s">
        <v>289</v>
      </c>
      <c r="K520">
        <v>1</v>
      </c>
      <c r="L520">
        <v>14</v>
      </c>
      <c r="M520">
        <v>14</v>
      </c>
      <c r="N520" s="5">
        <v>45505</v>
      </c>
    </row>
    <row r="521" spans="1:14">
      <c r="A521" t="s">
        <v>273</v>
      </c>
      <c r="B521" t="s">
        <v>26</v>
      </c>
      <c r="C521" t="s">
        <v>683</v>
      </c>
      <c r="D521">
        <v>23.193248265152999</v>
      </c>
      <c r="E521">
        <v>-106.42455574103801</v>
      </c>
      <c r="F521" t="s">
        <v>308</v>
      </c>
      <c r="G521">
        <v>10</v>
      </c>
      <c r="H521">
        <v>5</v>
      </c>
      <c r="I521">
        <v>15</v>
      </c>
      <c r="J521" t="s">
        <v>289</v>
      </c>
      <c r="K521">
        <v>2</v>
      </c>
      <c r="L521">
        <v>5</v>
      </c>
      <c r="M521">
        <v>5</v>
      </c>
      <c r="N521" s="5">
        <v>45505</v>
      </c>
    </row>
    <row r="522" spans="1:14">
      <c r="A522" t="s">
        <v>274</v>
      </c>
      <c r="B522" t="s">
        <v>275</v>
      </c>
      <c r="C522" t="s">
        <v>684</v>
      </c>
      <c r="D522">
        <v>23.299469804146</v>
      </c>
      <c r="E522">
        <v>-106.425186835952</v>
      </c>
      <c r="F522" t="s">
        <v>296</v>
      </c>
      <c r="G522">
        <v>13</v>
      </c>
      <c r="H522">
        <v>75</v>
      </c>
      <c r="I522">
        <v>88</v>
      </c>
      <c r="J522" t="s">
        <v>289</v>
      </c>
      <c r="K522">
        <v>1</v>
      </c>
      <c r="L522">
        <v>13</v>
      </c>
      <c r="M522">
        <v>13</v>
      </c>
      <c r="N522" s="5">
        <v>45505</v>
      </c>
    </row>
    <row r="523" spans="1:14">
      <c r="A523" t="s">
        <v>276</v>
      </c>
      <c r="B523" t="s">
        <v>26</v>
      </c>
      <c r="C523" t="s">
        <v>685</v>
      </c>
      <c r="D523">
        <v>23.1919332553421</v>
      </c>
      <c r="E523">
        <v>-106.42226733377601</v>
      </c>
      <c r="F523" t="s">
        <v>308</v>
      </c>
      <c r="G523">
        <v>7</v>
      </c>
      <c r="H523">
        <v>7</v>
      </c>
      <c r="I523">
        <v>14</v>
      </c>
      <c r="J523" t="s">
        <v>289</v>
      </c>
      <c r="K523">
        <v>3</v>
      </c>
      <c r="L523">
        <v>2.33</v>
      </c>
      <c r="M523">
        <v>2.33</v>
      </c>
      <c r="N523" s="5">
        <v>45505</v>
      </c>
    </row>
    <row r="524" spans="1:14">
      <c r="A524" t="s">
        <v>277</v>
      </c>
      <c r="B524" t="s">
        <v>278</v>
      </c>
      <c r="C524" t="s">
        <v>686</v>
      </c>
      <c r="D524">
        <v>23.207257575470098</v>
      </c>
      <c r="E524">
        <v>-106.41822421682301</v>
      </c>
      <c r="F524" t="s">
        <v>290</v>
      </c>
      <c r="G524">
        <v>0</v>
      </c>
      <c r="H524">
        <v>9</v>
      </c>
      <c r="I524">
        <v>9</v>
      </c>
      <c r="J524" t="s">
        <v>289</v>
      </c>
      <c r="K524">
        <v>1</v>
      </c>
      <c r="L524">
        <v>0</v>
      </c>
      <c r="M524">
        <v>0</v>
      </c>
      <c r="N524" s="5">
        <v>45505</v>
      </c>
    </row>
    <row r="525" spans="1:14">
      <c r="A525" t="s">
        <v>279</v>
      </c>
      <c r="B525" t="s">
        <v>128</v>
      </c>
      <c r="C525" t="s">
        <v>538</v>
      </c>
      <c r="D525">
        <v>23.2946228847252</v>
      </c>
      <c r="E525">
        <v>-106.41756000333</v>
      </c>
      <c r="F525" t="s">
        <v>297</v>
      </c>
      <c r="G525">
        <v>26</v>
      </c>
      <c r="H525">
        <v>46</v>
      </c>
      <c r="I525">
        <v>72</v>
      </c>
      <c r="J525" t="s">
        <v>294</v>
      </c>
      <c r="K525">
        <v>3</v>
      </c>
      <c r="L525">
        <v>8.66</v>
      </c>
      <c r="M525">
        <v>8.66</v>
      </c>
      <c r="N525" s="5">
        <v>45505</v>
      </c>
    </row>
    <row r="526" spans="1:14">
      <c r="A526" t="s">
        <v>280</v>
      </c>
      <c r="B526" t="s">
        <v>26</v>
      </c>
      <c r="C526" t="s">
        <v>687</v>
      </c>
      <c r="D526">
        <v>23.304651800085502</v>
      </c>
      <c r="E526">
        <v>-106.41856048798699</v>
      </c>
      <c r="F526" t="s">
        <v>306</v>
      </c>
      <c r="G526">
        <v>86</v>
      </c>
      <c r="H526">
        <v>132</v>
      </c>
      <c r="I526">
        <v>218</v>
      </c>
      <c r="J526" t="s">
        <v>289</v>
      </c>
      <c r="K526">
        <v>7</v>
      </c>
      <c r="L526">
        <v>12.28</v>
      </c>
      <c r="M526">
        <v>12.28</v>
      </c>
      <c r="N526" s="5">
        <v>45505</v>
      </c>
    </row>
    <row r="527" spans="1:14">
      <c r="A527" t="s">
        <v>281</v>
      </c>
      <c r="B527" t="s">
        <v>26</v>
      </c>
      <c r="C527" t="s">
        <v>688</v>
      </c>
      <c r="D527">
        <v>23.2462200296616</v>
      </c>
      <c r="E527">
        <v>-106.427957732167</v>
      </c>
      <c r="F527" t="s">
        <v>295</v>
      </c>
      <c r="G527">
        <v>7</v>
      </c>
      <c r="H527">
        <v>5</v>
      </c>
      <c r="I527">
        <v>12</v>
      </c>
      <c r="J527" t="s">
        <v>289</v>
      </c>
      <c r="K527">
        <v>2</v>
      </c>
      <c r="L527">
        <v>3.5</v>
      </c>
      <c r="M527">
        <v>3.5</v>
      </c>
      <c r="N527" s="5">
        <v>45505</v>
      </c>
    </row>
    <row r="528" spans="1:14">
      <c r="A528" t="s">
        <v>282</v>
      </c>
      <c r="B528" t="s">
        <v>26</v>
      </c>
      <c r="C528" t="s">
        <v>689</v>
      </c>
      <c r="D528">
        <v>23.1915945073541</v>
      </c>
      <c r="E528">
        <v>-106.423256221278</v>
      </c>
      <c r="F528" t="s">
        <v>308</v>
      </c>
      <c r="G528">
        <v>3</v>
      </c>
      <c r="H528">
        <v>9</v>
      </c>
      <c r="I528">
        <v>12</v>
      </c>
      <c r="J528" t="s">
        <v>289</v>
      </c>
      <c r="K528">
        <v>2</v>
      </c>
      <c r="L528">
        <v>1.5</v>
      </c>
      <c r="M528">
        <v>1.5</v>
      </c>
      <c r="N528" s="5">
        <v>45505</v>
      </c>
    </row>
    <row r="529" spans="1:14">
      <c r="A529" t="s">
        <v>283</v>
      </c>
      <c r="B529" t="s">
        <v>284</v>
      </c>
      <c r="C529" t="s">
        <v>690</v>
      </c>
      <c r="D529">
        <v>23.295964949909902</v>
      </c>
      <c r="E529">
        <v>-106.411221089837</v>
      </c>
      <c r="F529" t="s">
        <v>296</v>
      </c>
      <c r="G529">
        <v>11</v>
      </c>
      <c r="H529">
        <v>57</v>
      </c>
      <c r="I529">
        <v>68</v>
      </c>
      <c r="J529" t="s">
        <v>289</v>
      </c>
      <c r="K529">
        <v>4</v>
      </c>
      <c r="L529">
        <v>2.75</v>
      </c>
      <c r="M529">
        <v>2.75</v>
      </c>
      <c r="N529" s="5">
        <v>45505</v>
      </c>
    </row>
    <row r="530" spans="1:14">
      <c r="A530" t="s">
        <v>285</v>
      </c>
      <c r="B530" t="s">
        <v>286</v>
      </c>
      <c r="C530" t="s">
        <v>691</v>
      </c>
      <c r="D530">
        <v>23.264779427277301</v>
      </c>
      <c r="E530">
        <v>-106.42075293216701</v>
      </c>
      <c r="F530" t="s">
        <v>295</v>
      </c>
      <c r="G530">
        <v>10</v>
      </c>
      <c r="H530">
        <v>10</v>
      </c>
      <c r="I530">
        <v>20</v>
      </c>
      <c r="J530" t="s">
        <v>289</v>
      </c>
      <c r="K530">
        <v>7</v>
      </c>
      <c r="L530">
        <v>1.42</v>
      </c>
      <c r="M530">
        <v>1.42</v>
      </c>
      <c r="N530" s="5">
        <v>45505</v>
      </c>
    </row>
    <row r="531" spans="1:14">
      <c r="A531" t="s">
        <v>287</v>
      </c>
      <c r="B531" t="s">
        <v>26</v>
      </c>
      <c r="C531" t="s">
        <v>692</v>
      </c>
      <c r="D531">
        <v>23.201465835136698</v>
      </c>
      <c r="E531">
        <v>-106.41515906250299</v>
      </c>
      <c r="F531" t="s">
        <v>302</v>
      </c>
      <c r="G531">
        <v>7</v>
      </c>
      <c r="H531">
        <v>9</v>
      </c>
      <c r="I531">
        <v>16</v>
      </c>
      <c r="J531" t="s">
        <v>289</v>
      </c>
      <c r="K531">
        <v>7</v>
      </c>
      <c r="L531">
        <v>1</v>
      </c>
      <c r="M531">
        <v>1</v>
      </c>
      <c r="N531" s="5">
        <v>45505</v>
      </c>
    </row>
    <row r="532" spans="1:14">
      <c r="A532" t="s">
        <v>38</v>
      </c>
      <c r="B532" t="s">
        <v>39</v>
      </c>
      <c r="C532" t="s">
        <v>693</v>
      </c>
      <c r="D532">
        <v>23.284247690000001</v>
      </c>
      <c r="E532">
        <v>-106.3914824</v>
      </c>
      <c r="F532" t="s">
        <v>299</v>
      </c>
      <c r="G532">
        <v>76</v>
      </c>
      <c r="H532">
        <v>151</v>
      </c>
      <c r="I532">
        <v>227</v>
      </c>
      <c r="J532" t="s">
        <v>298</v>
      </c>
      <c r="K532">
        <v>22</v>
      </c>
      <c r="L532">
        <v>3.45</v>
      </c>
      <c r="M532">
        <v>5.66</v>
      </c>
      <c r="N532" s="5">
        <v>45597</v>
      </c>
    </row>
    <row r="533" spans="1:14">
      <c r="A533" t="s">
        <v>47</v>
      </c>
      <c r="B533" t="s">
        <v>48</v>
      </c>
      <c r="C533" t="s">
        <v>693</v>
      </c>
      <c r="D533">
        <v>23.274924030000001</v>
      </c>
      <c r="E533">
        <v>-106.39704999999999</v>
      </c>
      <c r="F533" t="s">
        <v>299</v>
      </c>
      <c r="G533">
        <v>128</v>
      </c>
      <c r="H533">
        <v>0</v>
      </c>
      <c r="I533">
        <v>128</v>
      </c>
      <c r="J533" t="s">
        <v>298</v>
      </c>
      <c r="K533">
        <v>53</v>
      </c>
      <c r="L533">
        <v>2.41</v>
      </c>
      <c r="M533">
        <v>0.66</v>
      </c>
      <c r="N533" s="5">
        <v>45597</v>
      </c>
    </row>
    <row r="534" spans="1:14">
      <c r="A534" t="s">
        <v>59</v>
      </c>
      <c r="B534" t="s">
        <v>23</v>
      </c>
      <c r="C534" t="s">
        <v>419</v>
      </c>
      <c r="D534">
        <v>23.276595950000001</v>
      </c>
      <c r="E534">
        <v>-106.4252963</v>
      </c>
      <c r="F534" t="s">
        <v>303</v>
      </c>
      <c r="G534">
        <v>118</v>
      </c>
      <c r="H534">
        <v>177</v>
      </c>
      <c r="I534">
        <v>295</v>
      </c>
      <c r="J534" t="s">
        <v>298</v>
      </c>
      <c r="K534">
        <v>47</v>
      </c>
      <c r="L534">
        <v>2.5099999999999998</v>
      </c>
      <c r="M534">
        <v>2.66</v>
      </c>
      <c r="N534" s="5">
        <v>45597</v>
      </c>
    </row>
    <row r="535" spans="1:14">
      <c r="A535" t="s">
        <v>76</v>
      </c>
      <c r="B535" t="s">
        <v>39</v>
      </c>
      <c r="C535" t="s">
        <v>694</v>
      </c>
      <c r="D535">
        <v>23.285222220000001</v>
      </c>
      <c r="E535">
        <v>-106.42143590000001</v>
      </c>
      <c r="F535" t="s">
        <v>303</v>
      </c>
      <c r="G535">
        <v>142</v>
      </c>
      <c r="H535">
        <v>0</v>
      </c>
      <c r="I535">
        <v>142</v>
      </c>
      <c r="J535" t="s">
        <v>298</v>
      </c>
      <c r="K535">
        <v>34</v>
      </c>
      <c r="L535">
        <v>4.17</v>
      </c>
      <c r="M535">
        <v>3</v>
      </c>
      <c r="N535" s="5">
        <v>45597</v>
      </c>
    </row>
    <row r="536" spans="1:14">
      <c r="A536" t="s">
        <v>77</v>
      </c>
      <c r="B536" t="s">
        <v>39</v>
      </c>
      <c r="C536" t="s">
        <v>695</v>
      </c>
      <c r="D536">
        <v>23.285222220000001</v>
      </c>
      <c r="E536">
        <v>-106.42143590000001</v>
      </c>
      <c r="F536" t="s">
        <v>303</v>
      </c>
      <c r="G536">
        <v>105</v>
      </c>
      <c r="H536">
        <v>8</v>
      </c>
      <c r="I536">
        <v>113</v>
      </c>
      <c r="J536" t="s">
        <v>298</v>
      </c>
      <c r="K536">
        <v>40</v>
      </c>
      <c r="L536">
        <v>2.62</v>
      </c>
      <c r="M536">
        <v>0</v>
      </c>
      <c r="N536" s="5">
        <v>45597</v>
      </c>
    </row>
    <row r="537" spans="1:14">
      <c r="A537" t="s">
        <v>319</v>
      </c>
      <c r="B537" t="s">
        <v>39</v>
      </c>
      <c r="C537" t="s">
        <v>696</v>
      </c>
      <c r="D537">
        <v>23.285222220000001</v>
      </c>
      <c r="E537">
        <v>-106.42143590000001</v>
      </c>
      <c r="F537" t="s">
        <v>303</v>
      </c>
      <c r="G537">
        <v>2</v>
      </c>
      <c r="H537">
        <v>51</v>
      </c>
      <c r="I537">
        <v>53</v>
      </c>
      <c r="J537" t="s">
        <v>298</v>
      </c>
      <c r="K537">
        <v>6</v>
      </c>
      <c r="L537">
        <v>0.33</v>
      </c>
      <c r="M537">
        <v>0.33</v>
      </c>
      <c r="N537" s="5">
        <v>45597</v>
      </c>
    </row>
    <row r="538" spans="1:14">
      <c r="A538" t="s">
        <v>321</v>
      </c>
      <c r="B538" t="s">
        <v>39</v>
      </c>
      <c r="C538" t="s">
        <v>697</v>
      </c>
      <c r="D538">
        <v>23.285222220000001</v>
      </c>
      <c r="E538">
        <v>-106.42143590000001</v>
      </c>
      <c r="F538" t="s">
        <v>303</v>
      </c>
      <c r="G538">
        <v>5</v>
      </c>
      <c r="H538">
        <v>49</v>
      </c>
      <c r="I538">
        <v>54</v>
      </c>
      <c r="J538" t="s">
        <v>298</v>
      </c>
      <c r="K538">
        <v>6</v>
      </c>
      <c r="L538">
        <v>0.83</v>
      </c>
      <c r="M538">
        <v>0.83</v>
      </c>
      <c r="N538" s="5">
        <v>45597</v>
      </c>
    </row>
    <row r="539" spans="1:14">
      <c r="A539" t="s">
        <v>85</v>
      </c>
      <c r="B539" t="s">
        <v>86</v>
      </c>
      <c r="C539" t="s">
        <v>426</v>
      </c>
      <c r="D539">
        <v>23.281730020000001</v>
      </c>
      <c r="E539">
        <v>-106.462834</v>
      </c>
      <c r="F539" t="s">
        <v>292</v>
      </c>
      <c r="G539">
        <v>17</v>
      </c>
      <c r="H539">
        <v>7</v>
      </c>
      <c r="I539">
        <v>24</v>
      </c>
      <c r="J539" t="s">
        <v>298</v>
      </c>
      <c r="K539">
        <v>24</v>
      </c>
      <c r="L539">
        <v>0.7</v>
      </c>
      <c r="M539">
        <v>0.33</v>
      </c>
      <c r="N539" s="5">
        <v>45597</v>
      </c>
    </row>
    <row r="540" spans="1:14">
      <c r="A540" t="s">
        <v>96</v>
      </c>
      <c r="B540" t="s">
        <v>97</v>
      </c>
      <c r="C540" t="s">
        <v>426</v>
      </c>
      <c r="D540">
        <v>23.27784398</v>
      </c>
      <c r="E540">
        <v>-106.4064367</v>
      </c>
      <c r="F540" t="s">
        <v>299</v>
      </c>
      <c r="G540">
        <v>19</v>
      </c>
      <c r="H540">
        <v>2</v>
      </c>
      <c r="I540">
        <v>21</v>
      </c>
      <c r="J540" t="s">
        <v>298</v>
      </c>
      <c r="K540">
        <v>36</v>
      </c>
      <c r="L540">
        <v>0.52</v>
      </c>
      <c r="M540">
        <v>0.66</v>
      </c>
      <c r="N540" s="5">
        <v>45597</v>
      </c>
    </row>
    <row r="541" spans="1:14">
      <c r="A541" t="s">
        <v>108</v>
      </c>
      <c r="B541" t="s">
        <v>107</v>
      </c>
      <c r="C541" t="s">
        <v>698</v>
      </c>
      <c r="D541">
        <v>23.27903676</v>
      </c>
      <c r="E541">
        <v>-106.45875150000001</v>
      </c>
      <c r="F541" t="s">
        <v>292</v>
      </c>
      <c r="G541">
        <v>18</v>
      </c>
      <c r="H541">
        <v>2</v>
      </c>
      <c r="I541">
        <v>20</v>
      </c>
      <c r="J541" t="s">
        <v>298</v>
      </c>
      <c r="K541">
        <v>24</v>
      </c>
      <c r="L541">
        <v>0.75</v>
      </c>
      <c r="M541">
        <v>0</v>
      </c>
      <c r="N541" s="5">
        <v>45597</v>
      </c>
    </row>
    <row r="542" spans="1:14">
      <c r="A542" t="s">
        <v>114</v>
      </c>
      <c r="B542" t="s">
        <v>115</v>
      </c>
      <c r="C542" t="s">
        <v>429</v>
      </c>
      <c r="D542">
        <v>23.282915079999999</v>
      </c>
      <c r="E542">
        <v>-106.44306349999999</v>
      </c>
      <c r="F542" t="s">
        <v>297</v>
      </c>
      <c r="G542">
        <v>14</v>
      </c>
      <c r="H542">
        <v>17</v>
      </c>
      <c r="I542">
        <v>31</v>
      </c>
      <c r="J542" t="s">
        <v>298</v>
      </c>
      <c r="K542">
        <v>83</v>
      </c>
      <c r="L542">
        <v>0.16</v>
      </c>
      <c r="M542">
        <v>0</v>
      </c>
      <c r="N542" s="5">
        <v>45597</v>
      </c>
    </row>
    <row r="543" spans="1:14">
      <c r="A543" t="s">
        <v>322</v>
      </c>
      <c r="B543" t="s">
        <v>128</v>
      </c>
      <c r="C543" t="s">
        <v>699</v>
      </c>
      <c r="D543">
        <v>23.2945337444195</v>
      </c>
      <c r="E543">
        <v>-106.436091316908</v>
      </c>
      <c r="F543" t="s">
        <v>297</v>
      </c>
      <c r="G543">
        <v>98</v>
      </c>
      <c r="H543">
        <v>5</v>
      </c>
      <c r="I543">
        <v>103</v>
      </c>
      <c r="J543" t="s">
        <v>298</v>
      </c>
      <c r="K543">
        <v>23</v>
      </c>
      <c r="L543">
        <v>4.26</v>
      </c>
      <c r="M543">
        <v>1.66</v>
      </c>
      <c r="N543" s="5">
        <v>45597</v>
      </c>
    </row>
    <row r="544" spans="1:14">
      <c r="A544" t="s">
        <v>153</v>
      </c>
      <c r="B544" t="s">
        <v>34</v>
      </c>
      <c r="C544" t="s">
        <v>700</v>
      </c>
      <c r="D544">
        <v>23.284716939999999</v>
      </c>
      <c r="E544">
        <v>-106.4441887</v>
      </c>
      <c r="F544" t="s">
        <v>297</v>
      </c>
      <c r="G544">
        <v>110</v>
      </c>
      <c r="H544">
        <v>15</v>
      </c>
      <c r="I544">
        <v>125</v>
      </c>
      <c r="J544" t="s">
        <v>298</v>
      </c>
      <c r="K544">
        <v>24</v>
      </c>
      <c r="L544">
        <v>4.58</v>
      </c>
      <c r="M544">
        <v>5.66</v>
      </c>
      <c r="N544" s="5">
        <v>45597</v>
      </c>
    </row>
    <row r="545" spans="1:14">
      <c r="A545" t="s">
        <v>183</v>
      </c>
      <c r="B545" t="s">
        <v>182</v>
      </c>
      <c r="C545" t="s">
        <v>701</v>
      </c>
      <c r="D545">
        <v>23.287060530000002</v>
      </c>
      <c r="E545">
        <v>-106.45769110000001</v>
      </c>
      <c r="F545" t="s">
        <v>292</v>
      </c>
      <c r="G545">
        <v>0</v>
      </c>
      <c r="H545">
        <v>4</v>
      </c>
      <c r="I545">
        <v>4</v>
      </c>
      <c r="J545" t="s">
        <v>298</v>
      </c>
      <c r="K545">
        <v>17</v>
      </c>
      <c r="L545">
        <v>0</v>
      </c>
      <c r="M545">
        <v>0</v>
      </c>
      <c r="N545" s="5">
        <v>45597</v>
      </c>
    </row>
    <row r="546" spans="1:14">
      <c r="A546" t="s">
        <v>188</v>
      </c>
      <c r="B546" t="s">
        <v>323</v>
      </c>
      <c r="C546" t="s">
        <v>702</v>
      </c>
      <c r="D546">
        <v>23.27569596</v>
      </c>
      <c r="E546">
        <v>-106.45194119999999</v>
      </c>
      <c r="F546" t="s">
        <v>292</v>
      </c>
      <c r="G546">
        <v>4</v>
      </c>
      <c r="H546">
        <v>67</v>
      </c>
      <c r="I546">
        <v>71</v>
      </c>
      <c r="J546" t="s">
        <v>298</v>
      </c>
      <c r="K546">
        <v>20</v>
      </c>
      <c r="L546">
        <v>0.2</v>
      </c>
      <c r="M546">
        <v>0.66</v>
      </c>
      <c r="N546" s="5">
        <v>45597</v>
      </c>
    </row>
    <row r="547" spans="1:14">
      <c r="A547" t="s">
        <v>205</v>
      </c>
      <c r="B547" t="s">
        <v>93</v>
      </c>
      <c r="C547" t="s">
        <v>702</v>
      </c>
      <c r="D547">
        <v>23.287914499999999</v>
      </c>
      <c r="E547">
        <v>-106.43336960000001</v>
      </c>
      <c r="F547" t="s">
        <v>303</v>
      </c>
      <c r="G547">
        <v>16</v>
      </c>
      <c r="H547">
        <v>35</v>
      </c>
      <c r="I547">
        <v>51</v>
      </c>
      <c r="J547" t="s">
        <v>298</v>
      </c>
      <c r="K547">
        <v>17</v>
      </c>
      <c r="L547">
        <v>0.94</v>
      </c>
      <c r="M547">
        <v>0.33</v>
      </c>
      <c r="N547" s="5">
        <v>45597</v>
      </c>
    </row>
    <row r="548" spans="1:14">
      <c r="A548" t="s">
        <v>208</v>
      </c>
      <c r="B548" t="s">
        <v>46</v>
      </c>
      <c r="C548" t="s">
        <v>703</v>
      </c>
      <c r="D548">
        <v>23.30713664</v>
      </c>
      <c r="E548">
        <v>-106.4279982</v>
      </c>
      <c r="F548" t="s">
        <v>297</v>
      </c>
      <c r="G548">
        <v>94</v>
      </c>
      <c r="H548">
        <v>0</v>
      </c>
      <c r="I548">
        <v>94</v>
      </c>
      <c r="J548" t="s">
        <v>298</v>
      </c>
      <c r="K548">
        <v>18</v>
      </c>
      <c r="L548">
        <v>5.2</v>
      </c>
      <c r="M548">
        <v>19.329999999999998</v>
      </c>
      <c r="N548" s="5">
        <v>45597</v>
      </c>
    </row>
    <row r="549" spans="1:14">
      <c r="A549" t="s">
        <v>221</v>
      </c>
      <c r="B549" t="s">
        <v>222</v>
      </c>
      <c r="C549" t="s">
        <v>704</v>
      </c>
      <c r="D549">
        <v>23.234264929999998</v>
      </c>
      <c r="E549">
        <v>-106.3704604</v>
      </c>
      <c r="F549" t="s">
        <v>311</v>
      </c>
      <c r="G549">
        <v>117</v>
      </c>
      <c r="H549">
        <v>141</v>
      </c>
      <c r="I549">
        <v>258</v>
      </c>
      <c r="J549" t="s">
        <v>298</v>
      </c>
      <c r="K549">
        <v>34</v>
      </c>
      <c r="L549">
        <v>3.44</v>
      </c>
      <c r="M549">
        <v>0</v>
      </c>
      <c r="N549" s="5">
        <v>45597</v>
      </c>
    </row>
    <row r="550" spans="1:14">
      <c r="A550" t="s">
        <v>255</v>
      </c>
      <c r="B550" t="s">
        <v>256</v>
      </c>
      <c r="C550" t="s">
        <v>705</v>
      </c>
      <c r="D550">
        <v>23.285823959999998</v>
      </c>
      <c r="E550">
        <v>-106.4073262</v>
      </c>
      <c r="F550" t="s">
        <v>299</v>
      </c>
      <c r="G550">
        <v>35</v>
      </c>
      <c r="H550">
        <v>7</v>
      </c>
      <c r="I550">
        <v>42</v>
      </c>
      <c r="J550" t="s">
        <v>298</v>
      </c>
      <c r="K550">
        <v>11</v>
      </c>
      <c r="L550">
        <v>3.18</v>
      </c>
      <c r="M550">
        <v>2.66</v>
      </c>
      <c r="N550" s="5">
        <v>45597</v>
      </c>
    </row>
    <row r="551" spans="1:14">
      <c r="A551" t="s">
        <v>271</v>
      </c>
      <c r="B551" t="s">
        <v>270</v>
      </c>
      <c r="C551" t="s">
        <v>706</v>
      </c>
      <c r="D551">
        <v>23.288740632082199</v>
      </c>
      <c r="E551">
        <v>-106.42522288992301</v>
      </c>
      <c r="F551" t="s">
        <v>292</v>
      </c>
      <c r="G551">
        <v>3</v>
      </c>
      <c r="H551">
        <v>9</v>
      </c>
      <c r="I551">
        <v>12</v>
      </c>
      <c r="J551" t="s">
        <v>298</v>
      </c>
      <c r="K551">
        <v>4</v>
      </c>
      <c r="L551">
        <v>0.75</v>
      </c>
      <c r="M551">
        <v>0.33</v>
      </c>
      <c r="N551" s="5">
        <v>45597</v>
      </c>
    </row>
    <row r="552" spans="1:14">
      <c r="A552" t="s">
        <v>324</v>
      </c>
      <c r="B552" t="s">
        <v>325</v>
      </c>
      <c r="C552" t="s">
        <v>707</v>
      </c>
      <c r="D552">
        <v>23.29718611111111</v>
      </c>
      <c r="E552">
        <v>-106.47875555555559</v>
      </c>
      <c r="F552" t="s">
        <v>296</v>
      </c>
      <c r="G552">
        <v>0</v>
      </c>
      <c r="H552">
        <v>6</v>
      </c>
      <c r="I552">
        <v>6</v>
      </c>
      <c r="J552" t="s">
        <v>298</v>
      </c>
      <c r="K552">
        <v>3</v>
      </c>
      <c r="L552">
        <v>0</v>
      </c>
      <c r="M552">
        <v>0</v>
      </c>
      <c r="N552" s="5">
        <v>45597</v>
      </c>
    </row>
    <row r="553" spans="1:14">
      <c r="A553" t="s">
        <v>326</v>
      </c>
      <c r="B553" t="s">
        <v>46</v>
      </c>
      <c r="C553" t="s">
        <v>708</v>
      </c>
      <c r="D553">
        <v>23.30832222222222</v>
      </c>
      <c r="E553">
        <v>-106.4272638888889</v>
      </c>
      <c r="F553" t="s">
        <v>297</v>
      </c>
      <c r="G553">
        <v>51</v>
      </c>
      <c r="H553">
        <v>28</v>
      </c>
      <c r="I553">
        <v>79</v>
      </c>
      <c r="J553" t="s">
        <v>298</v>
      </c>
      <c r="K553">
        <v>4</v>
      </c>
      <c r="L553">
        <v>12.75</v>
      </c>
      <c r="M553">
        <v>12.75</v>
      </c>
      <c r="N553" s="5">
        <v>45597</v>
      </c>
    </row>
    <row r="554" spans="1:14">
      <c r="A554" t="s">
        <v>327</v>
      </c>
      <c r="B554" t="s">
        <v>46</v>
      </c>
      <c r="C554" t="s">
        <v>709</v>
      </c>
      <c r="D554">
        <v>23.309952777777781</v>
      </c>
      <c r="E554">
        <v>-106.4274416666667</v>
      </c>
      <c r="F554" t="s">
        <v>297</v>
      </c>
      <c r="G554">
        <v>87</v>
      </c>
      <c r="H554">
        <v>41</v>
      </c>
      <c r="I554">
        <v>128</v>
      </c>
      <c r="J554" t="s">
        <v>298</v>
      </c>
      <c r="K554">
        <v>4</v>
      </c>
      <c r="L554">
        <v>21.75</v>
      </c>
      <c r="M554">
        <v>21.75</v>
      </c>
      <c r="N554" s="5">
        <v>45597</v>
      </c>
    </row>
    <row r="555" spans="1:14">
      <c r="A555" t="s">
        <v>31</v>
      </c>
      <c r="B555" t="s">
        <v>32</v>
      </c>
      <c r="C555" t="s">
        <v>710</v>
      </c>
      <c r="D555">
        <v>23.253164680000001</v>
      </c>
      <c r="E555">
        <v>-106.4562341</v>
      </c>
      <c r="F555" t="s">
        <v>295</v>
      </c>
      <c r="G555">
        <v>35</v>
      </c>
      <c r="H555">
        <v>10</v>
      </c>
      <c r="I555">
        <v>45</v>
      </c>
      <c r="J555" t="s">
        <v>294</v>
      </c>
      <c r="K555">
        <v>46</v>
      </c>
      <c r="L555">
        <v>0.76</v>
      </c>
      <c r="M555">
        <v>0</v>
      </c>
      <c r="N555" s="5">
        <v>45597</v>
      </c>
    </row>
    <row r="556" spans="1:14">
      <c r="A556" t="s">
        <v>35</v>
      </c>
      <c r="B556" t="s">
        <v>26</v>
      </c>
      <c r="C556" t="s">
        <v>711</v>
      </c>
      <c r="D556">
        <v>23.284903</v>
      </c>
      <c r="E556">
        <v>-106.43130499999999</v>
      </c>
      <c r="F556" t="s">
        <v>297</v>
      </c>
      <c r="G556">
        <v>115</v>
      </c>
      <c r="H556">
        <v>90</v>
      </c>
      <c r="I556">
        <v>205</v>
      </c>
      <c r="J556" t="s">
        <v>294</v>
      </c>
      <c r="K556">
        <v>20</v>
      </c>
      <c r="L556">
        <v>5.75</v>
      </c>
      <c r="M556">
        <v>3</v>
      </c>
      <c r="N556" s="5">
        <v>45597</v>
      </c>
    </row>
    <row r="557" spans="1:14">
      <c r="A557" t="s">
        <v>51</v>
      </c>
      <c r="B557" t="s">
        <v>26</v>
      </c>
      <c r="C557" t="s">
        <v>712</v>
      </c>
      <c r="D557">
        <v>23.305548590000001</v>
      </c>
      <c r="E557">
        <v>-106.42517290000001</v>
      </c>
      <c r="F557" t="s">
        <v>297</v>
      </c>
      <c r="G557">
        <v>208</v>
      </c>
      <c r="H557">
        <v>9</v>
      </c>
      <c r="I557">
        <v>217</v>
      </c>
      <c r="J557" t="s">
        <v>294</v>
      </c>
      <c r="K557">
        <v>38</v>
      </c>
      <c r="L557">
        <v>5.47</v>
      </c>
      <c r="M557">
        <v>1</v>
      </c>
      <c r="N557" s="5">
        <v>45597</v>
      </c>
    </row>
    <row r="558" spans="1:14">
      <c r="A558" t="s">
        <v>62</v>
      </c>
      <c r="B558" t="s">
        <v>26</v>
      </c>
      <c r="C558" t="s">
        <v>713</v>
      </c>
      <c r="D558">
        <v>23.326440259999998</v>
      </c>
      <c r="E558">
        <v>-106.3913956</v>
      </c>
      <c r="F558" t="s">
        <v>299</v>
      </c>
      <c r="G558">
        <v>1737</v>
      </c>
      <c r="H558">
        <v>101</v>
      </c>
      <c r="I558">
        <v>1838</v>
      </c>
      <c r="J558" t="s">
        <v>294</v>
      </c>
      <c r="K558">
        <v>41</v>
      </c>
      <c r="L558">
        <v>42.36</v>
      </c>
      <c r="M558">
        <v>0</v>
      </c>
      <c r="N558" s="5">
        <v>45597</v>
      </c>
    </row>
    <row r="559" spans="1:14">
      <c r="A559" t="s">
        <v>63</v>
      </c>
      <c r="B559" t="s">
        <v>64</v>
      </c>
      <c r="C559" t="s">
        <v>714</v>
      </c>
      <c r="D559">
        <v>23.297287619999999</v>
      </c>
      <c r="E559">
        <v>-106.47882079999999</v>
      </c>
      <c r="F559" t="s">
        <v>296</v>
      </c>
      <c r="G559">
        <v>118</v>
      </c>
      <c r="H559">
        <v>23</v>
      </c>
      <c r="I559">
        <v>141</v>
      </c>
      <c r="J559" t="s">
        <v>294</v>
      </c>
      <c r="K559">
        <v>54</v>
      </c>
      <c r="L559">
        <v>2.1800000000000002</v>
      </c>
      <c r="M559">
        <v>0</v>
      </c>
      <c r="N559" s="5">
        <v>45597</v>
      </c>
    </row>
    <row r="560" spans="1:14">
      <c r="A560" t="s">
        <v>65</v>
      </c>
      <c r="B560" t="s">
        <v>66</v>
      </c>
      <c r="C560" t="s">
        <v>715</v>
      </c>
      <c r="D560">
        <v>23.293062880000001</v>
      </c>
      <c r="E560">
        <v>-106.4564448</v>
      </c>
      <c r="F560" t="s">
        <v>292</v>
      </c>
      <c r="G560">
        <v>34</v>
      </c>
      <c r="H560">
        <v>1</v>
      </c>
      <c r="I560">
        <v>35</v>
      </c>
      <c r="J560" t="s">
        <v>294</v>
      </c>
      <c r="K560">
        <v>32</v>
      </c>
      <c r="L560">
        <v>1.06</v>
      </c>
      <c r="M560">
        <v>0</v>
      </c>
      <c r="N560" s="5">
        <v>45597</v>
      </c>
    </row>
    <row r="561" spans="1:14">
      <c r="A561" t="s">
        <v>67</v>
      </c>
      <c r="B561" t="s">
        <v>68</v>
      </c>
      <c r="C561" t="s">
        <v>716</v>
      </c>
      <c r="D561">
        <v>23.305475999999999</v>
      </c>
      <c r="E561">
        <v>-106.478318</v>
      </c>
      <c r="F561" t="s">
        <v>304</v>
      </c>
      <c r="G561">
        <v>50</v>
      </c>
      <c r="H561">
        <v>15</v>
      </c>
      <c r="I561">
        <v>65</v>
      </c>
      <c r="J561" t="s">
        <v>294</v>
      </c>
      <c r="K561">
        <v>35</v>
      </c>
      <c r="L561">
        <v>1.42</v>
      </c>
      <c r="M561">
        <v>0.66</v>
      </c>
      <c r="N561" s="5">
        <v>45597</v>
      </c>
    </row>
    <row r="562" spans="1:14">
      <c r="A562" t="s">
        <v>71</v>
      </c>
      <c r="B562" t="s">
        <v>26</v>
      </c>
      <c r="C562" t="s">
        <v>717</v>
      </c>
      <c r="D562">
        <v>23.285451940000002</v>
      </c>
      <c r="E562">
        <v>-106.4174256</v>
      </c>
      <c r="F562" t="s">
        <v>303</v>
      </c>
      <c r="G562">
        <v>340</v>
      </c>
      <c r="H562">
        <v>70</v>
      </c>
      <c r="I562">
        <v>410</v>
      </c>
      <c r="J562" t="s">
        <v>294</v>
      </c>
      <c r="K562">
        <v>41</v>
      </c>
      <c r="L562">
        <v>8.2899999999999991</v>
      </c>
      <c r="M562">
        <v>2</v>
      </c>
      <c r="N562" s="5">
        <v>45597</v>
      </c>
    </row>
    <row r="563" spans="1:14">
      <c r="A563" t="s">
        <v>75</v>
      </c>
      <c r="B563" t="s">
        <v>26</v>
      </c>
      <c r="C563" t="s">
        <v>718</v>
      </c>
      <c r="D563">
        <v>23.32565482</v>
      </c>
      <c r="E563">
        <v>-106.4130299</v>
      </c>
      <c r="F563" t="s">
        <v>299</v>
      </c>
      <c r="G563">
        <v>402</v>
      </c>
      <c r="H563">
        <v>37</v>
      </c>
      <c r="I563">
        <v>439</v>
      </c>
      <c r="J563" t="s">
        <v>294</v>
      </c>
      <c r="K563">
        <v>40</v>
      </c>
      <c r="L563">
        <v>10.5</v>
      </c>
      <c r="M563">
        <v>8.66</v>
      </c>
      <c r="N563" s="5">
        <v>45597</v>
      </c>
    </row>
    <row r="564" spans="1:14">
      <c r="A564" t="s">
        <v>94</v>
      </c>
      <c r="B564" t="s">
        <v>95</v>
      </c>
      <c r="C564" t="s">
        <v>719</v>
      </c>
      <c r="D564">
        <v>23.287800099999998</v>
      </c>
      <c r="E564">
        <v>-106.4334217</v>
      </c>
      <c r="F564" t="s">
        <v>303</v>
      </c>
      <c r="G564">
        <v>35</v>
      </c>
      <c r="H564">
        <v>15</v>
      </c>
      <c r="I564">
        <v>50</v>
      </c>
      <c r="J564" t="s">
        <v>294</v>
      </c>
      <c r="K564">
        <v>25</v>
      </c>
      <c r="L564">
        <v>1.4</v>
      </c>
      <c r="M564">
        <v>0</v>
      </c>
      <c r="N564" s="5">
        <v>45597</v>
      </c>
    </row>
    <row r="565" spans="1:14">
      <c r="A565" t="s">
        <v>98</v>
      </c>
      <c r="B565" t="s">
        <v>26</v>
      </c>
      <c r="C565" t="s">
        <v>720</v>
      </c>
      <c r="D565">
        <v>23.298637320000001</v>
      </c>
      <c r="E565">
        <v>-106.47046880000001</v>
      </c>
      <c r="F565" t="s">
        <v>296</v>
      </c>
      <c r="G565">
        <v>63</v>
      </c>
      <c r="H565">
        <v>6</v>
      </c>
      <c r="I565">
        <v>69</v>
      </c>
      <c r="J565" t="s">
        <v>294</v>
      </c>
      <c r="K565">
        <v>34</v>
      </c>
      <c r="L565">
        <v>1.85</v>
      </c>
      <c r="M565">
        <v>0.66</v>
      </c>
      <c r="N565" s="5">
        <v>45597</v>
      </c>
    </row>
    <row r="566" spans="1:14">
      <c r="A566" t="s">
        <v>101</v>
      </c>
      <c r="B566" t="s">
        <v>26</v>
      </c>
      <c r="C566" t="s">
        <v>721</v>
      </c>
      <c r="D566">
        <v>23.364324459999999</v>
      </c>
      <c r="E566">
        <v>-106.4857775</v>
      </c>
      <c r="F566" t="s">
        <v>307</v>
      </c>
      <c r="G566">
        <v>1813</v>
      </c>
      <c r="H566">
        <v>687</v>
      </c>
      <c r="I566">
        <v>2500</v>
      </c>
      <c r="J566" t="s">
        <v>294</v>
      </c>
      <c r="K566">
        <v>154</v>
      </c>
      <c r="L566">
        <v>11.77</v>
      </c>
      <c r="M566">
        <v>0.66</v>
      </c>
      <c r="N566" s="5">
        <v>45597</v>
      </c>
    </row>
    <row r="567" spans="1:14">
      <c r="A567" t="s">
        <v>119</v>
      </c>
      <c r="B567" t="s">
        <v>66</v>
      </c>
      <c r="C567" t="s">
        <v>722</v>
      </c>
      <c r="D567">
        <v>23.28605984</v>
      </c>
      <c r="E567">
        <v>-106.4592541</v>
      </c>
      <c r="F567" t="s">
        <v>292</v>
      </c>
      <c r="G567">
        <v>398</v>
      </c>
      <c r="H567">
        <v>161</v>
      </c>
      <c r="I567">
        <v>559</v>
      </c>
      <c r="J567" t="s">
        <v>294</v>
      </c>
      <c r="K567">
        <v>202</v>
      </c>
      <c r="L567">
        <v>1.97</v>
      </c>
      <c r="M567">
        <v>1</v>
      </c>
      <c r="N567" s="5">
        <v>45597</v>
      </c>
    </row>
    <row r="568" spans="1:14">
      <c r="A568" t="s">
        <v>131</v>
      </c>
      <c r="B568" t="s">
        <v>66</v>
      </c>
      <c r="C568" t="s">
        <v>723</v>
      </c>
      <c r="D568">
        <v>23.285416990000002</v>
      </c>
      <c r="E568">
        <v>-106.4576009</v>
      </c>
      <c r="F568" t="s">
        <v>292</v>
      </c>
      <c r="G568">
        <v>24</v>
      </c>
      <c r="H568">
        <v>8</v>
      </c>
      <c r="I568">
        <v>32</v>
      </c>
      <c r="J568" t="s">
        <v>294</v>
      </c>
      <c r="K568">
        <v>35</v>
      </c>
      <c r="L568">
        <v>0.68</v>
      </c>
      <c r="M568">
        <v>0</v>
      </c>
      <c r="N568" s="5">
        <v>45597</v>
      </c>
    </row>
    <row r="569" spans="1:14">
      <c r="A569" t="s">
        <v>140</v>
      </c>
      <c r="B569" t="s">
        <v>50</v>
      </c>
      <c r="C569" t="s">
        <v>724</v>
      </c>
      <c r="D569">
        <v>23.265296490000001</v>
      </c>
      <c r="E569">
        <v>-106.4598039</v>
      </c>
      <c r="F569" t="s">
        <v>295</v>
      </c>
      <c r="G569">
        <v>20</v>
      </c>
      <c r="H569">
        <v>1</v>
      </c>
      <c r="I569">
        <v>21</v>
      </c>
      <c r="J569" t="s">
        <v>294</v>
      </c>
      <c r="K569">
        <v>19</v>
      </c>
      <c r="L569">
        <v>1.05</v>
      </c>
      <c r="M569">
        <v>0.66</v>
      </c>
      <c r="N569" s="5">
        <v>45597</v>
      </c>
    </row>
    <row r="570" spans="1:14">
      <c r="A570" t="s">
        <v>149</v>
      </c>
      <c r="B570" t="s">
        <v>26</v>
      </c>
      <c r="C570" t="s">
        <v>725</v>
      </c>
      <c r="D570">
        <v>23.269861460000001</v>
      </c>
      <c r="E570">
        <v>-106.3579981</v>
      </c>
      <c r="F570" t="s">
        <v>299</v>
      </c>
      <c r="G570">
        <v>172</v>
      </c>
      <c r="H570">
        <v>475</v>
      </c>
      <c r="I570">
        <v>647</v>
      </c>
      <c r="J570" t="s">
        <v>294</v>
      </c>
      <c r="K570">
        <v>40</v>
      </c>
      <c r="L570">
        <v>4.3</v>
      </c>
      <c r="M570">
        <v>0</v>
      </c>
      <c r="N570" s="5">
        <v>45597</v>
      </c>
    </row>
    <row r="571" spans="1:14">
      <c r="A571" t="s">
        <v>151</v>
      </c>
      <c r="B571" t="s">
        <v>152</v>
      </c>
      <c r="C571" t="s">
        <v>726</v>
      </c>
      <c r="D571">
        <v>23.29677989</v>
      </c>
      <c r="E571">
        <v>-106.4345138</v>
      </c>
      <c r="F571" t="s">
        <v>297</v>
      </c>
      <c r="G571">
        <v>807</v>
      </c>
      <c r="H571">
        <v>7</v>
      </c>
      <c r="I571">
        <v>814</v>
      </c>
      <c r="J571" t="s">
        <v>294</v>
      </c>
      <c r="K571">
        <v>35</v>
      </c>
      <c r="L571">
        <v>23.05</v>
      </c>
      <c r="M571">
        <v>0.66</v>
      </c>
      <c r="N571" s="5">
        <v>45597</v>
      </c>
    </row>
    <row r="572" spans="1:14">
      <c r="A572" t="s">
        <v>171</v>
      </c>
      <c r="B572" t="s">
        <v>172</v>
      </c>
      <c r="C572" t="s">
        <v>727</v>
      </c>
      <c r="D572">
        <v>23.312467779999999</v>
      </c>
      <c r="E572">
        <v>-106.4251761</v>
      </c>
      <c r="F572" t="s">
        <v>297</v>
      </c>
      <c r="G572">
        <v>192</v>
      </c>
      <c r="H572">
        <v>0</v>
      </c>
      <c r="I572">
        <v>192</v>
      </c>
      <c r="J572" t="s">
        <v>294</v>
      </c>
      <c r="K572">
        <v>42</v>
      </c>
      <c r="L572">
        <v>4.57</v>
      </c>
      <c r="M572">
        <v>1.33</v>
      </c>
      <c r="N572" s="5">
        <v>45597</v>
      </c>
    </row>
    <row r="573" spans="1:14">
      <c r="A573" t="s">
        <v>176</v>
      </c>
      <c r="B573" t="s">
        <v>32</v>
      </c>
      <c r="C573" t="s">
        <v>728</v>
      </c>
      <c r="D573">
        <v>23.255592419999999</v>
      </c>
      <c r="E573">
        <v>-106.45089900000001</v>
      </c>
      <c r="F573" t="s">
        <v>295</v>
      </c>
      <c r="G573">
        <v>90</v>
      </c>
      <c r="H573">
        <v>33</v>
      </c>
      <c r="I573">
        <v>123</v>
      </c>
      <c r="J573" t="s">
        <v>294</v>
      </c>
      <c r="K573">
        <v>118</v>
      </c>
      <c r="L573">
        <v>0.76</v>
      </c>
      <c r="M573">
        <v>1.33</v>
      </c>
      <c r="N573" s="5">
        <v>45597</v>
      </c>
    </row>
    <row r="574" spans="1:14">
      <c r="A574" t="s">
        <v>178</v>
      </c>
      <c r="B574" t="s">
        <v>54</v>
      </c>
      <c r="C574" t="s">
        <v>729</v>
      </c>
      <c r="D574">
        <v>23.30445198</v>
      </c>
      <c r="E574">
        <v>-106.38313599999999</v>
      </c>
      <c r="F574" t="s">
        <v>299</v>
      </c>
      <c r="G574">
        <v>37</v>
      </c>
      <c r="H574">
        <v>87</v>
      </c>
      <c r="I574">
        <v>124</v>
      </c>
      <c r="J574" t="s">
        <v>294</v>
      </c>
      <c r="K574">
        <v>21</v>
      </c>
      <c r="L574">
        <v>1.76</v>
      </c>
      <c r="M574">
        <v>2</v>
      </c>
      <c r="N574" s="5">
        <v>45597</v>
      </c>
    </row>
    <row r="575" spans="1:14">
      <c r="A575" t="s">
        <v>185</v>
      </c>
      <c r="B575" t="s">
        <v>66</v>
      </c>
      <c r="C575" t="s">
        <v>730</v>
      </c>
      <c r="D575">
        <v>23.287367750000001</v>
      </c>
      <c r="E575">
        <v>-106.4551589</v>
      </c>
      <c r="F575" t="s">
        <v>292</v>
      </c>
      <c r="G575">
        <v>16</v>
      </c>
      <c r="H575">
        <v>60</v>
      </c>
      <c r="I575">
        <v>76</v>
      </c>
      <c r="J575" t="s">
        <v>294</v>
      </c>
      <c r="K575">
        <v>20</v>
      </c>
      <c r="L575">
        <v>0.8</v>
      </c>
      <c r="M575">
        <v>0.33</v>
      </c>
      <c r="N575" s="5">
        <v>45597</v>
      </c>
    </row>
    <row r="576" spans="1:14">
      <c r="A576" t="s">
        <v>198</v>
      </c>
      <c r="B576" t="s">
        <v>199</v>
      </c>
      <c r="C576" t="s">
        <v>731</v>
      </c>
      <c r="D576">
        <v>23.326886739999999</v>
      </c>
      <c r="E576">
        <v>-106.44188819999999</v>
      </c>
      <c r="F576" t="s">
        <v>297</v>
      </c>
      <c r="G576">
        <v>69</v>
      </c>
      <c r="H576">
        <v>136</v>
      </c>
      <c r="I576">
        <v>205</v>
      </c>
      <c r="J576" t="s">
        <v>294</v>
      </c>
      <c r="K576">
        <v>19</v>
      </c>
      <c r="L576">
        <v>3.63</v>
      </c>
      <c r="M576">
        <v>2</v>
      </c>
      <c r="N576" s="5">
        <v>45597</v>
      </c>
    </row>
    <row r="577" spans="1:14">
      <c r="A577" t="s">
        <v>200</v>
      </c>
      <c r="B577" t="s">
        <v>26</v>
      </c>
      <c r="C577" t="s">
        <v>732</v>
      </c>
      <c r="D577">
        <v>23.290442710000001</v>
      </c>
      <c r="E577">
        <v>-106.39490480000001</v>
      </c>
      <c r="F577" t="s">
        <v>299</v>
      </c>
      <c r="G577">
        <v>80</v>
      </c>
      <c r="H577">
        <v>25</v>
      </c>
      <c r="I577">
        <v>105</v>
      </c>
      <c r="J577" t="s">
        <v>294</v>
      </c>
      <c r="K577">
        <v>24</v>
      </c>
      <c r="L577">
        <v>3.33</v>
      </c>
      <c r="M577">
        <v>2.66</v>
      </c>
      <c r="N577" s="5">
        <v>45597</v>
      </c>
    </row>
    <row r="578" spans="1:14">
      <c r="A578" t="s">
        <v>328</v>
      </c>
      <c r="B578" t="s">
        <v>26</v>
      </c>
      <c r="C578" t="s">
        <v>733</v>
      </c>
      <c r="D578">
        <v>23.336956570000002</v>
      </c>
      <c r="E578">
        <v>-106.4640629</v>
      </c>
      <c r="F578" t="s">
        <v>304</v>
      </c>
      <c r="G578">
        <v>42</v>
      </c>
      <c r="H578">
        <v>183</v>
      </c>
      <c r="I578">
        <v>225</v>
      </c>
      <c r="J578" t="s">
        <v>294</v>
      </c>
      <c r="K578">
        <v>16</v>
      </c>
      <c r="L578">
        <v>2.62</v>
      </c>
      <c r="M578">
        <v>0</v>
      </c>
      <c r="N578" s="5">
        <v>45597</v>
      </c>
    </row>
    <row r="579" spans="1:14">
      <c r="A579" t="s">
        <v>207</v>
      </c>
      <c r="B579" t="s">
        <v>172</v>
      </c>
      <c r="C579" t="s">
        <v>734</v>
      </c>
      <c r="D579">
        <v>23.312448079999999</v>
      </c>
      <c r="E579">
        <v>-106.42518680000001</v>
      </c>
      <c r="F579" t="s">
        <v>297</v>
      </c>
      <c r="G579">
        <v>129</v>
      </c>
      <c r="H579">
        <v>40</v>
      </c>
      <c r="I579">
        <v>169</v>
      </c>
      <c r="J579" t="s">
        <v>294</v>
      </c>
      <c r="K579">
        <v>18</v>
      </c>
      <c r="L579">
        <v>7.16</v>
      </c>
      <c r="M579">
        <v>0</v>
      </c>
      <c r="N579" s="5">
        <v>45597</v>
      </c>
    </row>
    <row r="580" spans="1:14">
      <c r="A580" t="s">
        <v>217</v>
      </c>
      <c r="B580" t="s">
        <v>26</v>
      </c>
      <c r="C580" t="s">
        <v>735</v>
      </c>
      <c r="D580">
        <v>23.348352200000001</v>
      </c>
      <c r="E580">
        <v>-106.44443459999999</v>
      </c>
      <c r="F580" t="s">
        <v>304</v>
      </c>
      <c r="G580">
        <v>40</v>
      </c>
      <c r="H580">
        <v>452</v>
      </c>
      <c r="I580">
        <v>492</v>
      </c>
      <c r="J580" t="s">
        <v>294</v>
      </c>
      <c r="K580">
        <v>14</v>
      </c>
      <c r="L580">
        <v>2.85</v>
      </c>
      <c r="M580">
        <v>2.66</v>
      </c>
      <c r="N580" s="5">
        <v>45597</v>
      </c>
    </row>
    <row r="581" spans="1:14">
      <c r="A581" t="s">
        <v>223</v>
      </c>
      <c r="B581" t="s">
        <v>66</v>
      </c>
      <c r="C581" t="s">
        <v>736</v>
      </c>
      <c r="D581">
        <v>23.292127659999998</v>
      </c>
      <c r="E581">
        <v>-106.4665004</v>
      </c>
      <c r="F581" t="s">
        <v>292</v>
      </c>
      <c r="G581">
        <v>55</v>
      </c>
      <c r="H581">
        <v>19</v>
      </c>
      <c r="I581">
        <v>74</v>
      </c>
      <c r="J581" t="s">
        <v>294</v>
      </c>
      <c r="K581">
        <v>14</v>
      </c>
      <c r="L581">
        <v>3.92</v>
      </c>
      <c r="M581">
        <v>1</v>
      </c>
      <c r="N581" s="5">
        <v>45597</v>
      </c>
    </row>
    <row r="582" spans="1:14">
      <c r="A582" t="s">
        <v>244</v>
      </c>
      <c r="B582" t="s">
        <v>26</v>
      </c>
      <c r="C582" t="s">
        <v>737</v>
      </c>
      <c r="D582">
        <v>23.253080109999999</v>
      </c>
      <c r="E582">
        <v>-106.4547029</v>
      </c>
      <c r="F582" t="s">
        <v>295</v>
      </c>
      <c r="G582">
        <v>1</v>
      </c>
      <c r="H582">
        <v>7</v>
      </c>
      <c r="I582">
        <v>8</v>
      </c>
      <c r="J582" t="s">
        <v>294</v>
      </c>
      <c r="K582">
        <v>11</v>
      </c>
      <c r="L582">
        <v>0.09</v>
      </c>
      <c r="M582">
        <v>0</v>
      </c>
      <c r="N582" s="5">
        <v>45597</v>
      </c>
    </row>
    <row r="583" spans="1:14">
      <c r="A583" t="s">
        <v>252</v>
      </c>
      <c r="B583" t="s">
        <v>26</v>
      </c>
      <c r="C583" t="s">
        <v>738</v>
      </c>
      <c r="D583">
        <v>23.2944152</v>
      </c>
      <c r="E583">
        <v>-106.45097819999999</v>
      </c>
      <c r="F583" t="s">
        <v>300</v>
      </c>
      <c r="G583">
        <v>73</v>
      </c>
      <c r="H583">
        <v>32</v>
      </c>
      <c r="I583">
        <v>105</v>
      </c>
      <c r="J583" t="s">
        <v>294</v>
      </c>
      <c r="K583">
        <v>11</v>
      </c>
      <c r="L583">
        <v>6.63</v>
      </c>
      <c r="M583">
        <v>8.33</v>
      </c>
      <c r="N583" s="5">
        <v>45597</v>
      </c>
    </row>
    <row r="584" spans="1:14">
      <c r="A584" t="s">
        <v>253</v>
      </c>
      <c r="B584" t="s">
        <v>26</v>
      </c>
      <c r="C584" t="s">
        <v>739</v>
      </c>
      <c r="D584">
        <v>23.292963329999999</v>
      </c>
      <c r="E584">
        <v>-106.4371336</v>
      </c>
      <c r="F584" t="s">
        <v>300</v>
      </c>
      <c r="G584">
        <v>234</v>
      </c>
      <c r="H584">
        <v>129</v>
      </c>
      <c r="I584">
        <v>363</v>
      </c>
      <c r="J584" t="s">
        <v>294</v>
      </c>
      <c r="K584">
        <v>11</v>
      </c>
      <c r="L584">
        <v>21.27</v>
      </c>
      <c r="M584">
        <v>0</v>
      </c>
      <c r="N584" s="5">
        <v>45597</v>
      </c>
    </row>
    <row r="585" spans="1:14">
      <c r="A585" t="s">
        <v>259</v>
      </c>
      <c r="B585" t="s">
        <v>26</v>
      </c>
      <c r="C585" t="s">
        <v>741</v>
      </c>
      <c r="D585">
        <v>23.3725378</v>
      </c>
      <c r="E585">
        <v>-106.43813400000001</v>
      </c>
      <c r="F585" t="s">
        <v>304</v>
      </c>
      <c r="G585">
        <v>428</v>
      </c>
      <c r="H585">
        <v>168</v>
      </c>
      <c r="I585">
        <v>596</v>
      </c>
      <c r="J585" t="s">
        <v>294</v>
      </c>
      <c r="K585">
        <v>11</v>
      </c>
      <c r="L585">
        <v>38.9</v>
      </c>
      <c r="M585">
        <v>39.299999999999997</v>
      </c>
      <c r="N585" s="5">
        <v>45597</v>
      </c>
    </row>
    <row r="586" spans="1:14">
      <c r="A586" t="s">
        <v>279</v>
      </c>
      <c r="B586" t="s">
        <v>128</v>
      </c>
      <c r="C586" t="s">
        <v>742</v>
      </c>
      <c r="D586">
        <v>23.2946228847252</v>
      </c>
      <c r="E586">
        <v>-106.41756000333</v>
      </c>
      <c r="F586" t="s">
        <v>297</v>
      </c>
      <c r="G586">
        <v>30</v>
      </c>
      <c r="H586">
        <v>42</v>
      </c>
      <c r="I586">
        <v>72</v>
      </c>
      <c r="J586" t="s">
        <v>294</v>
      </c>
      <c r="K586">
        <v>6</v>
      </c>
      <c r="L586">
        <v>5</v>
      </c>
      <c r="M586">
        <v>1.33</v>
      </c>
      <c r="N586" s="5">
        <v>45597</v>
      </c>
    </row>
    <row r="587" spans="1:14">
      <c r="A587" t="s">
        <v>329</v>
      </c>
      <c r="B587" t="s">
        <v>172</v>
      </c>
      <c r="C587" t="s">
        <v>743</v>
      </c>
      <c r="D587">
        <v>23.312467784908598</v>
      </c>
      <c r="E587">
        <v>-106.425176107116</v>
      </c>
      <c r="F587" t="s">
        <v>297</v>
      </c>
      <c r="G587">
        <v>85</v>
      </c>
      <c r="H587">
        <v>87</v>
      </c>
      <c r="I587">
        <v>172</v>
      </c>
      <c r="J587" t="s">
        <v>294</v>
      </c>
      <c r="K587">
        <v>4</v>
      </c>
      <c r="L587">
        <v>21.25</v>
      </c>
      <c r="M587">
        <v>21.25</v>
      </c>
      <c r="N587" s="5">
        <v>45597</v>
      </c>
    </row>
    <row r="588" spans="1:14">
      <c r="A588" t="s">
        <v>330</v>
      </c>
      <c r="B588" t="s">
        <v>128</v>
      </c>
      <c r="C588" t="s">
        <v>743</v>
      </c>
      <c r="D588">
        <v>23.295960000000001</v>
      </c>
      <c r="E588">
        <v>-106.43471</v>
      </c>
      <c r="F588" t="s">
        <v>297</v>
      </c>
      <c r="G588">
        <v>23</v>
      </c>
      <c r="H588">
        <v>8</v>
      </c>
      <c r="I588">
        <v>31</v>
      </c>
      <c r="J588" t="s">
        <v>294</v>
      </c>
      <c r="K588">
        <v>5</v>
      </c>
      <c r="L588">
        <v>4.5999999999999996</v>
      </c>
      <c r="M588">
        <v>4.5999999999999996</v>
      </c>
      <c r="N588" s="5">
        <v>45597</v>
      </c>
    </row>
    <row r="589" spans="1:14">
      <c r="A589" t="s">
        <v>331</v>
      </c>
      <c r="B589" t="s">
        <v>26</v>
      </c>
      <c r="C589" t="s">
        <v>744</v>
      </c>
      <c r="D589">
        <v>23.271090000000001</v>
      </c>
      <c r="E589">
        <v>-106.35786</v>
      </c>
      <c r="F589" t="s">
        <v>299</v>
      </c>
      <c r="G589">
        <v>29</v>
      </c>
      <c r="H589">
        <v>114</v>
      </c>
      <c r="I589">
        <v>143</v>
      </c>
      <c r="J589" t="s">
        <v>294</v>
      </c>
      <c r="K589">
        <v>5</v>
      </c>
      <c r="L589">
        <v>5.8</v>
      </c>
      <c r="M589">
        <v>5.8</v>
      </c>
      <c r="N589" s="5">
        <v>45597</v>
      </c>
    </row>
    <row r="590" spans="1:14">
      <c r="A590" t="s">
        <v>332</v>
      </c>
      <c r="B590" t="s">
        <v>26</v>
      </c>
      <c r="C590" t="s">
        <v>743</v>
      </c>
      <c r="D590">
        <v>23.405090000000001</v>
      </c>
      <c r="E590">
        <v>-106.50333999999999</v>
      </c>
      <c r="F590" t="s">
        <v>307</v>
      </c>
      <c r="G590">
        <v>138</v>
      </c>
      <c r="H590">
        <v>59</v>
      </c>
      <c r="I590">
        <v>197</v>
      </c>
      <c r="J590" t="s">
        <v>294</v>
      </c>
      <c r="K590">
        <v>7</v>
      </c>
      <c r="L590">
        <v>19.71</v>
      </c>
      <c r="M590">
        <v>19.71</v>
      </c>
      <c r="N590" s="5">
        <v>45597</v>
      </c>
    </row>
    <row r="591" spans="1:14">
      <c r="A591" t="s">
        <v>22</v>
      </c>
      <c r="B591" t="s">
        <v>23</v>
      </c>
      <c r="C591" t="s">
        <v>746</v>
      </c>
      <c r="D591">
        <v>23.219695569999999</v>
      </c>
      <c r="E591">
        <v>-106.422316</v>
      </c>
      <c r="F591" t="s">
        <v>290</v>
      </c>
      <c r="G591">
        <v>338</v>
      </c>
      <c r="H591">
        <v>47</v>
      </c>
      <c r="I591">
        <v>385</v>
      </c>
      <c r="J591" t="s">
        <v>289</v>
      </c>
      <c r="K591">
        <v>32</v>
      </c>
      <c r="L591">
        <v>10.56</v>
      </c>
      <c r="M591">
        <v>4.33</v>
      </c>
      <c r="N591" s="5">
        <v>45597</v>
      </c>
    </row>
    <row r="592" spans="1:14">
      <c r="A592" t="s">
        <v>24</v>
      </c>
      <c r="B592" t="s">
        <v>23</v>
      </c>
      <c r="C592" t="s">
        <v>747</v>
      </c>
      <c r="D592">
        <v>23.219695569999999</v>
      </c>
      <c r="E592">
        <v>-106.422316</v>
      </c>
      <c r="F592" t="s">
        <v>290</v>
      </c>
      <c r="G592">
        <v>47</v>
      </c>
      <c r="H592">
        <v>29</v>
      </c>
      <c r="I592">
        <v>76</v>
      </c>
      <c r="J592" t="s">
        <v>289</v>
      </c>
      <c r="K592">
        <v>32</v>
      </c>
      <c r="L592">
        <v>1.46</v>
      </c>
      <c r="M592">
        <v>0.66</v>
      </c>
      <c r="N592" s="5">
        <v>45597</v>
      </c>
    </row>
    <row r="593" spans="1:14">
      <c r="A593" t="s">
        <v>25</v>
      </c>
      <c r="B593" t="s">
        <v>26</v>
      </c>
      <c r="C593" t="s">
        <v>748</v>
      </c>
      <c r="D593">
        <v>23.277739</v>
      </c>
      <c r="E593">
        <v>-106.465172</v>
      </c>
      <c r="F593" t="s">
        <v>292</v>
      </c>
      <c r="G593">
        <v>93</v>
      </c>
      <c r="H593">
        <v>18</v>
      </c>
      <c r="I593">
        <v>111</v>
      </c>
      <c r="J593" t="s">
        <v>289</v>
      </c>
      <c r="K593">
        <v>30</v>
      </c>
      <c r="L593">
        <v>3.1</v>
      </c>
      <c r="M593">
        <v>2.33</v>
      </c>
      <c r="N593" s="5">
        <v>45597</v>
      </c>
    </row>
    <row r="594" spans="1:14">
      <c r="A594" t="s">
        <v>27</v>
      </c>
      <c r="B594" t="s">
        <v>28</v>
      </c>
      <c r="C594" t="s">
        <v>748</v>
      </c>
      <c r="D594">
        <v>23.221003</v>
      </c>
      <c r="E594">
        <v>-106.42318</v>
      </c>
      <c r="F594" t="s">
        <v>290</v>
      </c>
      <c r="G594">
        <v>62</v>
      </c>
      <c r="H594">
        <v>13</v>
      </c>
      <c r="I594">
        <v>75</v>
      </c>
      <c r="J594" t="s">
        <v>289</v>
      </c>
      <c r="K594">
        <v>36</v>
      </c>
      <c r="L594">
        <v>1.72</v>
      </c>
      <c r="M594">
        <v>0</v>
      </c>
      <c r="N594" s="5">
        <v>45597</v>
      </c>
    </row>
    <row r="595" spans="1:14">
      <c r="A595" t="s">
        <v>29</v>
      </c>
      <c r="B595" t="s">
        <v>30</v>
      </c>
      <c r="C595" t="s">
        <v>749</v>
      </c>
      <c r="D595">
        <v>23.319555680000001</v>
      </c>
      <c r="E595">
        <v>-106.4793105</v>
      </c>
      <c r="F595" t="s">
        <v>293</v>
      </c>
      <c r="G595">
        <v>69</v>
      </c>
      <c r="H595">
        <v>6</v>
      </c>
      <c r="I595">
        <v>75</v>
      </c>
      <c r="J595" t="s">
        <v>289</v>
      </c>
      <c r="K595">
        <v>38</v>
      </c>
      <c r="L595">
        <v>1.81</v>
      </c>
      <c r="M595">
        <v>0.33</v>
      </c>
      <c r="N595" s="5">
        <v>45597</v>
      </c>
    </row>
    <row r="596" spans="1:14">
      <c r="A596" t="s">
        <v>33</v>
      </c>
      <c r="B596" t="s">
        <v>34</v>
      </c>
      <c r="C596" t="s">
        <v>750</v>
      </c>
      <c r="D596">
        <v>23.302401</v>
      </c>
      <c r="E596">
        <v>-106.478989</v>
      </c>
      <c r="F596" t="s">
        <v>296</v>
      </c>
      <c r="G596">
        <v>192</v>
      </c>
      <c r="H596">
        <v>0</v>
      </c>
      <c r="I596">
        <v>192</v>
      </c>
      <c r="J596" t="s">
        <v>289</v>
      </c>
      <c r="K596">
        <v>39</v>
      </c>
      <c r="L596">
        <v>4.92</v>
      </c>
      <c r="M596">
        <v>2</v>
      </c>
      <c r="N596" s="5">
        <v>45597</v>
      </c>
    </row>
    <row r="597" spans="1:14">
      <c r="A597" t="s">
        <v>36</v>
      </c>
      <c r="B597" t="s">
        <v>37</v>
      </c>
      <c r="C597" t="s">
        <v>751</v>
      </c>
      <c r="D597">
        <v>23.27454947</v>
      </c>
      <c r="E597">
        <v>-106.4592025</v>
      </c>
      <c r="F597" t="s">
        <v>334</v>
      </c>
      <c r="G597">
        <v>30</v>
      </c>
      <c r="H597">
        <v>3</v>
      </c>
      <c r="I597">
        <v>33</v>
      </c>
      <c r="J597" t="s">
        <v>289</v>
      </c>
      <c r="K597">
        <v>25</v>
      </c>
      <c r="L597">
        <v>1.2</v>
      </c>
      <c r="M597">
        <v>0</v>
      </c>
      <c r="N597" s="5">
        <v>45597</v>
      </c>
    </row>
    <row r="598" spans="1:14">
      <c r="A598" t="s">
        <v>40</v>
      </c>
      <c r="B598" t="s">
        <v>39</v>
      </c>
      <c r="C598" t="s">
        <v>752</v>
      </c>
      <c r="D598">
        <v>23.284247690000001</v>
      </c>
      <c r="E598">
        <v>-106.3914824</v>
      </c>
      <c r="F598" t="s">
        <v>299</v>
      </c>
      <c r="G598">
        <v>87</v>
      </c>
      <c r="H598">
        <v>9</v>
      </c>
      <c r="I598">
        <v>96</v>
      </c>
      <c r="J598" t="s">
        <v>289</v>
      </c>
      <c r="K598">
        <v>49</v>
      </c>
      <c r="L598">
        <v>1.77</v>
      </c>
      <c r="M598">
        <v>2.66</v>
      </c>
      <c r="N598" s="5">
        <v>45597</v>
      </c>
    </row>
    <row r="599" spans="1:14">
      <c r="A599" t="s">
        <v>41</v>
      </c>
      <c r="B599" t="s">
        <v>42</v>
      </c>
      <c r="C599" t="s">
        <v>753</v>
      </c>
      <c r="D599">
        <v>23.274442740000001</v>
      </c>
      <c r="E599">
        <v>-106.46645839999999</v>
      </c>
      <c r="F599" t="s">
        <v>292</v>
      </c>
      <c r="G599">
        <v>118</v>
      </c>
      <c r="H599">
        <v>73</v>
      </c>
      <c r="I599">
        <v>191</v>
      </c>
      <c r="J599" t="s">
        <v>289</v>
      </c>
      <c r="K599">
        <v>35</v>
      </c>
      <c r="L599">
        <v>3.37</v>
      </c>
      <c r="M599">
        <v>1</v>
      </c>
      <c r="N599" s="5">
        <v>45597</v>
      </c>
    </row>
    <row r="600" spans="1:14">
      <c r="A600" t="s">
        <v>43</v>
      </c>
      <c r="B600" t="s">
        <v>44</v>
      </c>
      <c r="C600" t="s">
        <v>754</v>
      </c>
      <c r="D600">
        <v>23.27542163</v>
      </c>
      <c r="E600">
        <v>-106.4620019</v>
      </c>
      <c r="F600" t="s">
        <v>292</v>
      </c>
      <c r="G600">
        <v>38</v>
      </c>
      <c r="H600">
        <v>68</v>
      </c>
      <c r="I600">
        <v>106</v>
      </c>
      <c r="J600" t="s">
        <v>289</v>
      </c>
      <c r="K600">
        <v>22</v>
      </c>
      <c r="L600">
        <v>1.71</v>
      </c>
      <c r="M600">
        <v>0</v>
      </c>
      <c r="N600" s="5">
        <v>45597</v>
      </c>
    </row>
    <row r="601" spans="1:14">
      <c r="A601" t="s">
        <v>45</v>
      </c>
      <c r="B601" t="s">
        <v>46</v>
      </c>
      <c r="C601" t="s">
        <v>755</v>
      </c>
      <c r="D601">
        <v>23.30922</v>
      </c>
      <c r="E601">
        <v>-106.47605849999999</v>
      </c>
      <c r="F601" t="s">
        <v>296</v>
      </c>
      <c r="G601">
        <v>36</v>
      </c>
      <c r="H601">
        <v>0</v>
      </c>
      <c r="I601">
        <v>36</v>
      </c>
      <c r="J601" t="s">
        <v>289</v>
      </c>
      <c r="K601">
        <v>36</v>
      </c>
      <c r="L601">
        <v>1</v>
      </c>
      <c r="M601">
        <v>0.33</v>
      </c>
      <c r="N601" s="5">
        <v>45597</v>
      </c>
    </row>
    <row r="602" spans="1:14">
      <c r="A602" t="s">
        <v>52</v>
      </c>
      <c r="B602" t="s">
        <v>26</v>
      </c>
      <c r="C602" t="s">
        <v>756</v>
      </c>
      <c r="D602">
        <v>23.247377579999998</v>
      </c>
      <c r="E602">
        <v>-106.4505187</v>
      </c>
      <c r="F602" t="s">
        <v>295</v>
      </c>
      <c r="G602">
        <v>5</v>
      </c>
      <c r="H602">
        <v>5</v>
      </c>
      <c r="I602">
        <v>10</v>
      </c>
      <c r="J602" t="s">
        <v>289</v>
      </c>
      <c r="K602">
        <v>24</v>
      </c>
      <c r="L602">
        <v>0.2</v>
      </c>
      <c r="M602">
        <v>0</v>
      </c>
      <c r="N602" s="5">
        <v>45597</v>
      </c>
    </row>
    <row r="603" spans="1:14">
      <c r="A603" t="s">
        <v>53</v>
      </c>
      <c r="B603" t="s">
        <v>54</v>
      </c>
      <c r="C603" t="s">
        <v>757</v>
      </c>
      <c r="D603">
        <v>23.289822780000002</v>
      </c>
      <c r="E603">
        <v>-106.4424538</v>
      </c>
      <c r="F603" t="s">
        <v>300</v>
      </c>
      <c r="G603">
        <v>248</v>
      </c>
      <c r="H603">
        <v>37</v>
      </c>
      <c r="I603">
        <v>285</v>
      </c>
      <c r="J603" t="s">
        <v>289</v>
      </c>
      <c r="K603">
        <v>78</v>
      </c>
      <c r="L603">
        <v>3.17</v>
      </c>
      <c r="M603">
        <v>0.66</v>
      </c>
      <c r="N603" s="5">
        <v>45597</v>
      </c>
    </row>
    <row r="604" spans="1:14">
      <c r="A604" t="s">
        <v>55</v>
      </c>
      <c r="B604" t="s">
        <v>26</v>
      </c>
      <c r="C604" t="s">
        <v>758</v>
      </c>
      <c r="D604">
        <v>23.201083239999999</v>
      </c>
      <c r="E604">
        <v>-106.42702800000001</v>
      </c>
      <c r="F604" t="s">
        <v>301</v>
      </c>
      <c r="G604">
        <v>14</v>
      </c>
      <c r="H604">
        <v>6</v>
      </c>
      <c r="I604">
        <v>20</v>
      </c>
      <c r="J604" t="s">
        <v>289</v>
      </c>
      <c r="K604">
        <v>45</v>
      </c>
      <c r="L604">
        <v>0.31</v>
      </c>
      <c r="M604">
        <v>0.33</v>
      </c>
      <c r="N604" s="5">
        <v>45597</v>
      </c>
    </row>
    <row r="605" spans="1:14">
      <c r="A605" t="s">
        <v>56</v>
      </c>
      <c r="B605" t="s">
        <v>57</v>
      </c>
      <c r="C605" t="s">
        <v>759</v>
      </c>
      <c r="D605">
        <v>23.206631649999999</v>
      </c>
      <c r="E605">
        <v>-106.42838690000001</v>
      </c>
      <c r="F605" t="s">
        <v>290</v>
      </c>
      <c r="G605">
        <v>44</v>
      </c>
      <c r="H605">
        <v>11</v>
      </c>
      <c r="I605">
        <v>55</v>
      </c>
      <c r="J605" t="s">
        <v>289</v>
      </c>
      <c r="K605">
        <v>48</v>
      </c>
      <c r="L605">
        <v>0.91</v>
      </c>
      <c r="M605">
        <v>0</v>
      </c>
      <c r="N605" s="5">
        <v>45597</v>
      </c>
    </row>
    <row r="606" spans="1:14">
      <c r="A606" t="s">
        <v>58</v>
      </c>
      <c r="B606" t="s">
        <v>26</v>
      </c>
      <c r="C606" t="s">
        <v>760</v>
      </c>
      <c r="D606">
        <v>23.205291249999998</v>
      </c>
      <c r="E606">
        <v>-106.4236623</v>
      </c>
      <c r="F606" t="s">
        <v>302</v>
      </c>
      <c r="G606">
        <v>7</v>
      </c>
      <c r="H606">
        <v>7</v>
      </c>
      <c r="I606">
        <v>14</v>
      </c>
      <c r="J606" t="s">
        <v>289</v>
      </c>
      <c r="K606">
        <v>34</v>
      </c>
      <c r="L606">
        <v>0.2</v>
      </c>
      <c r="M606">
        <v>0.33</v>
      </c>
      <c r="N606" s="5">
        <v>45597</v>
      </c>
    </row>
    <row r="607" spans="1:14">
      <c r="A607" t="s">
        <v>69</v>
      </c>
      <c r="B607" t="s">
        <v>70</v>
      </c>
      <c r="C607" t="s">
        <v>761</v>
      </c>
      <c r="D607">
        <v>23.266316589999999</v>
      </c>
      <c r="E607">
        <v>-106.46187569999999</v>
      </c>
      <c r="F607" t="s">
        <v>292</v>
      </c>
      <c r="G607">
        <v>59</v>
      </c>
      <c r="H607">
        <v>4</v>
      </c>
      <c r="I607">
        <v>63</v>
      </c>
      <c r="J607" t="s">
        <v>289</v>
      </c>
      <c r="K607">
        <v>50</v>
      </c>
      <c r="L607">
        <v>1.18</v>
      </c>
      <c r="M607">
        <v>0.33</v>
      </c>
      <c r="N607" s="5">
        <v>45597</v>
      </c>
    </row>
    <row r="608" spans="1:14">
      <c r="A608" t="s">
        <v>72</v>
      </c>
      <c r="B608" t="s">
        <v>73</v>
      </c>
      <c r="C608" t="s">
        <v>762</v>
      </c>
      <c r="D608">
        <v>23.249908229999999</v>
      </c>
      <c r="E608">
        <v>-106.45502879999999</v>
      </c>
      <c r="F608" t="s">
        <v>305</v>
      </c>
      <c r="G608">
        <v>69</v>
      </c>
      <c r="H608">
        <v>21</v>
      </c>
      <c r="I608">
        <v>90</v>
      </c>
      <c r="J608" t="s">
        <v>289</v>
      </c>
      <c r="K608">
        <v>46</v>
      </c>
      <c r="L608">
        <v>1.5</v>
      </c>
      <c r="M608">
        <v>1.33</v>
      </c>
      <c r="N608" s="5">
        <v>45597</v>
      </c>
    </row>
    <row r="609" spans="1:14">
      <c r="A609" t="s">
        <v>74</v>
      </c>
      <c r="B609" t="s">
        <v>26</v>
      </c>
      <c r="C609" t="s">
        <v>763</v>
      </c>
      <c r="D609">
        <v>23.28765486</v>
      </c>
      <c r="E609">
        <v>-106.4637863</v>
      </c>
      <c r="F609" t="s">
        <v>292</v>
      </c>
      <c r="G609">
        <v>29</v>
      </c>
      <c r="H609">
        <v>1</v>
      </c>
      <c r="I609">
        <v>30</v>
      </c>
      <c r="J609" t="s">
        <v>289</v>
      </c>
      <c r="K609">
        <v>31</v>
      </c>
      <c r="L609">
        <v>0.93</v>
      </c>
      <c r="M609">
        <v>0</v>
      </c>
      <c r="N609" s="5">
        <v>45597</v>
      </c>
    </row>
    <row r="610" spans="1:14">
      <c r="A610" t="s">
        <v>78</v>
      </c>
      <c r="B610" t="s">
        <v>39</v>
      </c>
      <c r="C610" t="s">
        <v>764</v>
      </c>
      <c r="D610">
        <v>23.285222220000001</v>
      </c>
      <c r="E610">
        <v>-106.42143590000001</v>
      </c>
      <c r="F610" t="s">
        <v>303</v>
      </c>
      <c r="G610">
        <v>118</v>
      </c>
      <c r="H610">
        <v>26</v>
      </c>
      <c r="I610">
        <v>144</v>
      </c>
      <c r="J610" t="s">
        <v>289</v>
      </c>
      <c r="K610">
        <v>50</v>
      </c>
      <c r="L610">
        <v>2.36</v>
      </c>
      <c r="M610">
        <v>2.66</v>
      </c>
      <c r="N610" s="5">
        <v>45597</v>
      </c>
    </row>
    <row r="611" spans="1:14">
      <c r="A611" t="s">
        <v>79</v>
      </c>
      <c r="B611" t="s">
        <v>80</v>
      </c>
      <c r="C611" t="s">
        <v>765</v>
      </c>
      <c r="D611">
        <v>23.229677970000001</v>
      </c>
      <c r="E611">
        <v>-106.4316254</v>
      </c>
      <c r="F611" t="s">
        <v>290</v>
      </c>
      <c r="G611">
        <v>139</v>
      </c>
      <c r="H611">
        <v>39</v>
      </c>
      <c r="I611">
        <v>178</v>
      </c>
      <c r="J611" t="s">
        <v>289</v>
      </c>
      <c r="K611">
        <v>56</v>
      </c>
      <c r="L611">
        <v>2.48</v>
      </c>
      <c r="M611">
        <v>0</v>
      </c>
      <c r="N611" s="5">
        <v>45597</v>
      </c>
    </row>
    <row r="612" spans="1:14">
      <c r="A612" t="s">
        <v>81</v>
      </c>
      <c r="B612" t="s">
        <v>82</v>
      </c>
      <c r="C612" t="s">
        <v>766</v>
      </c>
      <c r="D612">
        <v>23.237784789999999</v>
      </c>
      <c r="E612">
        <v>-106.4412896</v>
      </c>
      <c r="F612" t="s">
        <v>290</v>
      </c>
      <c r="G612">
        <v>60</v>
      </c>
      <c r="H612">
        <v>8</v>
      </c>
      <c r="I612">
        <v>68</v>
      </c>
      <c r="J612" t="s">
        <v>289</v>
      </c>
      <c r="K612">
        <v>48</v>
      </c>
      <c r="L612">
        <v>1.25</v>
      </c>
      <c r="M612">
        <v>0</v>
      </c>
      <c r="N612" s="5">
        <v>45597</v>
      </c>
    </row>
    <row r="613" spans="1:14">
      <c r="A613" t="s">
        <v>83</v>
      </c>
      <c r="B613" t="s">
        <v>84</v>
      </c>
      <c r="C613" t="s">
        <v>767</v>
      </c>
      <c r="D613">
        <v>23.272707740000001</v>
      </c>
      <c r="E613">
        <v>-106.4555029</v>
      </c>
      <c r="F613" t="s">
        <v>292</v>
      </c>
      <c r="G613">
        <v>44</v>
      </c>
      <c r="H613">
        <v>6</v>
      </c>
      <c r="I613">
        <v>50</v>
      </c>
      <c r="J613" t="s">
        <v>289</v>
      </c>
      <c r="K613">
        <v>34</v>
      </c>
      <c r="L613">
        <v>1.29</v>
      </c>
      <c r="M613">
        <v>0</v>
      </c>
      <c r="N613" s="5">
        <v>45597</v>
      </c>
    </row>
    <row r="614" spans="1:14">
      <c r="A614" t="s">
        <v>87</v>
      </c>
      <c r="B614" t="s">
        <v>86</v>
      </c>
      <c r="C614" t="s">
        <v>767</v>
      </c>
      <c r="D614">
        <v>23.281730020000001</v>
      </c>
      <c r="E614">
        <v>-106.462834</v>
      </c>
      <c r="F614" t="s">
        <v>292</v>
      </c>
      <c r="G614">
        <v>53</v>
      </c>
      <c r="H614">
        <v>15</v>
      </c>
      <c r="I614">
        <v>68</v>
      </c>
      <c r="J614" t="s">
        <v>289</v>
      </c>
      <c r="K614">
        <v>24</v>
      </c>
      <c r="L614">
        <v>2.2000000000000002</v>
      </c>
      <c r="M614">
        <v>2</v>
      </c>
      <c r="N614" s="5">
        <v>45597</v>
      </c>
    </row>
    <row r="615" spans="1:14">
      <c r="A615" t="s">
        <v>88</v>
      </c>
      <c r="B615" t="s">
        <v>89</v>
      </c>
      <c r="C615" t="s">
        <v>768</v>
      </c>
      <c r="D615">
        <v>23.335781959999998</v>
      </c>
      <c r="E615">
        <v>-106.4861375</v>
      </c>
      <c r="F615" t="s">
        <v>293</v>
      </c>
      <c r="G615">
        <v>18</v>
      </c>
      <c r="H615">
        <v>5</v>
      </c>
      <c r="I615">
        <v>23</v>
      </c>
      <c r="J615" t="s">
        <v>289</v>
      </c>
      <c r="K615">
        <v>34</v>
      </c>
      <c r="L615">
        <v>0.52</v>
      </c>
      <c r="M615">
        <v>0</v>
      </c>
      <c r="N615" s="5">
        <v>45597</v>
      </c>
    </row>
    <row r="616" spans="1:14">
      <c r="A616" t="s">
        <v>90</v>
      </c>
      <c r="B616" t="s">
        <v>91</v>
      </c>
      <c r="C616" t="s">
        <v>769</v>
      </c>
      <c r="D616">
        <v>23.285770800000002</v>
      </c>
      <c r="E616">
        <v>-106.4315146</v>
      </c>
      <c r="F616" t="s">
        <v>303</v>
      </c>
      <c r="G616">
        <v>7</v>
      </c>
      <c r="H616">
        <v>2</v>
      </c>
      <c r="I616">
        <v>9</v>
      </c>
      <c r="J616" t="s">
        <v>289</v>
      </c>
      <c r="K616">
        <v>23</v>
      </c>
      <c r="L616">
        <v>0.3</v>
      </c>
      <c r="M616">
        <v>0</v>
      </c>
      <c r="N616" s="5">
        <v>45597</v>
      </c>
    </row>
    <row r="617" spans="1:14">
      <c r="A617" t="s">
        <v>99</v>
      </c>
      <c r="B617" t="s">
        <v>100</v>
      </c>
      <c r="C617" t="s">
        <v>770</v>
      </c>
      <c r="D617">
        <v>23.277707809999999</v>
      </c>
      <c r="E617">
        <v>-106.46708409999999</v>
      </c>
      <c r="F617" t="s">
        <v>306</v>
      </c>
      <c r="G617">
        <v>135</v>
      </c>
      <c r="H617">
        <v>3</v>
      </c>
      <c r="I617">
        <v>138</v>
      </c>
      <c r="J617" t="s">
        <v>289</v>
      </c>
      <c r="K617">
        <v>95</v>
      </c>
      <c r="L617">
        <v>1.42</v>
      </c>
      <c r="M617">
        <v>0</v>
      </c>
      <c r="N617" s="5">
        <v>45597</v>
      </c>
    </row>
    <row r="618" spans="1:14">
      <c r="A618" t="s">
        <v>102</v>
      </c>
      <c r="B618" t="s">
        <v>335</v>
      </c>
      <c r="C618" t="s">
        <v>771</v>
      </c>
      <c r="D618">
        <v>23.20633441</v>
      </c>
      <c r="E618">
        <v>-106.4283293</v>
      </c>
      <c r="F618" t="s">
        <v>290</v>
      </c>
      <c r="G618">
        <v>18</v>
      </c>
      <c r="H618">
        <v>14</v>
      </c>
      <c r="I618">
        <v>32</v>
      </c>
      <c r="J618" t="s">
        <v>289</v>
      </c>
      <c r="K618">
        <v>37</v>
      </c>
      <c r="L618">
        <v>0.48</v>
      </c>
      <c r="M618">
        <v>0</v>
      </c>
      <c r="N618" s="5">
        <v>45597</v>
      </c>
    </row>
    <row r="619" spans="1:14">
      <c r="A619" t="s">
        <v>104</v>
      </c>
      <c r="B619" t="s">
        <v>105</v>
      </c>
      <c r="C619" t="s">
        <v>772</v>
      </c>
      <c r="D619">
        <v>23.263599079999999</v>
      </c>
      <c r="E619">
        <v>-106.460994</v>
      </c>
      <c r="F619" t="s">
        <v>295</v>
      </c>
      <c r="G619">
        <v>36</v>
      </c>
      <c r="H619">
        <v>12</v>
      </c>
      <c r="I619">
        <v>48</v>
      </c>
      <c r="J619" t="s">
        <v>289</v>
      </c>
      <c r="K619">
        <v>49</v>
      </c>
      <c r="L619">
        <v>0.73</v>
      </c>
      <c r="M619">
        <v>0</v>
      </c>
      <c r="N619" s="5">
        <v>45597</v>
      </c>
    </row>
    <row r="620" spans="1:14">
      <c r="A620" t="s">
        <v>106</v>
      </c>
      <c r="B620" t="s">
        <v>107</v>
      </c>
      <c r="C620" t="s">
        <v>772</v>
      </c>
      <c r="D620">
        <v>23.279007199999999</v>
      </c>
      <c r="E620">
        <v>-106.45870859999999</v>
      </c>
      <c r="F620" t="s">
        <v>292</v>
      </c>
      <c r="G620">
        <v>10</v>
      </c>
      <c r="H620">
        <v>22</v>
      </c>
      <c r="I620">
        <v>32</v>
      </c>
      <c r="J620" t="s">
        <v>289</v>
      </c>
      <c r="K620">
        <v>24</v>
      </c>
      <c r="L620">
        <v>0.41</v>
      </c>
      <c r="M620">
        <v>1.66</v>
      </c>
      <c r="N620" s="5">
        <v>45597</v>
      </c>
    </row>
    <row r="621" spans="1:14">
      <c r="A621" t="s">
        <v>109</v>
      </c>
      <c r="B621" t="s">
        <v>110</v>
      </c>
      <c r="C621" t="s">
        <v>773</v>
      </c>
      <c r="D621">
        <v>23.280880530000001</v>
      </c>
      <c r="E621">
        <v>-106.4679642</v>
      </c>
      <c r="F621" t="s">
        <v>296</v>
      </c>
      <c r="G621">
        <v>0</v>
      </c>
      <c r="H621">
        <v>21</v>
      </c>
      <c r="I621">
        <v>21</v>
      </c>
      <c r="J621" t="s">
        <v>289</v>
      </c>
      <c r="K621">
        <v>25</v>
      </c>
      <c r="L621">
        <v>0</v>
      </c>
      <c r="M621">
        <v>0</v>
      </c>
      <c r="N621" s="5">
        <v>45597</v>
      </c>
    </row>
    <row r="622" spans="1:14">
      <c r="A622" t="s">
        <v>111</v>
      </c>
      <c r="B622" t="s">
        <v>110</v>
      </c>
      <c r="C622" t="s">
        <v>774</v>
      </c>
      <c r="D622">
        <v>23.280841110000001</v>
      </c>
      <c r="E622">
        <v>-106.46789990000001</v>
      </c>
      <c r="F622" t="s">
        <v>296</v>
      </c>
      <c r="G622">
        <v>20</v>
      </c>
      <c r="H622">
        <v>3</v>
      </c>
      <c r="I622">
        <v>23</v>
      </c>
      <c r="J622" t="s">
        <v>289</v>
      </c>
      <c r="K622">
        <v>67</v>
      </c>
      <c r="L622">
        <v>0.28999999999999998</v>
      </c>
      <c r="M622">
        <v>0</v>
      </c>
      <c r="N622" s="5">
        <v>45597</v>
      </c>
    </row>
    <row r="623" spans="1:14">
      <c r="A623" t="s">
        <v>112</v>
      </c>
      <c r="B623" t="s">
        <v>336</v>
      </c>
      <c r="C623" t="s">
        <v>775</v>
      </c>
      <c r="D623">
        <v>23.260409559999999</v>
      </c>
      <c r="E623">
        <v>-106.45647940000001</v>
      </c>
      <c r="F623" t="s">
        <v>295</v>
      </c>
      <c r="G623">
        <v>24</v>
      </c>
      <c r="H623">
        <v>18</v>
      </c>
      <c r="I623">
        <v>42</v>
      </c>
      <c r="J623" t="s">
        <v>289</v>
      </c>
      <c r="K623">
        <v>30</v>
      </c>
      <c r="L623">
        <v>0.8</v>
      </c>
      <c r="M623">
        <v>0.66</v>
      </c>
      <c r="N623" s="5">
        <v>45597</v>
      </c>
    </row>
    <row r="624" spans="1:14">
      <c r="A624" t="s">
        <v>116</v>
      </c>
      <c r="B624" t="s">
        <v>115</v>
      </c>
      <c r="C624" t="s">
        <v>776</v>
      </c>
      <c r="D624">
        <v>23.282915079999999</v>
      </c>
      <c r="E624">
        <v>-106.44306349999999</v>
      </c>
      <c r="F624" t="s">
        <v>297</v>
      </c>
      <c r="G624">
        <v>14</v>
      </c>
      <c r="H624">
        <v>28</v>
      </c>
      <c r="I624">
        <v>42</v>
      </c>
      <c r="J624" t="s">
        <v>289</v>
      </c>
      <c r="K624">
        <v>78</v>
      </c>
      <c r="L624">
        <v>0.17</v>
      </c>
      <c r="M624">
        <v>0</v>
      </c>
      <c r="N624" s="5">
        <v>45597</v>
      </c>
    </row>
    <row r="625" spans="1:14">
      <c r="A625" t="s">
        <v>117</v>
      </c>
      <c r="B625" t="s">
        <v>118</v>
      </c>
      <c r="C625" t="s">
        <v>777</v>
      </c>
      <c r="D625">
        <v>23.291897290000001</v>
      </c>
      <c r="E625">
        <v>-106.46726630000001</v>
      </c>
      <c r="F625" t="s">
        <v>296</v>
      </c>
      <c r="G625">
        <v>362</v>
      </c>
      <c r="H625">
        <v>38</v>
      </c>
      <c r="I625">
        <v>400</v>
      </c>
      <c r="J625" t="s">
        <v>289</v>
      </c>
      <c r="K625">
        <v>41</v>
      </c>
      <c r="L625">
        <v>8.82</v>
      </c>
      <c r="M625">
        <v>5</v>
      </c>
      <c r="N625" s="5">
        <v>45597</v>
      </c>
    </row>
    <row r="626" spans="1:14">
      <c r="A626" t="s">
        <v>120</v>
      </c>
      <c r="B626" t="s">
        <v>26</v>
      </c>
      <c r="C626" t="s">
        <v>778</v>
      </c>
      <c r="D626">
        <v>23.245611289999999</v>
      </c>
      <c r="E626">
        <v>-106.45277419999999</v>
      </c>
      <c r="F626" t="s">
        <v>295</v>
      </c>
      <c r="G626">
        <v>34</v>
      </c>
      <c r="H626">
        <v>62</v>
      </c>
      <c r="I626">
        <v>96</v>
      </c>
      <c r="J626" t="s">
        <v>289</v>
      </c>
      <c r="K626">
        <v>25</v>
      </c>
      <c r="L626">
        <v>1.36</v>
      </c>
      <c r="M626">
        <v>0.33</v>
      </c>
      <c r="N626" s="5">
        <v>45597</v>
      </c>
    </row>
    <row r="627" spans="1:14">
      <c r="A627" t="s">
        <v>121</v>
      </c>
      <c r="B627" t="s">
        <v>122</v>
      </c>
      <c r="C627" t="s">
        <v>779</v>
      </c>
      <c r="D627">
        <v>23.19069026</v>
      </c>
      <c r="E627">
        <v>-106.4207457</v>
      </c>
      <c r="F627" t="s">
        <v>308</v>
      </c>
      <c r="G627">
        <v>6</v>
      </c>
      <c r="H627">
        <v>1</v>
      </c>
      <c r="I627">
        <v>7</v>
      </c>
      <c r="J627" t="s">
        <v>289</v>
      </c>
      <c r="K627">
        <v>55</v>
      </c>
      <c r="L627">
        <v>0.1</v>
      </c>
      <c r="M627">
        <v>0</v>
      </c>
      <c r="N627" s="5">
        <v>45597</v>
      </c>
    </row>
    <row r="628" spans="1:14">
      <c r="A628" t="s">
        <v>123</v>
      </c>
      <c r="B628" t="s">
        <v>124</v>
      </c>
      <c r="C628" t="s">
        <v>780</v>
      </c>
      <c r="D628">
        <v>23.274025389999998</v>
      </c>
      <c r="E628">
        <v>-106.4611372</v>
      </c>
      <c r="F628" t="s">
        <v>292</v>
      </c>
      <c r="G628">
        <v>159</v>
      </c>
      <c r="H628">
        <v>17</v>
      </c>
      <c r="I628">
        <v>176</v>
      </c>
      <c r="J628" t="s">
        <v>289</v>
      </c>
      <c r="K628">
        <v>57</v>
      </c>
      <c r="L628">
        <v>2.78</v>
      </c>
      <c r="M628">
        <v>1</v>
      </c>
      <c r="N628" s="5">
        <v>45597</v>
      </c>
    </row>
    <row r="629" spans="1:14">
      <c r="A629" t="s">
        <v>125</v>
      </c>
      <c r="B629" t="s">
        <v>126</v>
      </c>
      <c r="C629" t="s">
        <v>781</v>
      </c>
      <c r="D629">
        <v>23.216156219999998</v>
      </c>
      <c r="E629">
        <v>-106.4211274</v>
      </c>
      <c r="F629" t="s">
        <v>290</v>
      </c>
      <c r="G629">
        <v>110</v>
      </c>
      <c r="H629">
        <v>178</v>
      </c>
      <c r="I629">
        <v>288</v>
      </c>
      <c r="J629" t="s">
        <v>289</v>
      </c>
      <c r="K629">
        <v>37</v>
      </c>
      <c r="L629">
        <v>2.97</v>
      </c>
      <c r="M629">
        <v>0</v>
      </c>
      <c r="N629" s="5">
        <v>45597</v>
      </c>
    </row>
    <row r="630" spans="1:14">
      <c r="A630" t="s">
        <v>129</v>
      </c>
      <c r="B630" t="s">
        <v>337</v>
      </c>
      <c r="C630" t="s">
        <v>782</v>
      </c>
      <c r="D630">
        <v>23.221094870000002</v>
      </c>
      <c r="E630">
        <v>-106.4232389</v>
      </c>
      <c r="F630" t="s">
        <v>290</v>
      </c>
      <c r="G630">
        <v>50</v>
      </c>
      <c r="H630">
        <v>10</v>
      </c>
      <c r="I630">
        <v>60</v>
      </c>
      <c r="J630" t="s">
        <v>289</v>
      </c>
      <c r="K630">
        <v>55</v>
      </c>
      <c r="L630">
        <v>0.9</v>
      </c>
      <c r="M630">
        <v>0</v>
      </c>
      <c r="N630" s="5">
        <v>45597</v>
      </c>
    </row>
    <row r="631" spans="1:14">
      <c r="A631" t="s">
        <v>134</v>
      </c>
      <c r="B631" t="s">
        <v>135</v>
      </c>
      <c r="C631" t="s">
        <v>783</v>
      </c>
      <c r="D631">
        <v>23.297446260000001</v>
      </c>
      <c r="E631">
        <v>-106.48226219999999</v>
      </c>
      <c r="F631" t="s">
        <v>306</v>
      </c>
      <c r="G631">
        <v>146</v>
      </c>
      <c r="H631">
        <v>97</v>
      </c>
      <c r="I631">
        <v>243</v>
      </c>
      <c r="J631" t="s">
        <v>289</v>
      </c>
      <c r="K631">
        <v>32</v>
      </c>
      <c r="L631">
        <v>4.5599999999999996</v>
      </c>
      <c r="M631">
        <v>1</v>
      </c>
      <c r="N631" s="5">
        <v>45597</v>
      </c>
    </row>
    <row r="632" spans="1:14">
      <c r="A632" t="s">
        <v>136</v>
      </c>
      <c r="B632" t="s">
        <v>82</v>
      </c>
      <c r="C632" t="s">
        <v>784</v>
      </c>
      <c r="D632">
        <v>23.263558110000002</v>
      </c>
      <c r="E632">
        <v>-106.4636579</v>
      </c>
      <c r="F632" t="s">
        <v>290</v>
      </c>
      <c r="G632">
        <v>34</v>
      </c>
      <c r="H632">
        <v>10</v>
      </c>
      <c r="I632">
        <v>44</v>
      </c>
      <c r="J632" t="s">
        <v>289</v>
      </c>
      <c r="K632">
        <v>26</v>
      </c>
      <c r="L632">
        <v>1.3</v>
      </c>
      <c r="M632">
        <v>0</v>
      </c>
      <c r="N632" s="5">
        <v>45597</v>
      </c>
    </row>
    <row r="633" spans="1:14">
      <c r="A633" t="s">
        <v>137</v>
      </c>
      <c r="B633" t="s">
        <v>46</v>
      </c>
      <c r="C633" t="s">
        <v>785</v>
      </c>
      <c r="D633">
        <v>23.262570700000001</v>
      </c>
      <c r="E633">
        <v>-106.4097909</v>
      </c>
      <c r="F633" t="s">
        <v>299</v>
      </c>
      <c r="G633">
        <v>16</v>
      </c>
      <c r="H633">
        <v>0</v>
      </c>
      <c r="I633">
        <v>16</v>
      </c>
      <c r="J633" t="s">
        <v>289</v>
      </c>
      <c r="K633">
        <v>34</v>
      </c>
      <c r="L633">
        <v>0.47</v>
      </c>
      <c r="M633">
        <v>0.66</v>
      </c>
      <c r="N633" s="5">
        <v>45597</v>
      </c>
    </row>
    <row r="634" spans="1:14">
      <c r="A634" t="s">
        <v>138</v>
      </c>
      <c r="B634" t="s">
        <v>26</v>
      </c>
      <c r="C634" t="s">
        <v>786</v>
      </c>
      <c r="D634">
        <v>23.214400779999998</v>
      </c>
      <c r="E634">
        <v>-106.4208589</v>
      </c>
      <c r="F634" t="s">
        <v>290</v>
      </c>
      <c r="G634">
        <v>28</v>
      </c>
      <c r="H634">
        <v>83</v>
      </c>
      <c r="I634">
        <v>111</v>
      </c>
      <c r="J634" t="s">
        <v>289</v>
      </c>
      <c r="K634">
        <v>14</v>
      </c>
      <c r="L634">
        <v>2</v>
      </c>
      <c r="M634">
        <v>3</v>
      </c>
      <c r="N634" s="5">
        <v>45597</v>
      </c>
    </row>
    <row r="635" spans="1:14">
      <c r="A635" t="s">
        <v>141</v>
      </c>
      <c r="B635" t="s">
        <v>142</v>
      </c>
      <c r="C635" t="s">
        <v>786</v>
      </c>
      <c r="D635">
        <v>23.207995539999999</v>
      </c>
      <c r="E635">
        <v>-106.4275184</v>
      </c>
      <c r="F635" t="s">
        <v>290</v>
      </c>
      <c r="G635">
        <v>42</v>
      </c>
      <c r="H635">
        <v>0</v>
      </c>
      <c r="I635">
        <v>42</v>
      </c>
      <c r="J635" t="s">
        <v>289</v>
      </c>
      <c r="K635">
        <v>48</v>
      </c>
      <c r="L635">
        <v>0.87</v>
      </c>
      <c r="M635">
        <v>0.33</v>
      </c>
      <c r="N635" s="5">
        <v>45597</v>
      </c>
    </row>
    <row r="636" spans="1:14">
      <c r="A636" t="s">
        <v>143</v>
      </c>
      <c r="B636" t="s">
        <v>144</v>
      </c>
      <c r="C636" t="s">
        <v>787</v>
      </c>
      <c r="D636">
        <v>23.320858130000001</v>
      </c>
      <c r="E636">
        <v>-106.47870260000001</v>
      </c>
      <c r="F636" t="s">
        <v>293</v>
      </c>
      <c r="G636">
        <v>17</v>
      </c>
      <c r="H636">
        <v>2</v>
      </c>
      <c r="I636">
        <v>19</v>
      </c>
      <c r="J636" t="s">
        <v>289</v>
      </c>
      <c r="K636">
        <v>26</v>
      </c>
      <c r="L636">
        <v>0.65</v>
      </c>
      <c r="M636">
        <v>0</v>
      </c>
      <c r="N636" s="5">
        <v>45597</v>
      </c>
    </row>
    <row r="637" spans="1:14">
      <c r="A637" t="s">
        <v>145</v>
      </c>
      <c r="B637" t="s">
        <v>144</v>
      </c>
      <c r="C637" t="s">
        <v>788</v>
      </c>
      <c r="D637">
        <v>23.320858130000001</v>
      </c>
      <c r="E637">
        <v>-106.47870260000001</v>
      </c>
      <c r="F637" t="s">
        <v>293</v>
      </c>
      <c r="G637">
        <v>9</v>
      </c>
      <c r="H637">
        <v>7</v>
      </c>
      <c r="I637">
        <v>16</v>
      </c>
      <c r="J637" t="s">
        <v>289</v>
      </c>
      <c r="K637">
        <v>26</v>
      </c>
      <c r="L637">
        <v>0.34</v>
      </c>
      <c r="M637">
        <v>0</v>
      </c>
      <c r="N637" s="5">
        <v>45597</v>
      </c>
    </row>
    <row r="638" spans="1:14">
      <c r="A638" t="s">
        <v>146</v>
      </c>
      <c r="B638" t="s">
        <v>147</v>
      </c>
      <c r="C638" t="s">
        <v>789</v>
      </c>
      <c r="D638">
        <v>23.21224063</v>
      </c>
      <c r="E638">
        <v>-106.419247</v>
      </c>
      <c r="F638" t="s">
        <v>291</v>
      </c>
      <c r="G638">
        <v>71</v>
      </c>
      <c r="H638">
        <v>27</v>
      </c>
      <c r="I638">
        <v>98</v>
      </c>
      <c r="J638" t="s">
        <v>289</v>
      </c>
      <c r="K638">
        <v>24</v>
      </c>
      <c r="L638">
        <v>2.95</v>
      </c>
      <c r="M638">
        <v>0.33</v>
      </c>
      <c r="N638" s="5">
        <v>45597</v>
      </c>
    </row>
    <row r="639" spans="1:14">
      <c r="A639" t="s">
        <v>148</v>
      </c>
      <c r="B639" t="s">
        <v>335</v>
      </c>
      <c r="C639" t="s">
        <v>790</v>
      </c>
      <c r="D639">
        <v>23.248784019999999</v>
      </c>
      <c r="E639">
        <v>-106.4528547</v>
      </c>
      <c r="F639" t="s">
        <v>295</v>
      </c>
      <c r="G639">
        <v>19</v>
      </c>
      <c r="H639">
        <v>4</v>
      </c>
      <c r="I639">
        <v>23</v>
      </c>
      <c r="J639" t="s">
        <v>289</v>
      </c>
      <c r="K639">
        <v>22</v>
      </c>
      <c r="L639">
        <v>0.86</v>
      </c>
      <c r="M639">
        <v>0.33</v>
      </c>
      <c r="N639" s="5">
        <v>45597</v>
      </c>
    </row>
    <row r="640" spans="1:14">
      <c r="A640" t="s">
        <v>338</v>
      </c>
      <c r="B640" t="s">
        <v>26</v>
      </c>
      <c r="C640" t="s">
        <v>791</v>
      </c>
      <c r="D640">
        <v>23.275107670000001</v>
      </c>
      <c r="E640">
        <v>-106.4543434</v>
      </c>
      <c r="F640" t="s">
        <v>295</v>
      </c>
      <c r="G640">
        <v>16</v>
      </c>
      <c r="H640">
        <v>4</v>
      </c>
      <c r="I640">
        <v>20</v>
      </c>
      <c r="J640" t="s">
        <v>289</v>
      </c>
      <c r="K640">
        <v>25</v>
      </c>
      <c r="L640">
        <v>0.64</v>
      </c>
      <c r="M640">
        <v>0.66</v>
      </c>
      <c r="N640" s="5">
        <v>45597</v>
      </c>
    </row>
    <row r="641" spans="1:14">
      <c r="A641" t="s">
        <v>154</v>
      </c>
      <c r="B641" t="s">
        <v>155</v>
      </c>
      <c r="C641" t="s">
        <v>792</v>
      </c>
      <c r="D641">
        <v>23.217494779999999</v>
      </c>
      <c r="E641">
        <v>-106.4215389</v>
      </c>
      <c r="F641" t="s">
        <v>290</v>
      </c>
      <c r="G641">
        <v>112</v>
      </c>
      <c r="H641">
        <v>82</v>
      </c>
      <c r="I641">
        <v>194</v>
      </c>
      <c r="J641" t="s">
        <v>289</v>
      </c>
      <c r="K641">
        <v>42</v>
      </c>
      <c r="L641">
        <v>2.66</v>
      </c>
      <c r="M641">
        <v>0</v>
      </c>
      <c r="N641" s="5">
        <v>45597</v>
      </c>
    </row>
    <row r="642" spans="1:14">
      <c r="A642" t="s">
        <v>156</v>
      </c>
      <c r="B642" t="s">
        <v>26</v>
      </c>
      <c r="C642" t="s">
        <v>793</v>
      </c>
      <c r="D642">
        <v>23.23716288</v>
      </c>
      <c r="E642">
        <v>-106.4354938</v>
      </c>
      <c r="F642" t="s">
        <v>291</v>
      </c>
      <c r="G642">
        <v>5</v>
      </c>
      <c r="H642">
        <v>2</v>
      </c>
      <c r="I642">
        <v>7</v>
      </c>
      <c r="J642" t="s">
        <v>289</v>
      </c>
      <c r="K642">
        <v>41</v>
      </c>
      <c r="L642">
        <v>0.12</v>
      </c>
      <c r="M642">
        <v>0</v>
      </c>
      <c r="N642" s="5">
        <v>45597</v>
      </c>
    </row>
    <row r="643" spans="1:14">
      <c r="A643" t="s">
        <v>157</v>
      </c>
      <c r="B643" t="s">
        <v>323</v>
      </c>
      <c r="C643" t="s">
        <v>794</v>
      </c>
      <c r="D643">
        <v>23.23588225</v>
      </c>
      <c r="E643">
        <v>-106.4394021</v>
      </c>
      <c r="F643" t="s">
        <v>290</v>
      </c>
      <c r="G643">
        <v>39</v>
      </c>
      <c r="H643">
        <v>29</v>
      </c>
      <c r="I643">
        <v>68</v>
      </c>
      <c r="J643" t="s">
        <v>289</v>
      </c>
      <c r="K643">
        <v>38</v>
      </c>
      <c r="L643">
        <v>1.02</v>
      </c>
      <c r="M643">
        <v>1</v>
      </c>
      <c r="N643" s="5">
        <v>45597</v>
      </c>
    </row>
    <row r="644" spans="1:14">
      <c r="A644" t="s">
        <v>159</v>
      </c>
      <c r="B644" t="s">
        <v>339</v>
      </c>
      <c r="C644" t="s">
        <v>795</v>
      </c>
      <c r="D644">
        <v>23.29338057</v>
      </c>
      <c r="E644">
        <v>-106.437241</v>
      </c>
      <c r="F644" t="s">
        <v>297</v>
      </c>
      <c r="G644">
        <v>182</v>
      </c>
      <c r="H644">
        <v>43</v>
      </c>
      <c r="I644">
        <v>225</v>
      </c>
      <c r="J644" t="s">
        <v>289</v>
      </c>
      <c r="K644">
        <v>41</v>
      </c>
      <c r="L644">
        <v>4.43</v>
      </c>
      <c r="M644">
        <v>2</v>
      </c>
      <c r="N644" s="5">
        <v>45597</v>
      </c>
    </row>
    <row r="645" spans="1:14">
      <c r="A645" t="s">
        <v>161</v>
      </c>
      <c r="B645" t="s">
        <v>162</v>
      </c>
      <c r="C645" t="s">
        <v>796</v>
      </c>
      <c r="D645">
        <v>23.223443230000001</v>
      </c>
      <c r="E645">
        <v>-106.42477580000001</v>
      </c>
      <c r="F645" t="s">
        <v>290</v>
      </c>
      <c r="G645">
        <v>34</v>
      </c>
      <c r="H645">
        <v>0</v>
      </c>
      <c r="I645">
        <v>34</v>
      </c>
      <c r="J645" t="s">
        <v>289</v>
      </c>
      <c r="K645">
        <v>34</v>
      </c>
      <c r="L645">
        <v>1</v>
      </c>
      <c r="M645">
        <v>0.66</v>
      </c>
      <c r="N645" s="5">
        <v>45597</v>
      </c>
    </row>
    <row r="646" spans="1:14">
      <c r="A646" t="s">
        <v>163</v>
      </c>
      <c r="B646" t="s">
        <v>93</v>
      </c>
      <c r="C646" t="s">
        <v>797</v>
      </c>
      <c r="D646">
        <v>23.28772146</v>
      </c>
      <c r="E646">
        <v>-106.4349912</v>
      </c>
      <c r="F646" t="s">
        <v>303</v>
      </c>
      <c r="G646">
        <v>25</v>
      </c>
      <c r="H646">
        <v>2</v>
      </c>
      <c r="I646">
        <v>27</v>
      </c>
      <c r="J646" t="s">
        <v>289</v>
      </c>
      <c r="K646">
        <v>42</v>
      </c>
      <c r="L646">
        <v>0.59</v>
      </c>
      <c r="M646">
        <v>0.33</v>
      </c>
      <c r="N646" s="5">
        <v>45597</v>
      </c>
    </row>
    <row r="647" spans="1:14">
      <c r="A647" t="s">
        <v>164</v>
      </c>
      <c r="B647" t="s">
        <v>26</v>
      </c>
      <c r="C647" t="s">
        <v>798</v>
      </c>
      <c r="D647">
        <v>23.280290610000002</v>
      </c>
      <c r="E647">
        <v>-106.43793359999999</v>
      </c>
      <c r="F647" t="s">
        <v>303</v>
      </c>
      <c r="G647">
        <v>24</v>
      </c>
      <c r="H647">
        <v>16</v>
      </c>
      <c r="I647">
        <v>40</v>
      </c>
      <c r="J647" t="s">
        <v>289</v>
      </c>
      <c r="K647">
        <v>31</v>
      </c>
      <c r="L647">
        <v>0.77</v>
      </c>
      <c r="M647">
        <v>0</v>
      </c>
      <c r="N647" s="5">
        <v>45597</v>
      </c>
    </row>
    <row r="648" spans="1:14">
      <c r="A648" t="s">
        <v>165</v>
      </c>
      <c r="B648" t="s">
        <v>50</v>
      </c>
      <c r="C648" t="s">
        <v>799</v>
      </c>
      <c r="D648">
        <v>23.207417339999999</v>
      </c>
      <c r="E648">
        <v>-106.4238575</v>
      </c>
      <c r="F648" t="s">
        <v>290</v>
      </c>
      <c r="G648">
        <v>67</v>
      </c>
      <c r="H648">
        <v>3</v>
      </c>
      <c r="I648">
        <v>70</v>
      </c>
      <c r="J648" t="s">
        <v>289</v>
      </c>
      <c r="K648">
        <v>92</v>
      </c>
      <c r="L648">
        <v>0.72</v>
      </c>
      <c r="M648">
        <v>0</v>
      </c>
      <c r="N648" s="5">
        <v>45597</v>
      </c>
    </row>
    <row r="649" spans="1:14">
      <c r="A649" t="s">
        <v>166</v>
      </c>
      <c r="B649" t="s">
        <v>167</v>
      </c>
      <c r="C649" t="s">
        <v>800</v>
      </c>
      <c r="D649">
        <v>23.284225209999999</v>
      </c>
      <c r="E649">
        <v>-106.44477000000001</v>
      </c>
      <c r="F649" t="s">
        <v>297</v>
      </c>
      <c r="G649">
        <v>57</v>
      </c>
      <c r="H649">
        <v>3</v>
      </c>
      <c r="I649">
        <v>60</v>
      </c>
      <c r="J649" t="s">
        <v>289</v>
      </c>
      <c r="K649">
        <v>73</v>
      </c>
      <c r="L649">
        <v>0.78</v>
      </c>
      <c r="M649">
        <v>0</v>
      </c>
      <c r="N649" s="5">
        <v>45597</v>
      </c>
    </row>
    <row r="650" spans="1:14">
      <c r="A650" t="s">
        <v>168</v>
      </c>
      <c r="B650" t="s">
        <v>169</v>
      </c>
      <c r="C650" t="s">
        <v>801</v>
      </c>
      <c r="D650">
        <v>23.25317295</v>
      </c>
      <c r="E650">
        <v>-106.429807</v>
      </c>
      <c r="F650" t="s">
        <v>303</v>
      </c>
      <c r="G650">
        <v>24</v>
      </c>
      <c r="H650">
        <v>0</v>
      </c>
      <c r="I650">
        <v>24</v>
      </c>
      <c r="J650" t="s">
        <v>289</v>
      </c>
      <c r="K650">
        <v>43</v>
      </c>
      <c r="L650">
        <v>1.79</v>
      </c>
      <c r="M650">
        <v>0.66</v>
      </c>
      <c r="N650" s="5">
        <v>45597</v>
      </c>
    </row>
    <row r="651" spans="1:14">
      <c r="A651" t="s">
        <v>170</v>
      </c>
      <c r="B651" t="s">
        <v>46</v>
      </c>
      <c r="C651" t="s">
        <v>802</v>
      </c>
      <c r="D651">
        <v>23.30965746</v>
      </c>
      <c r="E651">
        <v>-106.47514270000001</v>
      </c>
      <c r="F651" t="s">
        <v>296</v>
      </c>
      <c r="G651">
        <v>120</v>
      </c>
      <c r="H651">
        <v>8</v>
      </c>
      <c r="I651">
        <v>128</v>
      </c>
      <c r="J651" t="s">
        <v>289</v>
      </c>
      <c r="K651">
        <v>35</v>
      </c>
      <c r="L651">
        <v>3.42</v>
      </c>
      <c r="M651">
        <v>0.33</v>
      </c>
      <c r="N651" s="5">
        <v>45597</v>
      </c>
    </row>
    <row r="652" spans="1:14">
      <c r="A652" t="s">
        <v>173</v>
      </c>
      <c r="B652" t="s">
        <v>174</v>
      </c>
      <c r="C652" t="s">
        <v>803</v>
      </c>
      <c r="D652">
        <v>23.23055342</v>
      </c>
      <c r="E652">
        <v>-106.4323594</v>
      </c>
      <c r="F652" t="s">
        <v>290</v>
      </c>
      <c r="G652">
        <v>26</v>
      </c>
      <c r="H652">
        <v>14</v>
      </c>
      <c r="I652">
        <v>40</v>
      </c>
      <c r="J652" t="s">
        <v>289</v>
      </c>
      <c r="K652">
        <v>30</v>
      </c>
      <c r="L652">
        <v>0.86</v>
      </c>
      <c r="M652">
        <v>0</v>
      </c>
      <c r="N652" s="5">
        <v>45597</v>
      </c>
    </row>
    <row r="653" spans="1:14">
      <c r="A653" t="s">
        <v>175</v>
      </c>
      <c r="B653" t="s">
        <v>26</v>
      </c>
      <c r="C653" t="s">
        <v>804</v>
      </c>
      <c r="D653">
        <v>23.19949884</v>
      </c>
      <c r="E653">
        <v>-106.4255423</v>
      </c>
      <c r="F653" t="s">
        <v>302</v>
      </c>
      <c r="G653">
        <v>21</v>
      </c>
      <c r="H653">
        <v>6</v>
      </c>
      <c r="I653">
        <v>27</v>
      </c>
      <c r="J653" t="s">
        <v>289</v>
      </c>
      <c r="K653">
        <v>37</v>
      </c>
      <c r="L653">
        <v>0.56000000000000005</v>
      </c>
      <c r="M653">
        <v>0</v>
      </c>
      <c r="N653" s="5">
        <v>45597</v>
      </c>
    </row>
    <row r="654" spans="1:14">
      <c r="A654" t="s">
        <v>177</v>
      </c>
      <c r="B654" t="s">
        <v>26</v>
      </c>
      <c r="C654" t="s">
        <v>799</v>
      </c>
      <c r="D654">
        <v>23.206139520000001</v>
      </c>
      <c r="E654">
        <v>-106.4222535</v>
      </c>
      <c r="F654" t="s">
        <v>302</v>
      </c>
      <c r="G654">
        <v>11</v>
      </c>
      <c r="H654">
        <v>1</v>
      </c>
      <c r="I654">
        <v>12</v>
      </c>
      <c r="J654" t="s">
        <v>289</v>
      </c>
      <c r="K654">
        <v>32</v>
      </c>
      <c r="L654">
        <v>0.34</v>
      </c>
      <c r="M654">
        <v>0</v>
      </c>
      <c r="N654" s="5">
        <v>45597</v>
      </c>
    </row>
    <row r="655" spans="1:14">
      <c r="A655" t="s">
        <v>179</v>
      </c>
      <c r="B655" t="s">
        <v>82</v>
      </c>
      <c r="C655" t="s">
        <v>805</v>
      </c>
      <c r="D655">
        <v>23.22474957</v>
      </c>
      <c r="E655">
        <v>-106.42277609999999</v>
      </c>
      <c r="F655" t="s">
        <v>291</v>
      </c>
      <c r="G655">
        <v>34</v>
      </c>
      <c r="H655">
        <v>2</v>
      </c>
      <c r="I655">
        <v>36</v>
      </c>
      <c r="J655" t="s">
        <v>289</v>
      </c>
      <c r="K655">
        <v>22</v>
      </c>
      <c r="L655">
        <v>1.54</v>
      </c>
      <c r="M655">
        <v>0</v>
      </c>
      <c r="N655" s="5">
        <v>45597</v>
      </c>
    </row>
    <row r="656" spans="1:14">
      <c r="A656" t="s">
        <v>180</v>
      </c>
      <c r="B656" t="s">
        <v>340</v>
      </c>
      <c r="C656" t="s">
        <v>806</v>
      </c>
      <c r="D656">
        <v>23.215854719999999</v>
      </c>
      <c r="E656">
        <v>-106.41906950000001</v>
      </c>
      <c r="F656" t="s">
        <v>291</v>
      </c>
      <c r="G656">
        <v>40</v>
      </c>
      <c r="H656">
        <v>2</v>
      </c>
      <c r="I656">
        <v>42</v>
      </c>
      <c r="J656" t="s">
        <v>289</v>
      </c>
      <c r="K656">
        <v>29</v>
      </c>
      <c r="L656">
        <v>1.37</v>
      </c>
      <c r="M656">
        <v>0.33</v>
      </c>
      <c r="N656" s="5">
        <v>45597</v>
      </c>
    </row>
    <row r="657" spans="1:14">
      <c r="A657" t="s">
        <v>181</v>
      </c>
      <c r="B657" t="s">
        <v>182</v>
      </c>
      <c r="C657" t="s">
        <v>807</v>
      </c>
      <c r="D657">
        <v>23.287060530000002</v>
      </c>
      <c r="E657">
        <v>-106.45769110000001</v>
      </c>
      <c r="F657" t="s">
        <v>292</v>
      </c>
      <c r="G657">
        <v>16</v>
      </c>
      <c r="H657">
        <v>12</v>
      </c>
      <c r="I657">
        <v>28</v>
      </c>
      <c r="J657" t="s">
        <v>289</v>
      </c>
      <c r="K657">
        <v>20</v>
      </c>
      <c r="L657">
        <v>0.8</v>
      </c>
      <c r="M657">
        <v>1</v>
      </c>
      <c r="N657" s="5">
        <v>45597</v>
      </c>
    </row>
    <row r="658" spans="1:14">
      <c r="A658" t="s">
        <v>184</v>
      </c>
      <c r="B658" t="s">
        <v>30</v>
      </c>
      <c r="C658" t="s">
        <v>808</v>
      </c>
      <c r="D658">
        <v>23.28437873</v>
      </c>
      <c r="E658">
        <v>-106.465722</v>
      </c>
      <c r="F658" t="s">
        <v>292</v>
      </c>
      <c r="G658">
        <v>24</v>
      </c>
      <c r="H658">
        <v>26</v>
      </c>
      <c r="I658">
        <v>50</v>
      </c>
      <c r="J658" t="s">
        <v>289</v>
      </c>
      <c r="K658">
        <v>20</v>
      </c>
      <c r="L658">
        <v>1.2</v>
      </c>
      <c r="M658">
        <v>2.33</v>
      </c>
      <c r="N658" s="5">
        <v>45597</v>
      </c>
    </row>
    <row r="659" spans="1:14">
      <c r="A659" t="s">
        <v>186</v>
      </c>
      <c r="B659" t="s">
        <v>187</v>
      </c>
      <c r="C659" t="s">
        <v>809</v>
      </c>
      <c r="D659">
        <v>23.240202799999999</v>
      </c>
      <c r="E659">
        <v>-106.42887020000001</v>
      </c>
      <c r="F659" t="s">
        <v>292</v>
      </c>
      <c r="G659">
        <v>14</v>
      </c>
      <c r="H659">
        <v>2</v>
      </c>
      <c r="I659">
        <v>16</v>
      </c>
      <c r="J659" t="s">
        <v>289</v>
      </c>
      <c r="K659">
        <v>20</v>
      </c>
      <c r="L659">
        <v>0.7</v>
      </c>
      <c r="M659">
        <v>0</v>
      </c>
      <c r="N659" s="5">
        <v>45597</v>
      </c>
    </row>
    <row r="660" spans="1:14">
      <c r="A660" t="s">
        <v>189</v>
      </c>
      <c r="B660" t="s">
        <v>118</v>
      </c>
      <c r="C660" t="s">
        <v>810</v>
      </c>
      <c r="D660">
        <v>23.279304620000001</v>
      </c>
      <c r="E660">
        <v>-106.4216754</v>
      </c>
      <c r="F660" t="s">
        <v>303</v>
      </c>
      <c r="G660">
        <v>158</v>
      </c>
      <c r="H660">
        <v>162</v>
      </c>
      <c r="I660">
        <v>320</v>
      </c>
      <c r="J660" t="s">
        <v>289</v>
      </c>
      <c r="K660">
        <v>20</v>
      </c>
      <c r="L660">
        <v>7.9</v>
      </c>
      <c r="M660">
        <v>10.66</v>
      </c>
      <c r="N660" s="5">
        <v>45597</v>
      </c>
    </row>
    <row r="661" spans="1:14">
      <c r="A661" t="s">
        <v>190</v>
      </c>
      <c r="B661" t="s">
        <v>191</v>
      </c>
      <c r="C661" t="s">
        <v>811</v>
      </c>
      <c r="D661">
        <v>23.265923699999998</v>
      </c>
      <c r="E661">
        <v>-106.4635964</v>
      </c>
      <c r="F661" t="s">
        <v>295</v>
      </c>
      <c r="G661">
        <v>41</v>
      </c>
      <c r="H661">
        <v>51</v>
      </c>
      <c r="I661">
        <v>92</v>
      </c>
      <c r="J661" t="s">
        <v>289</v>
      </c>
      <c r="K661">
        <v>21</v>
      </c>
      <c r="L661">
        <v>1.95</v>
      </c>
      <c r="M661">
        <v>0.66</v>
      </c>
      <c r="N661" s="5">
        <v>45597</v>
      </c>
    </row>
    <row r="662" spans="1:14">
      <c r="A662" t="s">
        <v>192</v>
      </c>
      <c r="B662" t="s">
        <v>193</v>
      </c>
      <c r="C662" t="s">
        <v>812</v>
      </c>
      <c r="D662">
        <v>23.3320206</v>
      </c>
      <c r="E662">
        <v>-106.4838147</v>
      </c>
      <c r="F662" t="s">
        <v>293</v>
      </c>
      <c r="G662">
        <v>6</v>
      </c>
      <c r="H662">
        <v>6</v>
      </c>
      <c r="I662">
        <v>12</v>
      </c>
      <c r="J662" t="s">
        <v>289</v>
      </c>
      <c r="K662">
        <v>20</v>
      </c>
      <c r="L662">
        <v>0.3</v>
      </c>
      <c r="M662">
        <v>0</v>
      </c>
      <c r="N662" s="5">
        <v>45597</v>
      </c>
    </row>
    <row r="663" spans="1:14">
      <c r="A663" t="s">
        <v>194</v>
      </c>
      <c r="B663" t="s">
        <v>26</v>
      </c>
      <c r="C663" t="s">
        <v>813</v>
      </c>
      <c r="D663">
        <v>23.260543810000001</v>
      </c>
      <c r="E663">
        <v>-106.4648382</v>
      </c>
      <c r="F663" t="s">
        <v>295</v>
      </c>
      <c r="G663">
        <v>23</v>
      </c>
      <c r="H663">
        <v>42</v>
      </c>
      <c r="I663">
        <v>65</v>
      </c>
      <c r="J663" t="s">
        <v>289</v>
      </c>
      <c r="K663">
        <v>12</v>
      </c>
      <c r="L663">
        <v>1.91</v>
      </c>
      <c r="M663">
        <v>0</v>
      </c>
      <c r="N663" s="5">
        <v>45597</v>
      </c>
    </row>
    <row r="664" spans="1:14">
      <c r="A664" t="s">
        <v>195</v>
      </c>
      <c r="B664" t="s">
        <v>34</v>
      </c>
      <c r="C664" t="s">
        <v>814</v>
      </c>
      <c r="D664">
        <v>23.28513916</v>
      </c>
      <c r="E664">
        <v>-106.4702996</v>
      </c>
      <c r="F664" t="s">
        <v>296</v>
      </c>
      <c r="G664">
        <v>133</v>
      </c>
      <c r="H664">
        <v>17</v>
      </c>
      <c r="I664">
        <v>150</v>
      </c>
      <c r="J664" t="s">
        <v>289</v>
      </c>
      <c r="K664">
        <v>20</v>
      </c>
      <c r="L664">
        <v>6.65</v>
      </c>
      <c r="M664">
        <v>0.66</v>
      </c>
      <c r="N664" s="5">
        <v>45597</v>
      </c>
    </row>
    <row r="665" spans="1:14">
      <c r="A665" t="s">
        <v>196</v>
      </c>
      <c r="B665" t="s">
        <v>197</v>
      </c>
      <c r="C665" t="s">
        <v>815</v>
      </c>
      <c r="D665">
        <v>23.263281240000001</v>
      </c>
      <c r="E665">
        <v>-106.46085600000001</v>
      </c>
      <c r="F665" t="s">
        <v>295</v>
      </c>
      <c r="G665">
        <v>16</v>
      </c>
      <c r="H665">
        <v>5</v>
      </c>
      <c r="I665">
        <v>21</v>
      </c>
      <c r="J665" t="s">
        <v>289</v>
      </c>
      <c r="K665">
        <v>19</v>
      </c>
      <c r="L665">
        <v>0.84</v>
      </c>
      <c r="M665">
        <v>1</v>
      </c>
      <c r="N665" s="5">
        <v>45597</v>
      </c>
    </row>
    <row r="666" spans="1:14">
      <c r="A666" t="s">
        <v>201</v>
      </c>
      <c r="B666" t="s">
        <v>202</v>
      </c>
      <c r="C666" t="s">
        <v>816</v>
      </c>
      <c r="D666">
        <v>23.261461390000001</v>
      </c>
      <c r="E666">
        <v>-106.4457853</v>
      </c>
      <c r="F666" t="s">
        <v>295</v>
      </c>
      <c r="G666">
        <v>9</v>
      </c>
      <c r="H666">
        <v>25</v>
      </c>
      <c r="I666">
        <v>34</v>
      </c>
      <c r="J666" t="s">
        <v>289</v>
      </c>
      <c r="K666">
        <v>19</v>
      </c>
      <c r="L666">
        <v>0.47</v>
      </c>
      <c r="M666">
        <v>0</v>
      </c>
      <c r="N666" s="5">
        <v>45597</v>
      </c>
    </row>
    <row r="667" spans="1:14">
      <c r="A667" t="s">
        <v>203</v>
      </c>
      <c r="B667" t="s">
        <v>46</v>
      </c>
      <c r="C667" t="s">
        <v>817</v>
      </c>
      <c r="D667">
        <v>23.27517323</v>
      </c>
      <c r="E667">
        <v>-106.42522289999999</v>
      </c>
      <c r="F667" t="s">
        <v>303</v>
      </c>
      <c r="G667">
        <v>47</v>
      </c>
      <c r="H667">
        <v>17</v>
      </c>
      <c r="I667">
        <v>64</v>
      </c>
      <c r="J667" t="s">
        <v>289</v>
      </c>
      <c r="K667">
        <v>19</v>
      </c>
      <c r="L667">
        <v>2.8</v>
      </c>
      <c r="M667">
        <v>2</v>
      </c>
      <c r="N667" s="5">
        <v>45597</v>
      </c>
    </row>
    <row r="668" spans="1:14">
      <c r="A668" t="s">
        <v>204</v>
      </c>
      <c r="B668" t="s">
        <v>162</v>
      </c>
      <c r="C668" t="s">
        <v>818</v>
      </c>
      <c r="D668">
        <v>23.225125930000001</v>
      </c>
      <c r="E668">
        <v>-106.421257</v>
      </c>
      <c r="F668" t="s">
        <v>291</v>
      </c>
      <c r="G668">
        <v>18</v>
      </c>
      <c r="H668">
        <v>12</v>
      </c>
      <c r="I668">
        <v>30</v>
      </c>
      <c r="J668" t="s">
        <v>289</v>
      </c>
      <c r="K668">
        <v>16</v>
      </c>
      <c r="L668">
        <v>1.1200000000000001</v>
      </c>
      <c r="M668">
        <v>0.33</v>
      </c>
      <c r="N668" s="5">
        <v>45597</v>
      </c>
    </row>
    <row r="669" spans="1:14">
      <c r="A669" t="s">
        <v>206</v>
      </c>
      <c r="B669" t="s">
        <v>26</v>
      </c>
      <c r="C669" t="s">
        <v>819</v>
      </c>
      <c r="D669">
        <v>23.21700628</v>
      </c>
      <c r="E669">
        <v>-106.4184082</v>
      </c>
      <c r="F669" t="s">
        <v>291</v>
      </c>
      <c r="G669">
        <v>15</v>
      </c>
      <c r="H669">
        <v>3</v>
      </c>
      <c r="I669">
        <v>18</v>
      </c>
      <c r="J669" t="s">
        <v>289</v>
      </c>
      <c r="K669">
        <v>25</v>
      </c>
      <c r="L669">
        <v>0.6</v>
      </c>
      <c r="M669">
        <v>0</v>
      </c>
      <c r="N669" s="5">
        <v>45597</v>
      </c>
    </row>
    <row r="670" spans="1:14">
      <c r="A670" t="s">
        <v>209</v>
      </c>
      <c r="B670" t="s">
        <v>210</v>
      </c>
      <c r="C670" t="s">
        <v>819</v>
      </c>
      <c r="D670">
        <v>23.2175516</v>
      </c>
      <c r="E670">
        <v>-106.4182242</v>
      </c>
      <c r="F670" t="s">
        <v>291</v>
      </c>
      <c r="G670">
        <v>12</v>
      </c>
      <c r="H670">
        <v>8</v>
      </c>
      <c r="I670">
        <v>20</v>
      </c>
      <c r="J670" t="s">
        <v>289</v>
      </c>
      <c r="K670">
        <v>22</v>
      </c>
      <c r="L670">
        <v>0.54</v>
      </c>
      <c r="M670">
        <v>0.66</v>
      </c>
      <c r="N670" s="5">
        <v>45597</v>
      </c>
    </row>
    <row r="671" spans="1:14">
      <c r="A671" t="s">
        <v>211</v>
      </c>
      <c r="B671" t="s">
        <v>212</v>
      </c>
      <c r="C671" t="s">
        <v>820</v>
      </c>
      <c r="D671">
        <v>23.218393280000001</v>
      </c>
      <c r="E671">
        <v>-106.41755999999999</v>
      </c>
      <c r="F671" t="s">
        <v>291</v>
      </c>
      <c r="G671">
        <v>10</v>
      </c>
      <c r="H671">
        <v>30</v>
      </c>
      <c r="I671">
        <v>40</v>
      </c>
      <c r="J671" t="s">
        <v>289</v>
      </c>
      <c r="K671">
        <v>17</v>
      </c>
      <c r="L671">
        <v>0.57999999999999996</v>
      </c>
      <c r="M671">
        <v>2</v>
      </c>
      <c r="N671" s="5">
        <v>45597</v>
      </c>
    </row>
    <row r="672" spans="1:14">
      <c r="A672" t="s">
        <v>213</v>
      </c>
      <c r="B672" t="s">
        <v>214</v>
      </c>
      <c r="C672" t="s">
        <v>821</v>
      </c>
      <c r="D672">
        <v>23.217248040000001</v>
      </c>
      <c r="E672">
        <v>-106.4185605</v>
      </c>
      <c r="F672" t="s">
        <v>291</v>
      </c>
      <c r="G672">
        <v>14</v>
      </c>
      <c r="H672">
        <v>14</v>
      </c>
      <c r="I672">
        <v>28</v>
      </c>
      <c r="J672" t="s">
        <v>289</v>
      </c>
      <c r="K672">
        <v>17</v>
      </c>
      <c r="L672">
        <v>0.82</v>
      </c>
      <c r="M672">
        <v>0.33</v>
      </c>
      <c r="N672" s="5">
        <v>45597</v>
      </c>
    </row>
    <row r="673" spans="1:14">
      <c r="A673" t="s">
        <v>215</v>
      </c>
      <c r="B673" t="s">
        <v>216</v>
      </c>
      <c r="C673" t="s">
        <v>822</v>
      </c>
      <c r="D673">
        <v>23.20174974</v>
      </c>
      <c r="E673">
        <v>-106.42795769999999</v>
      </c>
      <c r="F673" t="s">
        <v>301</v>
      </c>
      <c r="G673">
        <v>7</v>
      </c>
      <c r="H673">
        <v>4</v>
      </c>
      <c r="I673">
        <v>11</v>
      </c>
      <c r="J673" t="s">
        <v>289</v>
      </c>
      <c r="K673">
        <v>15</v>
      </c>
      <c r="L673">
        <v>0.46</v>
      </c>
      <c r="M673">
        <v>0</v>
      </c>
      <c r="N673" s="5">
        <v>45597</v>
      </c>
    </row>
    <row r="674" spans="1:14">
      <c r="A674" t="s">
        <v>218</v>
      </c>
      <c r="B674" t="s">
        <v>68</v>
      </c>
      <c r="C674" t="s">
        <v>823</v>
      </c>
      <c r="D674">
        <v>23.249529299999999</v>
      </c>
      <c r="E674">
        <v>-106.41122110000001</v>
      </c>
      <c r="F674" t="s">
        <v>296</v>
      </c>
      <c r="G674">
        <v>67</v>
      </c>
      <c r="H674">
        <v>38</v>
      </c>
      <c r="I674">
        <v>105</v>
      </c>
      <c r="J674" t="s">
        <v>289</v>
      </c>
      <c r="K674">
        <v>13</v>
      </c>
      <c r="L674">
        <v>5.15</v>
      </c>
      <c r="M674">
        <v>3</v>
      </c>
      <c r="N674" s="5">
        <v>45597</v>
      </c>
    </row>
    <row r="675" spans="1:14">
      <c r="A675" t="s">
        <v>219</v>
      </c>
      <c r="B675" t="s">
        <v>26</v>
      </c>
      <c r="C675" t="s">
        <v>824</v>
      </c>
      <c r="D675">
        <v>23.196229649999999</v>
      </c>
      <c r="E675">
        <v>-106.4207529</v>
      </c>
      <c r="F675" t="s">
        <v>308</v>
      </c>
      <c r="G675">
        <v>6</v>
      </c>
      <c r="H675">
        <v>18</v>
      </c>
      <c r="I675">
        <v>24</v>
      </c>
      <c r="J675" t="s">
        <v>289</v>
      </c>
      <c r="K675">
        <v>14</v>
      </c>
      <c r="L675">
        <v>0.42</v>
      </c>
      <c r="M675">
        <v>0</v>
      </c>
      <c r="N675" s="5">
        <v>45597</v>
      </c>
    </row>
    <row r="676" spans="1:14">
      <c r="A676" t="s">
        <v>220</v>
      </c>
      <c r="B676" t="s">
        <v>118</v>
      </c>
      <c r="C676" t="s">
        <v>825</v>
      </c>
      <c r="D676">
        <v>23.289916909999999</v>
      </c>
      <c r="E676">
        <v>-106.4726677</v>
      </c>
      <c r="F676" t="s">
        <v>296</v>
      </c>
      <c r="G676">
        <v>242</v>
      </c>
      <c r="H676">
        <v>49</v>
      </c>
      <c r="I676">
        <v>291</v>
      </c>
      <c r="J676" t="s">
        <v>289</v>
      </c>
      <c r="K676">
        <v>14</v>
      </c>
      <c r="L676">
        <v>17.28</v>
      </c>
      <c r="M676">
        <v>6.66</v>
      </c>
      <c r="N676" s="5">
        <v>45597</v>
      </c>
    </row>
    <row r="677" spans="1:14">
      <c r="A677" t="s">
        <v>224</v>
      </c>
      <c r="B677" t="s">
        <v>225</v>
      </c>
      <c r="C677" t="s">
        <v>826</v>
      </c>
      <c r="D677">
        <v>23.235588849999999</v>
      </c>
      <c r="E677">
        <v>-106.4297175</v>
      </c>
      <c r="F677" t="s">
        <v>291</v>
      </c>
      <c r="G677">
        <v>3</v>
      </c>
      <c r="H677">
        <v>3</v>
      </c>
      <c r="I677">
        <v>6</v>
      </c>
      <c r="J677" t="s">
        <v>289</v>
      </c>
      <c r="K677">
        <v>13</v>
      </c>
      <c r="L677">
        <v>0.23</v>
      </c>
      <c r="M677">
        <v>0</v>
      </c>
      <c r="N677" s="5">
        <v>45597</v>
      </c>
    </row>
    <row r="678" spans="1:14">
      <c r="A678" t="s">
        <v>226</v>
      </c>
      <c r="B678" t="s">
        <v>32</v>
      </c>
      <c r="C678" t="s">
        <v>827</v>
      </c>
      <c r="D678">
        <v>23.26480377</v>
      </c>
      <c r="E678">
        <v>-106.4598472</v>
      </c>
      <c r="F678" t="s">
        <v>295</v>
      </c>
      <c r="G678">
        <v>2</v>
      </c>
      <c r="H678">
        <v>6</v>
      </c>
      <c r="I678">
        <v>8</v>
      </c>
      <c r="J678" t="s">
        <v>289</v>
      </c>
      <c r="K678">
        <v>13</v>
      </c>
      <c r="L678">
        <v>0.15</v>
      </c>
      <c r="M678">
        <v>0.33</v>
      </c>
      <c r="N678" s="5">
        <v>45597</v>
      </c>
    </row>
    <row r="679" spans="1:14">
      <c r="A679" t="s">
        <v>227</v>
      </c>
      <c r="B679" t="s">
        <v>228</v>
      </c>
      <c r="C679" t="s">
        <v>828</v>
      </c>
      <c r="D679">
        <v>23.217723800000002</v>
      </c>
      <c r="E679">
        <v>-106.41976819999999</v>
      </c>
      <c r="F679" t="s">
        <v>291</v>
      </c>
      <c r="G679">
        <v>7</v>
      </c>
      <c r="H679">
        <v>9</v>
      </c>
      <c r="I679">
        <v>16</v>
      </c>
      <c r="J679" t="s">
        <v>289</v>
      </c>
      <c r="K679">
        <v>23</v>
      </c>
      <c r="L679">
        <v>0.3</v>
      </c>
      <c r="M679">
        <v>0</v>
      </c>
      <c r="N679" s="5">
        <v>45597</v>
      </c>
    </row>
    <row r="680" spans="1:14">
      <c r="A680" t="s">
        <v>342</v>
      </c>
      <c r="B680" t="s">
        <v>229</v>
      </c>
      <c r="C680" t="s">
        <v>829</v>
      </c>
      <c r="D680">
        <v>23.206830555555559</v>
      </c>
      <c r="E680">
        <v>-106.4283861111111</v>
      </c>
      <c r="F680" t="s">
        <v>290</v>
      </c>
      <c r="G680">
        <v>44</v>
      </c>
      <c r="H680">
        <v>46</v>
      </c>
      <c r="I680">
        <v>90</v>
      </c>
      <c r="J680" t="s">
        <v>289</v>
      </c>
      <c r="K680">
        <v>16</v>
      </c>
      <c r="L680">
        <v>2.75</v>
      </c>
      <c r="M680">
        <v>0.66</v>
      </c>
      <c r="N680" s="5">
        <v>45597</v>
      </c>
    </row>
    <row r="681" spans="1:14">
      <c r="A681" t="s">
        <v>231</v>
      </c>
      <c r="B681" t="s">
        <v>82</v>
      </c>
      <c r="C681" t="s">
        <v>830</v>
      </c>
      <c r="D681">
        <v>23.23721432</v>
      </c>
      <c r="E681">
        <v>-106.4418289</v>
      </c>
      <c r="F681" t="s">
        <v>290</v>
      </c>
      <c r="G681">
        <v>37</v>
      </c>
      <c r="H681">
        <v>21</v>
      </c>
      <c r="I681">
        <v>58</v>
      </c>
      <c r="J681" t="s">
        <v>289</v>
      </c>
      <c r="K681">
        <v>59</v>
      </c>
      <c r="L681">
        <v>0.62</v>
      </c>
      <c r="M681">
        <v>3.33</v>
      </c>
      <c r="N681" s="5">
        <v>45597</v>
      </c>
    </row>
    <row r="682" spans="1:14">
      <c r="A682" t="s">
        <v>232</v>
      </c>
      <c r="B682" t="s">
        <v>233</v>
      </c>
      <c r="C682" t="s">
        <v>831</v>
      </c>
      <c r="D682">
        <v>23.272991959999999</v>
      </c>
      <c r="E682">
        <v>-106.4652306</v>
      </c>
      <c r="F682" t="s">
        <v>292</v>
      </c>
      <c r="G682">
        <v>96</v>
      </c>
      <c r="H682">
        <v>51</v>
      </c>
      <c r="I682">
        <v>147</v>
      </c>
      <c r="J682" t="s">
        <v>289</v>
      </c>
      <c r="K682">
        <v>12</v>
      </c>
      <c r="L682">
        <v>8</v>
      </c>
      <c r="M682">
        <v>1</v>
      </c>
      <c r="N682" s="5">
        <v>45597</v>
      </c>
    </row>
    <row r="683" spans="1:14">
      <c r="A683" t="s">
        <v>234</v>
      </c>
      <c r="B683" t="s">
        <v>235</v>
      </c>
      <c r="C683" t="s">
        <v>832</v>
      </c>
      <c r="D683">
        <v>23.197912389999999</v>
      </c>
      <c r="E683">
        <v>-106.4260507</v>
      </c>
      <c r="F683" t="s">
        <v>302</v>
      </c>
      <c r="G683">
        <v>20</v>
      </c>
      <c r="H683">
        <v>7</v>
      </c>
      <c r="I683">
        <v>27</v>
      </c>
      <c r="J683" t="s">
        <v>289</v>
      </c>
      <c r="K683">
        <v>10</v>
      </c>
      <c r="L683">
        <v>2</v>
      </c>
      <c r="M683">
        <v>0</v>
      </c>
      <c r="N683" s="5">
        <v>45597</v>
      </c>
    </row>
    <row r="684" spans="1:14">
      <c r="A684" t="s">
        <v>236</v>
      </c>
      <c r="B684" t="s">
        <v>237</v>
      </c>
      <c r="C684" t="s">
        <v>833</v>
      </c>
      <c r="D684">
        <v>23.20571949</v>
      </c>
      <c r="E684">
        <v>-106.4157898</v>
      </c>
      <c r="F684" t="s">
        <v>302</v>
      </c>
      <c r="G684">
        <v>7</v>
      </c>
      <c r="H684">
        <v>5</v>
      </c>
      <c r="I684">
        <v>12</v>
      </c>
      <c r="J684" t="s">
        <v>289</v>
      </c>
      <c r="K684">
        <v>13</v>
      </c>
      <c r="L684">
        <v>0.53</v>
      </c>
      <c r="M684">
        <v>0.33</v>
      </c>
      <c r="N684" s="5">
        <v>45597</v>
      </c>
    </row>
    <row r="685" spans="1:14">
      <c r="A685" t="s">
        <v>238</v>
      </c>
      <c r="B685" t="s">
        <v>239</v>
      </c>
      <c r="C685" t="s">
        <v>834</v>
      </c>
      <c r="D685">
        <v>23.278618080000001</v>
      </c>
      <c r="E685">
        <v>-106.4278217</v>
      </c>
      <c r="F685" t="s">
        <v>303</v>
      </c>
      <c r="G685">
        <v>28</v>
      </c>
      <c r="H685">
        <v>8</v>
      </c>
      <c r="I685">
        <v>36</v>
      </c>
      <c r="J685" t="s">
        <v>289</v>
      </c>
      <c r="K685">
        <v>12</v>
      </c>
      <c r="L685">
        <v>2.33</v>
      </c>
      <c r="M685">
        <v>0.66</v>
      </c>
      <c r="N685" s="5">
        <v>45597</v>
      </c>
    </row>
    <row r="686" spans="1:14">
      <c r="A686" t="s">
        <v>240</v>
      </c>
      <c r="B686" t="s">
        <v>241</v>
      </c>
      <c r="C686" t="s">
        <v>835</v>
      </c>
      <c r="D686">
        <v>23.22238583</v>
      </c>
      <c r="E686">
        <v>-106.42127360000001</v>
      </c>
      <c r="F686" t="s">
        <v>291</v>
      </c>
      <c r="G686">
        <v>17</v>
      </c>
      <c r="H686">
        <v>9</v>
      </c>
      <c r="I686">
        <v>26</v>
      </c>
      <c r="J686" t="s">
        <v>289</v>
      </c>
      <c r="K686">
        <v>15</v>
      </c>
      <c r="L686">
        <v>1.1299999999999999</v>
      </c>
      <c r="M686">
        <v>0</v>
      </c>
      <c r="N686" s="5">
        <v>45597</v>
      </c>
    </row>
    <row r="687" spans="1:14">
      <c r="A687" t="s">
        <v>242</v>
      </c>
      <c r="B687" t="s">
        <v>26</v>
      </c>
      <c r="C687" t="s">
        <v>836</v>
      </c>
      <c r="D687">
        <v>23.219055010000002</v>
      </c>
      <c r="E687">
        <v>-106.4215268</v>
      </c>
      <c r="F687" t="s">
        <v>291</v>
      </c>
      <c r="G687">
        <v>29</v>
      </c>
      <c r="H687">
        <v>17</v>
      </c>
      <c r="I687">
        <v>46</v>
      </c>
      <c r="J687" t="s">
        <v>289</v>
      </c>
      <c r="K687">
        <v>12</v>
      </c>
      <c r="L687">
        <v>2.41</v>
      </c>
      <c r="M687">
        <v>1</v>
      </c>
      <c r="N687" s="5">
        <v>45597</v>
      </c>
    </row>
    <row r="688" spans="1:14">
      <c r="A688" t="s">
        <v>243</v>
      </c>
      <c r="B688" t="s">
        <v>26</v>
      </c>
      <c r="C688" t="s">
        <v>837</v>
      </c>
      <c r="D688">
        <v>23.258836469999999</v>
      </c>
      <c r="E688">
        <v>-106.4590578</v>
      </c>
      <c r="F688" t="s">
        <v>295</v>
      </c>
      <c r="G688">
        <v>21</v>
      </c>
      <c r="H688">
        <v>28</v>
      </c>
      <c r="I688">
        <v>49</v>
      </c>
      <c r="J688" t="s">
        <v>289</v>
      </c>
      <c r="K688">
        <v>10</v>
      </c>
      <c r="L688">
        <v>2.1</v>
      </c>
      <c r="M688">
        <v>3.66</v>
      </c>
      <c r="N688" s="5">
        <v>45597</v>
      </c>
    </row>
    <row r="689" spans="1:14">
      <c r="A689" t="s">
        <v>245</v>
      </c>
      <c r="B689" t="s">
        <v>70</v>
      </c>
      <c r="C689" t="s">
        <v>838</v>
      </c>
      <c r="D689">
        <v>23.26591372</v>
      </c>
      <c r="E689">
        <v>-106.4619326</v>
      </c>
      <c r="F689" t="s">
        <v>292</v>
      </c>
      <c r="G689">
        <v>10</v>
      </c>
      <c r="H689">
        <v>57</v>
      </c>
      <c r="I689">
        <v>67</v>
      </c>
      <c r="J689" t="s">
        <v>289</v>
      </c>
      <c r="K689">
        <v>10</v>
      </c>
      <c r="L689">
        <v>1</v>
      </c>
      <c r="M689">
        <v>0</v>
      </c>
      <c r="N689" s="5">
        <v>45597</v>
      </c>
    </row>
    <row r="690" spans="1:14">
      <c r="A690" t="s">
        <v>246</v>
      </c>
      <c r="B690" t="s">
        <v>343</v>
      </c>
      <c r="C690" t="s">
        <v>839</v>
      </c>
      <c r="D690">
        <v>23.235187830000001</v>
      </c>
      <c r="E690">
        <v>-106.4383476</v>
      </c>
      <c r="F690" t="s">
        <v>290</v>
      </c>
      <c r="G690">
        <v>172</v>
      </c>
      <c r="H690">
        <v>118</v>
      </c>
      <c r="I690">
        <v>290</v>
      </c>
      <c r="J690" t="s">
        <v>289</v>
      </c>
      <c r="K690">
        <v>15</v>
      </c>
      <c r="L690">
        <v>11.46</v>
      </c>
      <c r="M690">
        <v>1.33</v>
      </c>
      <c r="N690" s="5">
        <v>45597</v>
      </c>
    </row>
    <row r="691" spans="1:14">
      <c r="A691" t="s">
        <v>344</v>
      </c>
      <c r="B691" t="s">
        <v>345</v>
      </c>
      <c r="C691" t="s">
        <v>840</v>
      </c>
      <c r="D691">
        <v>23.274913888888889</v>
      </c>
      <c r="E691">
        <v>-106.463875</v>
      </c>
      <c r="F691" t="s">
        <v>292</v>
      </c>
      <c r="G691">
        <v>4</v>
      </c>
      <c r="H691">
        <v>47</v>
      </c>
      <c r="I691">
        <v>51</v>
      </c>
      <c r="J691" t="s">
        <v>289</v>
      </c>
      <c r="K691">
        <v>2</v>
      </c>
      <c r="L691">
        <v>2</v>
      </c>
      <c r="M691">
        <v>0</v>
      </c>
      <c r="N691" s="5">
        <v>45597</v>
      </c>
    </row>
    <row r="692" spans="1:14">
      <c r="A692" t="s">
        <v>247</v>
      </c>
      <c r="B692" t="s">
        <v>23</v>
      </c>
      <c r="C692" t="s">
        <v>841</v>
      </c>
      <c r="D692">
        <v>23.262311489999998</v>
      </c>
      <c r="E692">
        <v>-106.4639727</v>
      </c>
      <c r="F692" t="s">
        <v>295</v>
      </c>
      <c r="G692">
        <v>67</v>
      </c>
      <c r="H692">
        <v>82</v>
      </c>
      <c r="I692">
        <v>149</v>
      </c>
      <c r="J692" t="s">
        <v>289</v>
      </c>
      <c r="K692">
        <v>9</v>
      </c>
      <c r="L692">
        <v>6.33</v>
      </c>
      <c r="M692">
        <v>0</v>
      </c>
      <c r="N692" s="5">
        <v>45597</v>
      </c>
    </row>
    <row r="693" spans="1:14">
      <c r="A693" t="s">
        <v>248</v>
      </c>
      <c r="B693" t="s">
        <v>26</v>
      </c>
      <c r="C693" t="s">
        <v>842</v>
      </c>
      <c r="D693">
        <v>23.32108672</v>
      </c>
      <c r="E693">
        <v>-106.47947139999999</v>
      </c>
      <c r="F693" t="s">
        <v>293</v>
      </c>
      <c r="G693">
        <v>10</v>
      </c>
      <c r="H693">
        <v>65</v>
      </c>
      <c r="I693">
        <v>75</v>
      </c>
      <c r="J693" t="s">
        <v>289</v>
      </c>
      <c r="K693">
        <v>7</v>
      </c>
      <c r="L693">
        <v>1.42</v>
      </c>
      <c r="M693">
        <v>0</v>
      </c>
      <c r="N693" s="5">
        <v>45597</v>
      </c>
    </row>
    <row r="694" spans="1:14">
      <c r="A694" t="s">
        <v>249</v>
      </c>
      <c r="B694" t="s">
        <v>182</v>
      </c>
      <c r="C694" t="s">
        <v>843</v>
      </c>
      <c r="D694">
        <v>23.32244154</v>
      </c>
      <c r="E694">
        <v>-106.4792588</v>
      </c>
      <c r="F694" t="s">
        <v>346</v>
      </c>
      <c r="G694">
        <v>65</v>
      </c>
      <c r="H694">
        <v>55</v>
      </c>
      <c r="I694">
        <v>120</v>
      </c>
      <c r="J694" t="s">
        <v>289</v>
      </c>
      <c r="K694">
        <v>10</v>
      </c>
      <c r="L694">
        <v>6.5</v>
      </c>
      <c r="M694">
        <v>4.33</v>
      </c>
      <c r="N694" s="5">
        <v>45597</v>
      </c>
    </row>
    <row r="695" spans="1:14">
      <c r="A695" t="s">
        <v>250</v>
      </c>
      <c r="B695" t="s">
        <v>26</v>
      </c>
      <c r="C695" t="s">
        <v>844</v>
      </c>
      <c r="D695">
        <v>23.327374030000001</v>
      </c>
      <c r="E695">
        <v>-106.48086259999999</v>
      </c>
      <c r="F695" t="s">
        <v>346</v>
      </c>
      <c r="G695">
        <v>2</v>
      </c>
      <c r="H695">
        <v>6</v>
      </c>
      <c r="I695">
        <v>8</v>
      </c>
      <c r="J695" t="s">
        <v>289</v>
      </c>
      <c r="K695">
        <v>8</v>
      </c>
      <c r="L695">
        <v>0.25</v>
      </c>
      <c r="M695">
        <v>0</v>
      </c>
      <c r="N695" s="5">
        <v>45597</v>
      </c>
    </row>
    <row r="696" spans="1:14">
      <c r="A696" t="s">
        <v>251</v>
      </c>
      <c r="B696" t="s">
        <v>26</v>
      </c>
      <c r="C696" t="s">
        <v>845</v>
      </c>
      <c r="D696">
        <v>23.21960833</v>
      </c>
      <c r="E696">
        <v>-106.4196938</v>
      </c>
      <c r="F696" t="s">
        <v>291</v>
      </c>
      <c r="G696">
        <v>13</v>
      </c>
      <c r="H696">
        <v>42</v>
      </c>
      <c r="I696">
        <v>55</v>
      </c>
      <c r="J696" t="s">
        <v>289</v>
      </c>
      <c r="K696">
        <v>7</v>
      </c>
      <c r="L696">
        <v>1.85</v>
      </c>
      <c r="M696">
        <v>1</v>
      </c>
      <c r="N696" s="5">
        <v>45597</v>
      </c>
    </row>
    <row r="697" spans="1:14">
      <c r="A697" t="s">
        <v>254</v>
      </c>
      <c r="B697" t="s">
        <v>26</v>
      </c>
      <c r="C697" t="s">
        <v>846</v>
      </c>
      <c r="D697">
        <v>23.300417469999999</v>
      </c>
      <c r="E697">
        <v>-106.4516078</v>
      </c>
      <c r="F697" t="s">
        <v>300</v>
      </c>
      <c r="G697">
        <v>15</v>
      </c>
      <c r="H697">
        <v>49</v>
      </c>
      <c r="I697">
        <v>64</v>
      </c>
      <c r="J697" t="s">
        <v>289</v>
      </c>
      <c r="K697">
        <v>8</v>
      </c>
      <c r="L697">
        <v>1.87</v>
      </c>
      <c r="M697">
        <v>0</v>
      </c>
      <c r="N697" s="5">
        <v>45597</v>
      </c>
    </row>
    <row r="698" spans="1:14">
      <c r="A698" t="s">
        <v>257</v>
      </c>
      <c r="B698" t="s">
        <v>256</v>
      </c>
      <c r="C698" t="s">
        <v>847</v>
      </c>
      <c r="D698">
        <v>23.285823959999998</v>
      </c>
      <c r="E698">
        <v>-106.4073262</v>
      </c>
      <c r="F698" t="s">
        <v>299</v>
      </c>
      <c r="G698">
        <v>29</v>
      </c>
      <c r="H698">
        <v>75</v>
      </c>
      <c r="I698">
        <v>104</v>
      </c>
      <c r="J698" t="s">
        <v>289</v>
      </c>
      <c r="K698">
        <v>11</v>
      </c>
      <c r="L698">
        <v>2.63</v>
      </c>
      <c r="M698">
        <v>0.33</v>
      </c>
      <c r="N698" s="5">
        <v>45597</v>
      </c>
    </row>
    <row r="699" spans="1:14">
      <c r="A699" t="s">
        <v>260</v>
      </c>
      <c r="B699" t="s">
        <v>162</v>
      </c>
      <c r="C699" t="s">
        <v>848</v>
      </c>
      <c r="D699">
        <v>23.20209951</v>
      </c>
      <c r="E699">
        <v>-106.42765110000001</v>
      </c>
      <c r="F699" t="s">
        <v>301</v>
      </c>
      <c r="G699">
        <v>7</v>
      </c>
      <c r="H699">
        <v>21</v>
      </c>
      <c r="I699">
        <v>28</v>
      </c>
      <c r="J699" t="s">
        <v>289</v>
      </c>
      <c r="K699">
        <v>7</v>
      </c>
      <c r="L699">
        <v>1</v>
      </c>
      <c r="M699">
        <v>0.33</v>
      </c>
      <c r="N699" s="5">
        <v>45597</v>
      </c>
    </row>
    <row r="700" spans="1:14">
      <c r="A700" t="s">
        <v>261</v>
      </c>
      <c r="B700" t="s">
        <v>162</v>
      </c>
      <c r="C700" t="s">
        <v>849</v>
      </c>
      <c r="D700">
        <v>23.242404870000001</v>
      </c>
      <c r="E700">
        <v>-106.4516417</v>
      </c>
      <c r="F700" t="s">
        <v>295</v>
      </c>
      <c r="G700">
        <v>15</v>
      </c>
      <c r="H700">
        <v>80</v>
      </c>
      <c r="I700">
        <v>95</v>
      </c>
      <c r="J700" t="s">
        <v>289</v>
      </c>
      <c r="K700">
        <v>7</v>
      </c>
      <c r="L700">
        <v>2.14</v>
      </c>
      <c r="M700">
        <v>1.66</v>
      </c>
      <c r="N700" s="5">
        <v>45597</v>
      </c>
    </row>
    <row r="701" spans="1:14">
      <c r="A701" t="s">
        <v>262</v>
      </c>
      <c r="B701" t="s">
        <v>263</v>
      </c>
      <c r="C701" t="s">
        <v>850</v>
      </c>
      <c r="D701">
        <v>23.229132660000001</v>
      </c>
      <c r="E701">
        <v>-106.4298355</v>
      </c>
      <c r="F701" t="s">
        <v>290</v>
      </c>
      <c r="G701">
        <v>73</v>
      </c>
      <c r="H701">
        <v>47</v>
      </c>
      <c r="I701">
        <v>120</v>
      </c>
      <c r="J701" t="s">
        <v>289</v>
      </c>
      <c r="K701">
        <v>8</v>
      </c>
      <c r="L701">
        <v>9.1199999999999992</v>
      </c>
      <c r="M701">
        <v>0</v>
      </c>
      <c r="N701" s="5">
        <v>45597</v>
      </c>
    </row>
    <row r="702" spans="1:14">
      <c r="A702" t="s">
        <v>264</v>
      </c>
      <c r="B702" t="s">
        <v>265</v>
      </c>
      <c r="C702" t="s">
        <v>851</v>
      </c>
      <c r="D702">
        <v>23.234756910000002</v>
      </c>
      <c r="E702">
        <v>-106.4379168</v>
      </c>
      <c r="F702" t="s">
        <v>290</v>
      </c>
      <c r="G702">
        <v>15</v>
      </c>
      <c r="H702">
        <v>111</v>
      </c>
      <c r="I702">
        <v>126</v>
      </c>
      <c r="J702" t="s">
        <v>289</v>
      </c>
      <c r="K702">
        <v>7</v>
      </c>
      <c r="L702">
        <v>2.14</v>
      </c>
      <c r="M702">
        <v>1</v>
      </c>
      <c r="N702" s="5">
        <v>45597</v>
      </c>
    </row>
    <row r="703" spans="1:14">
      <c r="A703" t="s">
        <v>266</v>
      </c>
      <c r="B703" t="s">
        <v>267</v>
      </c>
      <c r="C703" t="s">
        <v>852</v>
      </c>
      <c r="D703">
        <v>23.225030555555559</v>
      </c>
      <c r="E703">
        <v>-106.4215916666667</v>
      </c>
      <c r="F703" t="s">
        <v>291</v>
      </c>
      <c r="G703">
        <v>28</v>
      </c>
      <c r="H703">
        <v>35</v>
      </c>
      <c r="I703">
        <v>63</v>
      </c>
      <c r="J703" t="s">
        <v>289</v>
      </c>
      <c r="K703">
        <v>13</v>
      </c>
      <c r="L703">
        <v>2.15</v>
      </c>
      <c r="M703">
        <v>1</v>
      </c>
      <c r="N703" s="5">
        <v>45597</v>
      </c>
    </row>
    <row r="704" spans="1:14">
      <c r="A704" t="s">
        <v>268</v>
      </c>
      <c r="B704" t="s">
        <v>26</v>
      </c>
      <c r="C704" t="s">
        <v>853</v>
      </c>
      <c r="D704">
        <v>23.275107670000001</v>
      </c>
      <c r="E704">
        <v>-106.4543434</v>
      </c>
      <c r="F704" t="s">
        <v>295</v>
      </c>
      <c r="G704">
        <v>3</v>
      </c>
      <c r="H704">
        <v>17</v>
      </c>
      <c r="I704">
        <v>20</v>
      </c>
      <c r="J704" t="s">
        <v>289</v>
      </c>
      <c r="K704">
        <v>5</v>
      </c>
      <c r="L704">
        <v>0.6</v>
      </c>
      <c r="M704">
        <v>0</v>
      </c>
      <c r="N704" s="5">
        <v>45597</v>
      </c>
    </row>
    <row r="705" spans="1:14">
      <c r="A705" t="s">
        <v>269</v>
      </c>
      <c r="B705" t="s">
        <v>270</v>
      </c>
      <c r="C705" t="s">
        <v>843</v>
      </c>
      <c r="D705">
        <v>23.288544444444451</v>
      </c>
      <c r="E705">
        <v>-106.4589583333333</v>
      </c>
      <c r="F705" t="s">
        <v>292</v>
      </c>
      <c r="G705">
        <v>3</v>
      </c>
      <c r="H705">
        <v>17</v>
      </c>
      <c r="I705">
        <v>20</v>
      </c>
      <c r="J705" t="s">
        <v>289</v>
      </c>
      <c r="K705">
        <v>4</v>
      </c>
      <c r="L705">
        <v>0.75</v>
      </c>
      <c r="M705">
        <v>0.33</v>
      </c>
      <c r="N705" s="5">
        <v>45597</v>
      </c>
    </row>
    <row r="706" spans="1:14">
      <c r="A706" t="s">
        <v>272</v>
      </c>
      <c r="B706" t="s">
        <v>54</v>
      </c>
      <c r="C706" t="s">
        <v>834</v>
      </c>
      <c r="D706">
        <v>23.28019722222222</v>
      </c>
      <c r="E706">
        <v>-106.4676833333333</v>
      </c>
      <c r="F706" t="s">
        <v>296</v>
      </c>
      <c r="G706">
        <v>26</v>
      </c>
      <c r="H706">
        <v>149</v>
      </c>
      <c r="I706">
        <v>175</v>
      </c>
      <c r="J706" t="s">
        <v>289</v>
      </c>
      <c r="K706">
        <v>4</v>
      </c>
      <c r="L706">
        <v>6.5</v>
      </c>
      <c r="M706">
        <v>4</v>
      </c>
      <c r="N706" s="5">
        <v>45597</v>
      </c>
    </row>
    <row r="707" spans="1:14">
      <c r="A707" t="s">
        <v>273</v>
      </c>
      <c r="B707" t="s">
        <v>26</v>
      </c>
      <c r="C707" t="s">
        <v>693</v>
      </c>
      <c r="D707">
        <v>23.193300000000001</v>
      </c>
      <c r="E707">
        <v>-106.4245277777778</v>
      </c>
      <c r="F707" t="s">
        <v>308</v>
      </c>
      <c r="G707">
        <v>10</v>
      </c>
      <c r="H707">
        <v>5</v>
      </c>
      <c r="I707">
        <v>15</v>
      </c>
      <c r="J707" t="s">
        <v>289</v>
      </c>
      <c r="K707">
        <v>5</v>
      </c>
      <c r="L707">
        <v>2</v>
      </c>
      <c r="M707">
        <v>0</v>
      </c>
      <c r="N707" s="5">
        <v>45597</v>
      </c>
    </row>
    <row r="708" spans="1:14">
      <c r="A708" t="s">
        <v>347</v>
      </c>
      <c r="B708" t="s">
        <v>348</v>
      </c>
      <c r="C708" t="s">
        <v>693</v>
      </c>
      <c r="D708">
        <v>23.241158333333331</v>
      </c>
      <c r="E708">
        <v>-106.44601666666669</v>
      </c>
      <c r="F708" t="s">
        <v>854</v>
      </c>
      <c r="G708">
        <v>13</v>
      </c>
      <c r="H708">
        <v>10</v>
      </c>
      <c r="I708">
        <v>23</v>
      </c>
      <c r="J708" t="s">
        <v>289</v>
      </c>
      <c r="K708">
        <v>2</v>
      </c>
      <c r="L708">
        <v>6.5</v>
      </c>
      <c r="M708">
        <v>6.5</v>
      </c>
      <c r="N708" s="5">
        <v>45597</v>
      </c>
    </row>
    <row r="709" spans="1:14">
      <c r="A709" t="s">
        <v>274</v>
      </c>
      <c r="B709" t="s">
        <v>30</v>
      </c>
      <c r="C709" t="s">
        <v>855</v>
      </c>
      <c r="D709">
        <v>23.29955</v>
      </c>
      <c r="E709">
        <v>-106.4812666666667</v>
      </c>
      <c r="F709" t="s">
        <v>296</v>
      </c>
      <c r="G709">
        <v>15</v>
      </c>
      <c r="H709">
        <v>73</v>
      </c>
      <c r="I709">
        <v>88</v>
      </c>
      <c r="J709" t="s">
        <v>289</v>
      </c>
      <c r="K709">
        <v>4</v>
      </c>
      <c r="L709">
        <v>3.75</v>
      </c>
      <c r="M709">
        <v>0.66</v>
      </c>
      <c r="N709" s="5">
        <v>45597</v>
      </c>
    </row>
    <row r="710" spans="1:14">
      <c r="A710" t="s">
        <v>276</v>
      </c>
      <c r="B710" t="s">
        <v>26</v>
      </c>
      <c r="C710" t="s">
        <v>419</v>
      </c>
      <c r="D710">
        <v>23.191933333333331</v>
      </c>
      <c r="E710">
        <v>-106.4222666666667</v>
      </c>
      <c r="F710" t="s">
        <v>308</v>
      </c>
      <c r="G710">
        <v>7</v>
      </c>
      <c r="H710">
        <v>7</v>
      </c>
      <c r="I710">
        <v>14</v>
      </c>
      <c r="J710" t="s">
        <v>289</v>
      </c>
      <c r="K710">
        <v>6</v>
      </c>
      <c r="L710">
        <v>1.1599999999999999</v>
      </c>
      <c r="M710">
        <v>0</v>
      </c>
      <c r="N710" s="5">
        <v>45597</v>
      </c>
    </row>
    <row r="711" spans="1:14">
      <c r="A711" t="s">
        <v>277</v>
      </c>
      <c r="B711" t="s">
        <v>278</v>
      </c>
      <c r="C711" t="s">
        <v>694</v>
      </c>
      <c r="D711">
        <v>23.207005555555551</v>
      </c>
      <c r="E711">
        <v>-106.42547500000001</v>
      </c>
      <c r="F711" t="s">
        <v>290</v>
      </c>
      <c r="G711">
        <v>2</v>
      </c>
      <c r="H711">
        <v>7</v>
      </c>
      <c r="I711">
        <v>9</v>
      </c>
      <c r="J711" t="s">
        <v>289</v>
      </c>
      <c r="K711">
        <v>4</v>
      </c>
      <c r="L711">
        <v>0.5</v>
      </c>
      <c r="M711">
        <v>0.66</v>
      </c>
      <c r="N711" s="5">
        <v>45597</v>
      </c>
    </row>
    <row r="712" spans="1:14">
      <c r="A712" t="s">
        <v>280</v>
      </c>
      <c r="B712" t="s">
        <v>26</v>
      </c>
      <c r="C712" t="s">
        <v>696</v>
      </c>
      <c r="D712">
        <v>23.30426111111111</v>
      </c>
      <c r="E712">
        <v>-106.4908027777778</v>
      </c>
      <c r="F712" t="s">
        <v>306</v>
      </c>
      <c r="G712">
        <v>100</v>
      </c>
      <c r="H712">
        <v>118</v>
      </c>
      <c r="I712">
        <v>218</v>
      </c>
      <c r="J712" t="s">
        <v>289</v>
      </c>
      <c r="K712">
        <v>10</v>
      </c>
      <c r="L712">
        <v>10</v>
      </c>
      <c r="M712">
        <v>4.66</v>
      </c>
      <c r="N712" s="5">
        <v>45597</v>
      </c>
    </row>
    <row r="713" spans="1:14">
      <c r="A713" t="s">
        <v>281</v>
      </c>
      <c r="B713" t="s">
        <v>26</v>
      </c>
      <c r="C713" t="s">
        <v>697</v>
      </c>
      <c r="D713">
        <v>23.245374999999999</v>
      </c>
      <c r="E713">
        <v>-106.44622777777781</v>
      </c>
      <c r="F713" t="s">
        <v>295</v>
      </c>
      <c r="G713">
        <v>7</v>
      </c>
      <c r="H713">
        <v>5</v>
      </c>
      <c r="I713">
        <v>12</v>
      </c>
      <c r="J713" t="s">
        <v>289</v>
      </c>
      <c r="K713">
        <v>5</v>
      </c>
      <c r="L713">
        <v>1.4</v>
      </c>
      <c r="M713">
        <v>0</v>
      </c>
      <c r="N713" s="5">
        <v>45597</v>
      </c>
    </row>
    <row r="714" spans="1:14">
      <c r="A714" t="s">
        <v>282</v>
      </c>
      <c r="B714" t="s">
        <v>26</v>
      </c>
      <c r="C714" t="s">
        <v>426</v>
      </c>
      <c r="D714">
        <v>23.191594444444441</v>
      </c>
      <c r="E714">
        <v>-106.4232555555556</v>
      </c>
      <c r="F714" t="s">
        <v>308</v>
      </c>
      <c r="G714">
        <v>3</v>
      </c>
      <c r="H714">
        <v>9</v>
      </c>
      <c r="I714">
        <v>12</v>
      </c>
      <c r="J714" t="s">
        <v>289</v>
      </c>
      <c r="K714">
        <v>5</v>
      </c>
      <c r="L714">
        <v>0.6</v>
      </c>
      <c r="M714">
        <v>0</v>
      </c>
      <c r="N714" s="5">
        <v>45597</v>
      </c>
    </row>
    <row r="715" spans="1:14">
      <c r="A715" t="s">
        <v>283</v>
      </c>
      <c r="B715" t="s">
        <v>284</v>
      </c>
      <c r="C715" t="s">
        <v>426</v>
      </c>
      <c r="D715">
        <v>23.29578333333334</v>
      </c>
      <c r="E715">
        <v>-106.47138333333331</v>
      </c>
      <c r="F715" t="s">
        <v>296</v>
      </c>
      <c r="G715">
        <v>16</v>
      </c>
      <c r="H715">
        <v>52</v>
      </c>
      <c r="I715">
        <v>68</v>
      </c>
      <c r="J715" t="s">
        <v>289</v>
      </c>
      <c r="K715">
        <v>7</v>
      </c>
      <c r="L715">
        <v>2.2799999999999998</v>
      </c>
      <c r="M715">
        <v>1.66</v>
      </c>
      <c r="N715" s="5">
        <v>45597</v>
      </c>
    </row>
    <row r="716" spans="1:14">
      <c r="A716" t="s">
        <v>285</v>
      </c>
      <c r="B716" t="s">
        <v>286</v>
      </c>
      <c r="C716" t="s">
        <v>429</v>
      </c>
      <c r="D716">
        <v>23.264779427277301</v>
      </c>
      <c r="E716">
        <v>-106.42075293216701</v>
      </c>
      <c r="F716" t="s">
        <v>295</v>
      </c>
      <c r="G716">
        <v>10</v>
      </c>
      <c r="H716">
        <v>10</v>
      </c>
      <c r="I716">
        <v>20</v>
      </c>
      <c r="J716" t="s">
        <v>289</v>
      </c>
      <c r="K716">
        <v>10</v>
      </c>
      <c r="L716">
        <v>1</v>
      </c>
      <c r="M716">
        <v>0</v>
      </c>
      <c r="N716" s="5">
        <v>45597</v>
      </c>
    </row>
    <row r="717" spans="1:14">
      <c r="A717" t="s">
        <v>287</v>
      </c>
      <c r="B717" t="s">
        <v>26</v>
      </c>
      <c r="C717" t="s">
        <v>829</v>
      </c>
      <c r="D717">
        <v>23.20147</v>
      </c>
      <c r="E717">
        <v>-106.41500000000001</v>
      </c>
      <c r="F717" t="s">
        <v>302</v>
      </c>
      <c r="G717">
        <v>8</v>
      </c>
      <c r="H717">
        <v>8</v>
      </c>
      <c r="I717">
        <v>16</v>
      </c>
      <c r="J717" t="s">
        <v>289</v>
      </c>
      <c r="K717">
        <v>10</v>
      </c>
      <c r="L717">
        <v>0.8</v>
      </c>
      <c r="M717">
        <v>0.33</v>
      </c>
      <c r="N717" s="5">
        <v>45597</v>
      </c>
    </row>
    <row r="718" spans="1:14">
      <c r="A718" t="s">
        <v>349</v>
      </c>
      <c r="B718" t="s">
        <v>325</v>
      </c>
      <c r="C718" t="s">
        <v>699</v>
      </c>
      <c r="D718">
        <v>23.297229999999999</v>
      </c>
      <c r="E718">
        <v>-106.479</v>
      </c>
      <c r="F718" t="s">
        <v>296</v>
      </c>
      <c r="G718">
        <v>3</v>
      </c>
      <c r="H718">
        <v>13</v>
      </c>
      <c r="I718">
        <v>16</v>
      </c>
      <c r="J718" t="s">
        <v>289</v>
      </c>
      <c r="K718">
        <v>3</v>
      </c>
      <c r="L718">
        <v>1</v>
      </c>
      <c r="M718">
        <v>0</v>
      </c>
      <c r="N718" s="5">
        <v>45597</v>
      </c>
    </row>
    <row r="719" spans="1:14">
      <c r="A719" t="s">
        <v>350</v>
      </c>
      <c r="B719" t="s">
        <v>392</v>
      </c>
      <c r="C719" t="s">
        <v>836</v>
      </c>
      <c r="D719">
        <v>23.19173</v>
      </c>
      <c r="E719">
        <v>-106.42700000000001</v>
      </c>
      <c r="F719" t="s">
        <v>302</v>
      </c>
      <c r="G719">
        <v>12</v>
      </c>
      <c r="H719">
        <v>16</v>
      </c>
      <c r="I719">
        <v>28</v>
      </c>
      <c r="J719" t="s">
        <v>289</v>
      </c>
      <c r="K719">
        <v>2</v>
      </c>
      <c r="L719">
        <v>6</v>
      </c>
      <c r="M719">
        <v>6</v>
      </c>
      <c r="N719" s="5">
        <v>45597</v>
      </c>
    </row>
    <row r="720" spans="1:14">
      <c r="A720" t="s">
        <v>351</v>
      </c>
      <c r="B720" t="s">
        <v>352</v>
      </c>
      <c r="C720" t="s">
        <v>825</v>
      </c>
      <c r="D720">
        <v>23.221609999999998</v>
      </c>
      <c r="E720">
        <v>-106.422</v>
      </c>
      <c r="F720" t="s">
        <v>291</v>
      </c>
      <c r="G720">
        <v>22</v>
      </c>
      <c r="H720">
        <v>13</v>
      </c>
      <c r="I720">
        <v>35</v>
      </c>
      <c r="J720" t="s">
        <v>289</v>
      </c>
      <c r="K720">
        <v>5</v>
      </c>
      <c r="L720">
        <v>4.4000000000000004</v>
      </c>
      <c r="M720">
        <v>4.4000000000000004</v>
      </c>
      <c r="N720" s="5">
        <v>45597</v>
      </c>
    </row>
    <row r="721" spans="1:14">
      <c r="A721" t="s">
        <v>353</v>
      </c>
      <c r="B721" t="s">
        <v>337</v>
      </c>
      <c r="C721" t="s">
        <v>702</v>
      </c>
      <c r="D721">
        <v>23.2027</v>
      </c>
      <c r="E721">
        <v>-106.42700000000001</v>
      </c>
      <c r="F721" t="s">
        <v>302</v>
      </c>
      <c r="G721">
        <v>16</v>
      </c>
      <c r="H721">
        <v>22</v>
      </c>
      <c r="I721">
        <v>38</v>
      </c>
      <c r="J721" t="s">
        <v>289</v>
      </c>
      <c r="K721">
        <v>5</v>
      </c>
      <c r="L721">
        <v>3.2</v>
      </c>
      <c r="M721">
        <v>3.2</v>
      </c>
      <c r="N721" s="5">
        <v>45597</v>
      </c>
    </row>
    <row r="722" spans="1:14">
      <c r="A722" t="s">
        <v>354</v>
      </c>
      <c r="B722" t="s">
        <v>355</v>
      </c>
      <c r="C722" t="s">
        <v>702</v>
      </c>
      <c r="D722">
        <v>23.196390000000001</v>
      </c>
      <c r="E722">
        <v>-106.422</v>
      </c>
      <c r="F722" t="s">
        <v>356</v>
      </c>
      <c r="G722">
        <v>1</v>
      </c>
      <c r="H722">
        <v>15</v>
      </c>
      <c r="I722">
        <v>16</v>
      </c>
      <c r="J722" t="s">
        <v>289</v>
      </c>
      <c r="K722">
        <v>1</v>
      </c>
      <c r="L722">
        <v>1</v>
      </c>
      <c r="M722">
        <v>1</v>
      </c>
      <c r="N722" s="5">
        <v>45597</v>
      </c>
    </row>
    <row r="723" spans="1:14">
      <c r="A723" t="s">
        <v>357</v>
      </c>
      <c r="B723" t="s">
        <v>394</v>
      </c>
      <c r="C723" t="s">
        <v>703</v>
      </c>
      <c r="D723">
        <v>23.244440000000001</v>
      </c>
      <c r="E723">
        <v>-106.453</v>
      </c>
      <c r="F723" t="s">
        <v>295</v>
      </c>
      <c r="G723">
        <v>29</v>
      </c>
      <c r="H723">
        <v>89</v>
      </c>
      <c r="I723">
        <v>118</v>
      </c>
      <c r="J723" t="s">
        <v>289</v>
      </c>
      <c r="K723">
        <v>4</v>
      </c>
      <c r="L723">
        <v>7.25</v>
      </c>
      <c r="M723">
        <v>7.25</v>
      </c>
      <c r="N723" s="5">
        <v>45597</v>
      </c>
    </row>
    <row r="724" spans="1:14">
      <c r="A724" t="s">
        <v>358</v>
      </c>
      <c r="B724" t="s">
        <v>26</v>
      </c>
      <c r="C724" t="s">
        <v>704</v>
      </c>
      <c r="D724">
        <v>23.28689</v>
      </c>
      <c r="E724">
        <v>-106.43300000000001</v>
      </c>
      <c r="F724" t="s">
        <v>303</v>
      </c>
      <c r="G724">
        <v>19</v>
      </c>
      <c r="H724">
        <v>5</v>
      </c>
      <c r="I724">
        <v>24</v>
      </c>
      <c r="J724" t="s">
        <v>289</v>
      </c>
      <c r="K724">
        <v>31</v>
      </c>
      <c r="L724">
        <v>0.61</v>
      </c>
      <c r="M724">
        <v>0.61</v>
      </c>
      <c r="N724" s="5">
        <v>45597</v>
      </c>
    </row>
    <row r="725" spans="1:14">
      <c r="A725" t="s">
        <v>359</v>
      </c>
      <c r="B725" t="s">
        <v>26</v>
      </c>
      <c r="C725" t="s">
        <v>849</v>
      </c>
      <c r="D725">
        <v>23.247789999999998</v>
      </c>
      <c r="E725">
        <v>-106.452</v>
      </c>
      <c r="F725" t="s">
        <v>295</v>
      </c>
      <c r="G725">
        <v>0</v>
      </c>
      <c r="H725">
        <v>8</v>
      </c>
      <c r="I725">
        <v>8</v>
      </c>
      <c r="J725" t="s">
        <v>289</v>
      </c>
      <c r="K725">
        <v>2</v>
      </c>
      <c r="L725">
        <v>0</v>
      </c>
      <c r="M725">
        <v>0</v>
      </c>
      <c r="N725" s="5">
        <v>45597</v>
      </c>
    </row>
    <row r="726" spans="1:14">
      <c r="A726" t="s">
        <v>360</v>
      </c>
      <c r="B726" t="s">
        <v>144</v>
      </c>
      <c r="C726" t="s">
        <v>856</v>
      </c>
      <c r="D726">
        <v>23.32086</v>
      </c>
      <c r="E726">
        <v>-106.479</v>
      </c>
      <c r="F726" t="s">
        <v>293</v>
      </c>
      <c r="G726">
        <v>7</v>
      </c>
      <c r="H726">
        <v>13</v>
      </c>
      <c r="I726">
        <v>20</v>
      </c>
      <c r="J726" t="s">
        <v>289</v>
      </c>
      <c r="K726">
        <v>3</v>
      </c>
      <c r="L726">
        <v>2.33</v>
      </c>
      <c r="M726">
        <v>2.33</v>
      </c>
      <c r="N726" s="5">
        <v>45597</v>
      </c>
    </row>
    <row r="727" spans="1:14">
      <c r="A727" t="s">
        <v>361</v>
      </c>
      <c r="B727" t="s">
        <v>26</v>
      </c>
      <c r="C727" t="s">
        <v>705</v>
      </c>
      <c r="D727">
        <v>23.265509999999999</v>
      </c>
      <c r="E727">
        <v>-106.456</v>
      </c>
      <c r="F727" t="s">
        <v>295</v>
      </c>
      <c r="G727">
        <v>0</v>
      </c>
      <c r="H727">
        <v>14</v>
      </c>
      <c r="I727">
        <v>14</v>
      </c>
      <c r="J727" t="s">
        <v>289</v>
      </c>
      <c r="K727">
        <v>1</v>
      </c>
      <c r="L727">
        <v>0</v>
      </c>
      <c r="M727">
        <v>0</v>
      </c>
      <c r="N727" s="5">
        <v>45597</v>
      </c>
    </row>
    <row r="728" spans="1:14">
      <c r="A728" t="s">
        <v>362</v>
      </c>
      <c r="B728" t="s">
        <v>162</v>
      </c>
      <c r="C728" t="s">
        <v>857</v>
      </c>
      <c r="D728">
        <v>23.225290000000001</v>
      </c>
      <c r="E728">
        <v>-106.422</v>
      </c>
      <c r="F728" t="s">
        <v>291</v>
      </c>
      <c r="G728">
        <v>1</v>
      </c>
      <c r="H728">
        <v>29</v>
      </c>
      <c r="I728">
        <v>30</v>
      </c>
      <c r="J728" t="s">
        <v>289</v>
      </c>
      <c r="K728">
        <v>1</v>
      </c>
      <c r="L728">
        <v>1</v>
      </c>
      <c r="M728">
        <v>1</v>
      </c>
      <c r="N728" s="5">
        <v>45597</v>
      </c>
    </row>
    <row r="729" spans="1:14">
      <c r="A729" t="s">
        <v>363</v>
      </c>
      <c r="B729" t="s">
        <v>336</v>
      </c>
      <c r="C729" t="s">
        <v>706</v>
      </c>
      <c r="D729">
        <v>23.264620000000001</v>
      </c>
      <c r="E729">
        <v>-106.414</v>
      </c>
      <c r="F729" t="s">
        <v>299</v>
      </c>
      <c r="G729">
        <v>8</v>
      </c>
      <c r="H729">
        <v>8</v>
      </c>
      <c r="I729">
        <v>16</v>
      </c>
      <c r="J729" t="s">
        <v>289</v>
      </c>
      <c r="K729">
        <v>4</v>
      </c>
      <c r="L729">
        <v>2</v>
      </c>
      <c r="M729">
        <v>2</v>
      </c>
      <c r="N729" s="5">
        <v>45597</v>
      </c>
    </row>
    <row r="730" spans="1:14">
      <c r="A730" t="s">
        <v>22</v>
      </c>
      <c r="B730" t="s">
        <v>23</v>
      </c>
      <c r="C730" t="s">
        <v>858</v>
      </c>
      <c r="D730">
        <v>23.219695569999999</v>
      </c>
      <c r="E730">
        <v>-106.422316</v>
      </c>
      <c r="F730" t="s">
        <v>290</v>
      </c>
      <c r="G730">
        <v>348</v>
      </c>
      <c r="H730">
        <v>37</v>
      </c>
      <c r="I730">
        <v>385</v>
      </c>
      <c r="J730" t="s">
        <v>289</v>
      </c>
      <c r="K730">
        <v>35</v>
      </c>
      <c r="L730">
        <v>9.94</v>
      </c>
      <c r="M730">
        <v>3.33</v>
      </c>
      <c r="N730" s="5">
        <v>45689</v>
      </c>
    </row>
    <row r="731" spans="1:14">
      <c r="A731" t="s">
        <v>24</v>
      </c>
      <c r="B731" t="s">
        <v>23</v>
      </c>
      <c r="C731" t="s">
        <v>858</v>
      </c>
      <c r="D731">
        <v>23.219695569999999</v>
      </c>
      <c r="E731">
        <v>-106.422316</v>
      </c>
      <c r="F731" t="s">
        <v>309</v>
      </c>
      <c r="G731">
        <v>49</v>
      </c>
      <c r="H731">
        <v>27</v>
      </c>
      <c r="I731">
        <v>76</v>
      </c>
      <c r="J731" t="s">
        <v>289</v>
      </c>
      <c r="K731">
        <v>35</v>
      </c>
      <c r="L731">
        <v>1.4</v>
      </c>
      <c r="M731">
        <v>0.66</v>
      </c>
      <c r="N731" s="5">
        <v>45689</v>
      </c>
    </row>
    <row r="732" spans="1:14">
      <c r="A732" t="s">
        <v>25</v>
      </c>
      <c r="B732" t="s">
        <v>859</v>
      </c>
      <c r="C732" t="s">
        <v>419</v>
      </c>
      <c r="D732">
        <v>23.277739</v>
      </c>
      <c r="E732">
        <v>-106.465172</v>
      </c>
      <c r="F732" t="s">
        <v>292</v>
      </c>
      <c r="G732">
        <v>95</v>
      </c>
      <c r="H732">
        <v>16</v>
      </c>
      <c r="I732">
        <v>111</v>
      </c>
      <c r="J732" t="s">
        <v>289</v>
      </c>
      <c r="K732">
        <v>33</v>
      </c>
      <c r="L732">
        <v>2.87</v>
      </c>
      <c r="M732">
        <v>0.66</v>
      </c>
      <c r="N732" s="5">
        <v>45689</v>
      </c>
    </row>
    <row r="733" spans="1:14">
      <c r="A733" t="s">
        <v>27</v>
      </c>
      <c r="B733" t="s">
        <v>28</v>
      </c>
      <c r="C733" t="s">
        <v>694</v>
      </c>
      <c r="D733">
        <v>23.221003</v>
      </c>
      <c r="E733">
        <v>-106.42318</v>
      </c>
      <c r="F733" t="s">
        <v>290</v>
      </c>
      <c r="G733">
        <v>61</v>
      </c>
      <c r="H733">
        <v>14</v>
      </c>
      <c r="I733">
        <v>75</v>
      </c>
      <c r="J733" t="s">
        <v>289</v>
      </c>
      <c r="K733">
        <v>39</v>
      </c>
      <c r="L733">
        <v>1.56</v>
      </c>
      <c r="M733">
        <v>0</v>
      </c>
      <c r="N733" s="5">
        <v>45689</v>
      </c>
    </row>
    <row r="734" spans="1:14">
      <c r="A734" t="s">
        <v>29</v>
      </c>
      <c r="B734" t="s">
        <v>30</v>
      </c>
      <c r="C734" t="s">
        <v>860</v>
      </c>
      <c r="D734">
        <v>23.319555680000001</v>
      </c>
      <c r="E734">
        <v>-106.4793105</v>
      </c>
      <c r="F734" t="s">
        <v>293</v>
      </c>
      <c r="G734">
        <v>69</v>
      </c>
      <c r="H734">
        <v>6</v>
      </c>
      <c r="I734">
        <v>75</v>
      </c>
      <c r="J734" t="s">
        <v>289</v>
      </c>
      <c r="K734">
        <v>41</v>
      </c>
      <c r="L734">
        <v>1.68</v>
      </c>
      <c r="M734">
        <v>0</v>
      </c>
      <c r="N734" s="5">
        <v>45689</v>
      </c>
    </row>
    <row r="735" spans="1:14">
      <c r="A735" t="s">
        <v>31</v>
      </c>
      <c r="B735" t="s">
        <v>32</v>
      </c>
      <c r="C735" t="s">
        <v>861</v>
      </c>
      <c r="D735">
        <v>23.253164680000001</v>
      </c>
      <c r="E735">
        <v>-106.4562341</v>
      </c>
      <c r="F735" t="s">
        <v>295</v>
      </c>
      <c r="G735">
        <v>35</v>
      </c>
      <c r="H735">
        <v>10</v>
      </c>
      <c r="I735">
        <v>45</v>
      </c>
      <c r="J735" t="s">
        <v>294</v>
      </c>
      <c r="K735">
        <v>49</v>
      </c>
      <c r="L735">
        <v>0.71</v>
      </c>
      <c r="M735">
        <v>0</v>
      </c>
      <c r="N735" s="5">
        <v>45689</v>
      </c>
    </row>
    <row r="736" spans="1:14">
      <c r="A736" t="s">
        <v>35</v>
      </c>
      <c r="B736" t="s">
        <v>859</v>
      </c>
      <c r="C736" t="s">
        <v>429</v>
      </c>
      <c r="D736">
        <v>23.284903</v>
      </c>
      <c r="E736">
        <v>-106.43130499999999</v>
      </c>
      <c r="F736" t="s">
        <v>297</v>
      </c>
      <c r="G736">
        <v>120</v>
      </c>
      <c r="H736">
        <v>85</v>
      </c>
      <c r="I736">
        <v>205</v>
      </c>
      <c r="J736" t="s">
        <v>294</v>
      </c>
      <c r="K736">
        <v>23</v>
      </c>
      <c r="L736">
        <v>5.21</v>
      </c>
      <c r="M736">
        <v>1.66</v>
      </c>
      <c r="N736" s="5">
        <v>45689</v>
      </c>
    </row>
    <row r="737" spans="1:14">
      <c r="A737" t="s">
        <v>36</v>
      </c>
      <c r="B737" t="s">
        <v>37</v>
      </c>
      <c r="C737" t="s">
        <v>862</v>
      </c>
      <c r="D737">
        <v>23.27454947</v>
      </c>
      <c r="E737">
        <v>-106.4592025</v>
      </c>
      <c r="F737" t="s">
        <v>334</v>
      </c>
      <c r="G737">
        <v>30</v>
      </c>
      <c r="H737">
        <v>3</v>
      </c>
      <c r="I737">
        <v>33</v>
      </c>
      <c r="J737" t="s">
        <v>289</v>
      </c>
      <c r="K737">
        <v>28</v>
      </c>
      <c r="L737">
        <v>1.07</v>
      </c>
      <c r="M737">
        <v>0</v>
      </c>
      <c r="N737" s="5">
        <v>45689</v>
      </c>
    </row>
    <row r="738" spans="1:14">
      <c r="A738" t="s">
        <v>38</v>
      </c>
      <c r="B738" t="s">
        <v>39</v>
      </c>
      <c r="C738" t="s">
        <v>863</v>
      </c>
      <c r="D738">
        <v>23.284247690000001</v>
      </c>
      <c r="E738">
        <v>-106.3914824</v>
      </c>
      <c r="F738" t="s">
        <v>299</v>
      </c>
      <c r="G738">
        <v>84</v>
      </c>
      <c r="H738">
        <v>43</v>
      </c>
      <c r="I738">
        <v>127</v>
      </c>
      <c r="J738" t="s">
        <v>298</v>
      </c>
      <c r="K738">
        <v>25</v>
      </c>
      <c r="L738">
        <v>3.36</v>
      </c>
      <c r="M738">
        <v>2.66</v>
      </c>
      <c r="N738" s="5">
        <v>45689</v>
      </c>
    </row>
    <row r="739" spans="1:14">
      <c r="A739" t="s">
        <v>40</v>
      </c>
      <c r="B739" t="s">
        <v>39</v>
      </c>
      <c r="C739" t="s">
        <v>863</v>
      </c>
      <c r="D739">
        <v>23.284247690000001</v>
      </c>
      <c r="E739">
        <v>-106.3914824</v>
      </c>
      <c r="F739" t="s">
        <v>299</v>
      </c>
      <c r="G739">
        <v>96</v>
      </c>
      <c r="H739">
        <v>0</v>
      </c>
      <c r="I739">
        <v>96</v>
      </c>
      <c r="J739" t="s">
        <v>289</v>
      </c>
      <c r="K739">
        <v>52</v>
      </c>
      <c r="L739">
        <v>1.84</v>
      </c>
      <c r="M739">
        <v>3</v>
      </c>
      <c r="N739" s="5">
        <v>45689</v>
      </c>
    </row>
    <row r="740" spans="1:14">
      <c r="A740" t="s">
        <v>41</v>
      </c>
      <c r="B740" t="s">
        <v>42</v>
      </c>
      <c r="C740" t="s">
        <v>864</v>
      </c>
      <c r="D740">
        <v>23.274442740000001</v>
      </c>
      <c r="E740">
        <v>-106.46645839999999</v>
      </c>
      <c r="F740" t="s">
        <v>292</v>
      </c>
      <c r="G740">
        <v>120</v>
      </c>
      <c r="H740">
        <v>71</v>
      </c>
      <c r="I740">
        <v>191</v>
      </c>
      <c r="J740" t="s">
        <v>289</v>
      </c>
      <c r="K740">
        <v>38</v>
      </c>
      <c r="L740">
        <v>3.15</v>
      </c>
      <c r="M740">
        <v>0.66</v>
      </c>
      <c r="N740" s="5">
        <v>45689</v>
      </c>
    </row>
    <row r="741" spans="1:14">
      <c r="A741" t="s">
        <v>43</v>
      </c>
      <c r="B741" t="s">
        <v>44</v>
      </c>
      <c r="C741" t="s">
        <v>865</v>
      </c>
      <c r="D741">
        <v>23.27542163</v>
      </c>
      <c r="E741">
        <v>-106.4620019</v>
      </c>
      <c r="F741" t="s">
        <v>292</v>
      </c>
      <c r="G741">
        <v>39</v>
      </c>
      <c r="H741">
        <v>67</v>
      </c>
      <c r="I741">
        <v>106</v>
      </c>
      <c r="J741" t="s">
        <v>289</v>
      </c>
      <c r="K741">
        <v>25</v>
      </c>
      <c r="L741">
        <v>1.56</v>
      </c>
      <c r="M741">
        <v>0.33</v>
      </c>
      <c r="N741" s="5">
        <v>45689</v>
      </c>
    </row>
    <row r="742" spans="1:14">
      <c r="A742" t="s">
        <v>51</v>
      </c>
      <c r="B742" t="s">
        <v>859</v>
      </c>
      <c r="C742" t="s">
        <v>866</v>
      </c>
      <c r="D742">
        <v>23.305548590000001</v>
      </c>
      <c r="E742">
        <v>-106.42517290000001</v>
      </c>
      <c r="F742" t="s">
        <v>297</v>
      </c>
      <c r="G742">
        <v>209</v>
      </c>
      <c r="H742">
        <v>8</v>
      </c>
      <c r="I742">
        <v>217</v>
      </c>
      <c r="J742" t="s">
        <v>294</v>
      </c>
      <c r="K742">
        <v>41</v>
      </c>
      <c r="L742">
        <v>5.09</v>
      </c>
      <c r="M742">
        <v>0.33</v>
      </c>
      <c r="N742" s="5">
        <v>45689</v>
      </c>
    </row>
    <row r="743" spans="1:14">
      <c r="A743" t="s">
        <v>52</v>
      </c>
      <c r="B743" t="s">
        <v>859</v>
      </c>
      <c r="C743" t="s">
        <v>867</v>
      </c>
      <c r="D743">
        <v>23.247377579999998</v>
      </c>
      <c r="E743">
        <v>-106.4505187</v>
      </c>
      <c r="F743" t="s">
        <v>295</v>
      </c>
      <c r="G743">
        <v>5</v>
      </c>
      <c r="H743">
        <v>5</v>
      </c>
      <c r="I743">
        <v>10</v>
      </c>
      <c r="J743" t="s">
        <v>289</v>
      </c>
      <c r="K743">
        <v>27</v>
      </c>
      <c r="L743">
        <v>0.18</v>
      </c>
      <c r="M743">
        <v>0</v>
      </c>
      <c r="N743" s="5">
        <v>45689</v>
      </c>
    </row>
    <row r="744" spans="1:14">
      <c r="A744" t="s">
        <v>53</v>
      </c>
      <c r="B744" t="s">
        <v>54</v>
      </c>
      <c r="C744" t="s">
        <v>868</v>
      </c>
      <c r="D744">
        <v>23.289822780000002</v>
      </c>
      <c r="E744">
        <v>-106.4424538</v>
      </c>
      <c r="F744" t="s">
        <v>300</v>
      </c>
      <c r="G744">
        <v>248</v>
      </c>
      <c r="H744">
        <v>37</v>
      </c>
      <c r="I744">
        <v>285</v>
      </c>
      <c r="J744" t="s">
        <v>289</v>
      </c>
      <c r="K744">
        <v>81</v>
      </c>
      <c r="L744">
        <v>3.06</v>
      </c>
      <c r="M744">
        <v>0</v>
      </c>
      <c r="N744" s="5">
        <v>45689</v>
      </c>
    </row>
    <row r="745" spans="1:14">
      <c r="A745" t="s">
        <v>55</v>
      </c>
      <c r="B745" t="s">
        <v>859</v>
      </c>
      <c r="C745" t="s">
        <v>869</v>
      </c>
      <c r="D745">
        <v>23.201083239999999</v>
      </c>
      <c r="E745">
        <v>-106.42702800000001</v>
      </c>
      <c r="F745" t="s">
        <v>301</v>
      </c>
      <c r="G745">
        <v>15</v>
      </c>
      <c r="H745">
        <v>5</v>
      </c>
      <c r="I745">
        <v>20</v>
      </c>
      <c r="J745" t="s">
        <v>289</v>
      </c>
      <c r="K745">
        <v>48</v>
      </c>
      <c r="L745">
        <v>0.31</v>
      </c>
      <c r="M745">
        <v>0.33</v>
      </c>
      <c r="N745" s="5">
        <v>45689</v>
      </c>
    </row>
    <row r="746" spans="1:14">
      <c r="A746" t="s">
        <v>56</v>
      </c>
      <c r="B746" t="s">
        <v>57</v>
      </c>
      <c r="C746" t="s">
        <v>870</v>
      </c>
      <c r="D746">
        <v>23.206631649999999</v>
      </c>
      <c r="E746">
        <v>-106.42838690000001</v>
      </c>
      <c r="F746" t="s">
        <v>290</v>
      </c>
      <c r="G746">
        <v>41</v>
      </c>
      <c r="H746">
        <v>14</v>
      </c>
      <c r="I746">
        <v>55</v>
      </c>
      <c r="J746" t="s">
        <v>289</v>
      </c>
      <c r="K746">
        <v>51</v>
      </c>
      <c r="L746">
        <v>0.8</v>
      </c>
      <c r="M746">
        <v>0</v>
      </c>
      <c r="N746" s="5">
        <v>45689</v>
      </c>
    </row>
    <row r="747" spans="1:14">
      <c r="A747" t="s">
        <v>58</v>
      </c>
      <c r="B747" t="s">
        <v>859</v>
      </c>
      <c r="C747" t="s">
        <v>871</v>
      </c>
      <c r="D747">
        <v>23.205291249999998</v>
      </c>
      <c r="E747">
        <v>-106.4236623</v>
      </c>
      <c r="F747" t="s">
        <v>302</v>
      </c>
      <c r="G747">
        <v>7</v>
      </c>
      <c r="H747">
        <v>7</v>
      </c>
      <c r="I747">
        <v>14</v>
      </c>
      <c r="J747" t="s">
        <v>289</v>
      </c>
      <c r="K747">
        <v>37</v>
      </c>
      <c r="L747">
        <v>0.18</v>
      </c>
      <c r="M747">
        <v>0</v>
      </c>
      <c r="N747" s="5">
        <v>45689</v>
      </c>
    </row>
    <row r="748" spans="1:14">
      <c r="A748" t="s">
        <v>59</v>
      </c>
      <c r="B748" t="s">
        <v>23</v>
      </c>
      <c r="C748" t="s">
        <v>872</v>
      </c>
      <c r="D748">
        <v>23.276595950000001</v>
      </c>
      <c r="E748">
        <v>-106.4252963</v>
      </c>
      <c r="F748" t="s">
        <v>303</v>
      </c>
      <c r="G748">
        <v>130</v>
      </c>
      <c r="H748">
        <v>165</v>
      </c>
      <c r="I748">
        <v>295</v>
      </c>
      <c r="J748" t="s">
        <v>298</v>
      </c>
      <c r="K748">
        <v>50</v>
      </c>
      <c r="L748">
        <v>2.6</v>
      </c>
      <c r="M748">
        <v>4</v>
      </c>
      <c r="N748" s="5">
        <v>45689</v>
      </c>
    </row>
    <row r="749" spans="1:14">
      <c r="A749" t="s">
        <v>62</v>
      </c>
      <c r="B749" t="s">
        <v>859</v>
      </c>
      <c r="C749" t="s">
        <v>873</v>
      </c>
      <c r="D749">
        <v>23.326440259999998</v>
      </c>
      <c r="E749">
        <v>-106.3913956</v>
      </c>
      <c r="F749" t="s">
        <v>299</v>
      </c>
      <c r="G749">
        <v>1798</v>
      </c>
      <c r="H749">
        <v>40</v>
      </c>
      <c r="I749">
        <v>1838</v>
      </c>
      <c r="J749" t="s">
        <v>294</v>
      </c>
      <c r="K749">
        <v>44</v>
      </c>
      <c r="L749">
        <v>40.86</v>
      </c>
      <c r="M749">
        <v>20.329999999999998</v>
      </c>
      <c r="N749" s="5">
        <v>45689</v>
      </c>
    </row>
    <row r="750" spans="1:14">
      <c r="A750" t="s">
        <v>63</v>
      </c>
      <c r="B750" t="s">
        <v>64</v>
      </c>
      <c r="C750" t="s">
        <v>874</v>
      </c>
      <c r="D750">
        <v>23.297287619999999</v>
      </c>
      <c r="E750">
        <v>-106.47882079999999</v>
      </c>
      <c r="F750" t="s">
        <v>875</v>
      </c>
      <c r="G750">
        <v>123</v>
      </c>
      <c r="H750">
        <v>18</v>
      </c>
      <c r="I750">
        <v>141</v>
      </c>
      <c r="J750" t="s">
        <v>294</v>
      </c>
      <c r="K750">
        <v>57</v>
      </c>
      <c r="L750">
        <v>2.15</v>
      </c>
      <c r="M750">
        <v>1.66</v>
      </c>
      <c r="N750" s="5">
        <v>45689</v>
      </c>
    </row>
    <row r="751" spans="1:14">
      <c r="A751" t="s">
        <v>65</v>
      </c>
      <c r="B751" t="s">
        <v>66</v>
      </c>
      <c r="C751" t="s">
        <v>876</v>
      </c>
      <c r="D751">
        <v>23.293062880000001</v>
      </c>
      <c r="E751">
        <v>-106.4564448</v>
      </c>
      <c r="F751" t="s">
        <v>292</v>
      </c>
      <c r="G751">
        <v>34</v>
      </c>
      <c r="H751">
        <v>1</v>
      </c>
      <c r="I751">
        <v>35</v>
      </c>
      <c r="J751" t="s">
        <v>294</v>
      </c>
      <c r="K751">
        <v>35</v>
      </c>
      <c r="L751">
        <v>0.97</v>
      </c>
      <c r="M751">
        <v>0</v>
      </c>
      <c r="N751" s="5">
        <v>45689</v>
      </c>
    </row>
    <row r="752" spans="1:14">
      <c r="A752" t="s">
        <v>67</v>
      </c>
      <c r="B752" t="s">
        <v>68</v>
      </c>
      <c r="C752" t="s">
        <v>877</v>
      </c>
      <c r="D752">
        <v>23.305475999999999</v>
      </c>
      <c r="E752">
        <v>-106.478318</v>
      </c>
      <c r="F752" t="s">
        <v>304</v>
      </c>
      <c r="G752">
        <v>50</v>
      </c>
      <c r="H752">
        <v>15</v>
      </c>
      <c r="I752">
        <v>65</v>
      </c>
      <c r="J752" t="s">
        <v>294</v>
      </c>
      <c r="K752">
        <v>38</v>
      </c>
      <c r="L752">
        <v>1.31</v>
      </c>
      <c r="M752">
        <v>0</v>
      </c>
      <c r="N752" s="5">
        <v>45689</v>
      </c>
    </row>
    <row r="753" spans="1:14">
      <c r="A753" t="s">
        <v>69</v>
      </c>
      <c r="B753" t="s">
        <v>70</v>
      </c>
      <c r="C753" t="s">
        <v>878</v>
      </c>
      <c r="D753">
        <v>23.266316589999999</v>
      </c>
      <c r="E753">
        <v>-106.46187569999999</v>
      </c>
      <c r="F753" t="s">
        <v>292</v>
      </c>
      <c r="G753">
        <v>59</v>
      </c>
      <c r="H753">
        <v>4</v>
      </c>
      <c r="I753">
        <v>63</v>
      </c>
      <c r="J753" t="s">
        <v>289</v>
      </c>
      <c r="K753">
        <v>53</v>
      </c>
      <c r="L753">
        <v>1.1100000000000001</v>
      </c>
      <c r="M753">
        <v>0</v>
      </c>
      <c r="N753" s="5">
        <v>45689</v>
      </c>
    </row>
    <row r="754" spans="1:14">
      <c r="A754" t="s">
        <v>71</v>
      </c>
      <c r="B754" t="s">
        <v>859</v>
      </c>
      <c r="C754" t="s">
        <v>879</v>
      </c>
      <c r="D754">
        <v>23.285451940000002</v>
      </c>
      <c r="E754">
        <v>-106.4174256</v>
      </c>
      <c r="F754" t="s">
        <v>303</v>
      </c>
      <c r="G754">
        <v>352</v>
      </c>
      <c r="H754">
        <v>58</v>
      </c>
      <c r="I754">
        <v>410</v>
      </c>
      <c r="J754" t="s">
        <v>294</v>
      </c>
      <c r="K754">
        <v>44</v>
      </c>
      <c r="L754">
        <v>8</v>
      </c>
      <c r="M754">
        <v>4</v>
      </c>
      <c r="N754" s="5">
        <v>45689</v>
      </c>
    </row>
    <row r="755" spans="1:14">
      <c r="A755" t="s">
        <v>72</v>
      </c>
      <c r="B755" t="s">
        <v>73</v>
      </c>
      <c r="C755" t="s">
        <v>880</v>
      </c>
      <c r="D755">
        <v>23.249908229999999</v>
      </c>
      <c r="E755">
        <v>-106.45502879999999</v>
      </c>
      <c r="F755" t="s">
        <v>305</v>
      </c>
      <c r="G755">
        <v>69</v>
      </c>
      <c r="H755">
        <v>21</v>
      </c>
      <c r="I755">
        <v>90</v>
      </c>
      <c r="J755" t="s">
        <v>289</v>
      </c>
      <c r="K755">
        <v>49</v>
      </c>
      <c r="L755">
        <v>1.4</v>
      </c>
      <c r="M755">
        <v>0</v>
      </c>
      <c r="N755" s="5">
        <v>45689</v>
      </c>
    </row>
    <row r="756" spans="1:14">
      <c r="A756" t="s">
        <v>74</v>
      </c>
      <c r="B756" t="s">
        <v>859</v>
      </c>
      <c r="C756" t="s">
        <v>881</v>
      </c>
      <c r="D756">
        <v>23.28765486</v>
      </c>
      <c r="E756">
        <v>-106.4637863</v>
      </c>
      <c r="F756" t="s">
        <v>292</v>
      </c>
      <c r="G756">
        <v>29</v>
      </c>
      <c r="H756">
        <v>1</v>
      </c>
      <c r="I756">
        <v>30</v>
      </c>
      <c r="J756" t="s">
        <v>289</v>
      </c>
      <c r="K756">
        <v>34</v>
      </c>
      <c r="L756">
        <v>0.85</v>
      </c>
      <c r="M756">
        <v>0</v>
      </c>
      <c r="N756" s="5">
        <v>45689</v>
      </c>
    </row>
    <row r="757" spans="1:14">
      <c r="A757" t="s">
        <v>75</v>
      </c>
      <c r="B757" t="s">
        <v>859</v>
      </c>
      <c r="C757" t="s">
        <v>882</v>
      </c>
      <c r="D757">
        <v>23.32565482</v>
      </c>
      <c r="E757">
        <v>-106.4130299</v>
      </c>
      <c r="F757" t="s">
        <v>299</v>
      </c>
      <c r="G757">
        <v>404</v>
      </c>
      <c r="H757">
        <v>35</v>
      </c>
      <c r="I757">
        <v>439</v>
      </c>
      <c r="J757" t="s">
        <v>294</v>
      </c>
      <c r="K757">
        <v>43</v>
      </c>
      <c r="L757">
        <v>9.39</v>
      </c>
      <c r="M757">
        <v>0.66</v>
      </c>
      <c r="N757" s="5">
        <v>45689</v>
      </c>
    </row>
    <row r="758" spans="1:14">
      <c r="A758" t="s">
        <v>77</v>
      </c>
      <c r="B758" t="s">
        <v>39</v>
      </c>
      <c r="C758" t="s">
        <v>883</v>
      </c>
      <c r="D758">
        <v>23.285222220000001</v>
      </c>
      <c r="E758">
        <v>-106.42143590000001</v>
      </c>
      <c r="F758" t="s">
        <v>303</v>
      </c>
      <c r="G758">
        <v>113</v>
      </c>
      <c r="H758">
        <v>0</v>
      </c>
      <c r="I758">
        <v>113</v>
      </c>
      <c r="J758" t="s">
        <v>298</v>
      </c>
      <c r="K758">
        <v>43</v>
      </c>
      <c r="L758">
        <v>2.62</v>
      </c>
      <c r="M758">
        <v>2.66</v>
      </c>
      <c r="N758" s="5">
        <v>45689</v>
      </c>
    </row>
    <row r="759" spans="1:14">
      <c r="A759" t="s">
        <v>78</v>
      </c>
      <c r="B759" t="s">
        <v>39</v>
      </c>
      <c r="C759" t="s">
        <v>883</v>
      </c>
      <c r="D759">
        <v>23.285222220000001</v>
      </c>
      <c r="E759">
        <v>-106.42143590000001</v>
      </c>
      <c r="F759" t="s">
        <v>303</v>
      </c>
      <c r="G759">
        <v>120</v>
      </c>
      <c r="H759">
        <v>24</v>
      </c>
      <c r="I759">
        <v>144</v>
      </c>
      <c r="J759" t="s">
        <v>289</v>
      </c>
      <c r="K759">
        <v>53</v>
      </c>
      <c r="L759">
        <v>2.2599999999999998</v>
      </c>
      <c r="M759">
        <v>0.66</v>
      </c>
      <c r="N759" s="5">
        <v>45689</v>
      </c>
    </row>
    <row r="760" spans="1:14">
      <c r="A760" t="s">
        <v>319</v>
      </c>
      <c r="B760" t="s">
        <v>39</v>
      </c>
      <c r="C760" t="s">
        <v>883</v>
      </c>
      <c r="D760">
        <v>23.285222220000001</v>
      </c>
      <c r="E760">
        <v>-106.42143590000001</v>
      </c>
      <c r="F760" t="s">
        <v>303</v>
      </c>
      <c r="G760">
        <v>6</v>
      </c>
      <c r="H760">
        <v>47</v>
      </c>
      <c r="I760">
        <v>53</v>
      </c>
      <c r="J760" t="s">
        <v>298</v>
      </c>
      <c r="K760">
        <v>9</v>
      </c>
      <c r="L760">
        <v>0.66</v>
      </c>
      <c r="M760">
        <v>1.33</v>
      </c>
      <c r="N760" s="5">
        <v>45689</v>
      </c>
    </row>
    <row r="761" spans="1:14">
      <c r="A761" t="s">
        <v>321</v>
      </c>
      <c r="B761" t="s">
        <v>39</v>
      </c>
      <c r="C761" t="s">
        <v>883</v>
      </c>
      <c r="D761">
        <v>23.285222220000001</v>
      </c>
      <c r="E761">
        <v>-106.42143590000001</v>
      </c>
      <c r="F761" t="s">
        <v>303</v>
      </c>
      <c r="G761">
        <v>10</v>
      </c>
      <c r="H761">
        <v>44</v>
      </c>
      <c r="I761">
        <v>54</v>
      </c>
      <c r="J761" t="s">
        <v>298</v>
      </c>
      <c r="K761">
        <v>9</v>
      </c>
      <c r="L761">
        <v>1.1100000000000001</v>
      </c>
      <c r="M761">
        <v>1.66</v>
      </c>
      <c r="N761" s="5">
        <v>45689</v>
      </c>
    </row>
    <row r="762" spans="1:14">
      <c r="A762" t="s">
        <v>79</v>
      </c>
      <c r="B762" t="s">
        <v>80</v>
      </c>
      <c r="C762" t="s">
        <v>884</v>
      </c>
      <c r="D762">
        <v>23.229677970000001</v>
      </c>
      <c r="E762">
        <v>-106.4316254</v>
      </c>
      <c r="F762" t="s">
        <v>290</v>
      </c>
      <c r="G762">
        <v>138</v>
      </c>
      <c r="H762">
        <v>40</v>
      </c>
      <c r="I762">
        <v>178</v>
      </c>
      <c r="J762" t="s">
        <v>289</v>
      </c>
      <c r="K762">
        <v>59</v>
      </c>
      <c r="L762">
        <v>2.33</v>
      </c>
      <c r="M762">
        <v>0</v>
      </c>
      <c r="N762" s="5">
        <v>45689</v>
      </c>
    </row>
    <row r="763" spans="1:14">
      <c r="A763" t="s">
        <v>81</v>
      </c>
      <c r="B763" t="s">
        <v>82</v>
      </c>
      <c r="C763" t="s">
        <v>885</v>
      </c>
      <c r="D763">
        <v>23.237784789999999</v>
      </c>
      <c r="E763">
        <v>-106.4412896</v>
      </c>
      <c r="F763" t="s">
        <v>290</v>
      </c>
      <c r="G763">
        <v>62</v>
      </c>
      <c r="H763">
        <v>6</v>
      </c>
      <c r="I763">
        <v>68</v>
      </c>
      <c r="J763" t="s">
        <v>289</v>
      </c>
      <c r="K763">
        <v>51</v>
      </c>
      <c r="L763">
        <v>1.21</v>
      </c>
      <c r="M763">
        <v>0.66</v>
      </c>
      <c r="N763" s="5">
        <v>45689</v>
      </c>
    </row>
    <row r="764" spans="1:14">
      <c r="A764" t="s">
        <v>83</v>
      </c>
      <c r="B764" t="s">
        <v>84</v>
      </c>
      <c r="C764" t="s">
        <v>886</v>
      </c>
      <c r="D764">
        <v>23.272707740000001</v>
      </c>
      <c r="E764">
        <v>-106.4555029</v>
      </c>
      <c r="F764" t="s">
        <v>292</v>
      </c>
      <c r="G764">
        <v>44</v>
      </c>
      <c r="H764">
        <v>6</v>
      </c>
      <c r="I764">
        <v>50</v>
      </c>
      <c r="J764" t="s">
        <v>289</v>
      </c>
      <c r="K764">
        <v>37</v>
      </c>
      <c r="L764">
        <v>1.18</v>
      </c>
      <c r="M764">
        <v>0</v>
      </c>
      <c r="N764" s="5">
        <v>45689</v>
      </c>
    </row>
    <row r="765" spans="1:14">
      <c r="A765" t="s">
        <v>85</v>
      </c>
      <c r="B765" t="s">
        <v>86</v>
      </c>
      <c r="C765" t="s">
        <v>887</v>
      </c>
      <c r="D765">
        <v>23.281730020000001</v>
      </c>
      <c r="E765">
        <v>-106.462834</v>
      </c>
      <c r="F765" t="s">
        <v>292</v>
      </c>
      <c r="G765">
        <v>17</v>
      </c>
      <c r="H765">
        <v>7</v>
      </c>
      <c r="I765">
        <v>24</v>
      </c>
      <c r="J765" t="s">
        <v>298</v>
      </c>
      <c r="K765">
        <v>27</v>
      </c>
      <c r="L765">
        <v>0.62</v>
      </c>
      <c r="M765">
        <v>0</v>
      </c>
      <c r="N765" s="5">
        <v>45689</v>
      </c>
    </row>
    <row r="766" spans="1:14">
      <c r="A766" t="s">
        <v>87</v>
      </c>
      <c r="B766" t="s">
        <v>86</v>
      </c>
      <c r="C766" t="s">
        <v>887</v>
      </c>
      <c r="D766">
        <v>23.281730020000001</v>
      </c>
      <c r="E766">
        <v>-106.462834</v>
      </c>
      <c r="F766" t="s">
        <v>292</v>
      </c>
      <c r="G766">
        <v>52</v>
      </c>
      <c r="H766">
        <v>16</v>
      </c>
      <c r="I766">
        <v>68</v>
      </c>
      <c r="J766" t="s">
        <v>289</v>
      </c>
      <c r="K766">
        <v>27</v>
      </c>
      <c r="L766">
        <v>1.92</v>
      </c>
      <c r="M766">
        <v>0</v>
      </c>
      <c r="N766" s="5">
        <v>45689</v>
      </c>
    </row>
    <row r="767" spans="1:14">
      <c r="A767" t="s">
        <v>88</v>
      </c>
      <c r="B767" t="s">
        <v>89</v>
      </c>
      <c r="C767" t="s">
        <v>888</v>
      </c>
      <c r="D767">
        <v>23.335781959999998</v>
      </c>
      <c r="E767">
        <v>-106.4861375</v>
      </c>
      <c r="F767" t="s">
        <v>293</v>
      </c>
      <c r="G767">
        <v>20</v>
      </c>
      <c r="H767">
        <v>3</v>
      </c>
      <c r="I767">
        <v>23</v>
      </c>
      <c r="J767" t="s">
        <v>289</v>
      </c>
      <c r="K767">
        <v>37</v>
      </c>
      <c r="L767">
        <v>0.54</v>
      </c>
      <c r="M767">
        <v>0.66</v>
      </c>
      <c r="N767" s="5">
        <v>45689</v>
      </c>
    </row>
    <row r="768" spans="1:14">
      <c r="A768" t="s">
        <v>90</v>
      </c>
      <c r="B768" t="s">
        <v>91</v>
      </c>
      <c r="C768" t="s">
        <v>889</v>
      </c>
      <c r="D768">
        <v>23.285770800000002</v>
      </c>
      <c r="E768">
        <v>-106.4315146</v>
      </c>
      <c r="F768" t="s">
        <v>303</v>
      </c>
      <c r="G768">
        <v>8</v>
      </c>
      <c r="H768">
        <v>1</v>
      </c>
      <c r="I768">
        <v>9</v>
      </c>
      <c r="J768" t="s">
        <v>289</v>
      </c>
      <c r="K768">
        <v>26</v>
      </c>
      <c r="L768">
        <v>0.3</v>
      </c>
      <c r="M768">
        <v>0.33</v>
      </c>
      <c r="N768" s="5">
        <v>45689</v>
      </c>
    </row>
    <row r="769" spans="1:14">
      <c r="A769" t="s">
        <v>94</v>
      </c>
      <c r="B769" t="s">
        <v>95</v>
      </c>
      <c r="C769" t="s">
        <v>890</v>
      </c>
      <c r="D769">
        <v>23.287800099999998</v>
      </c>
      <c r="E769">
        <v>-106.4334217</v>
      </c>
      <c r="F769" t="s">
        <v>303</v>
      </c>
      <c r="G769">
        <v>35</v>
      </c>
      <c r="H769">
        <v>30</v>
      </c>
      <c r="I769">
        <v>65</v>
      </c>
      <c r="J769" t="s">
        <v>294</v>
      </c>
      <c r="K769">
        <v>28</v>
      </c>
      <c r="L769">
        <v>1.25</v>
      </c>
      <c r="M769">
        <v>0</v>
      </c>
      <c r="N769" s="5">
        <v>45689</v>
      </c>
    </row>
    <row r="770" spans="1:14">
      <c r="A770" t="s">
        <v>96</v>
      </c>
      <c r="B770" t="s">
        <v>97</v>
      </c>
      <c r="C770" t="s">
        <v>891</v>
      </c>
      <c r="D770">
        <v>23.27784398</v>
      </c>
      <c r="E770">
        <v>-106.4064367</v>
      </c>
      <c r="F770" t="s">
        <v>299</v>
      </c>
      <c r="G770">
        <v>20</v>
      </c>
      <c r="H770">
        <v>1</v>
      </c>
      <c r="I770">
        <v>21</v>
      </c>
      <c r="J770" t="s">
        <v>298</v>
      </c>
      <c r="K770">
        <v>39</v>
      </c>
      <c r="L770">
        <v>0.51</v>
      </c>
      <c r="M770">
        <v>0.33</v>
      </c>
      <c r="N770" s="5">
        <v>45689</v>
      </c>
    </row>
    <row r="771" spans="1:14">
      <c r="A771" t="s">
        <v>98</v>
      </c>
      <c r="B771" t="s">
        <v>859</v>
      </c>
      <c r="C771" t="s">
        <v>892</v>
      </c>
      <c r="D771">
        <v>23.298637320000001</v>
      </c>
      <c r="E771">
        <v>-106.47046880000001</v>
      </c>
      <c r="F771" t="s">
        <v>875</v>
      </c>
      <c r="G771">
        <v>65</v>
      </c>
      <c r="H771">
        <v>4</v>
      </c>
      <c r="I771">
        <v>69</v>
      </c>
      <c r="J771" t="s">
        <v>294</v>
      </c>
      <c r="K771">
        <v>37</v>
      </c>
      <c r="L771">
        <v>1.75</v>
      </c>
      <c r="M771">
        <v>0.66</v>
      </c>
      <c r="N771" s="5">
        <v>45689</v>
      </c>
    </row>
    <row r="772" spans="1:14">
      <c r="A772" t="s">
        <v>99</v>
      </c>
      <c r="B772" t="s">
        <v>100</v>
      </c>
      <c r="C772" t="s">
        <v>893</v>
      </c>
      <c r="D772">
        <v>23.277707809999999</v>
      </c>
      <c r="E772">
        <v>-106.46708409999999</v>
      </c>
      <c r="F772" t="s">
        <v>306</v>
      </c>
      <c r="G772">
        <v>135</v>
      </c>
      <c r="H772">
        <v>3</v>
      </c>
      <c r="I772">
        <v>138</v>
      </c>
      <c r="J772" t="s">
        <v>289</v>
      </c>
      <c r="K772">
        <v>98</v>
      </c>
      <c r="L772">
        <v>1.37</v>
      </c>
      <c r="M772">
        <v>0</v>
      </c>
      <c r="N772" s="5">
        <v>45689</v>
      </c>
    </row>
    <row r="773" spans="1:14">
      <c r="A773" t="s">
        <v>101</v>
      </c>
      <c r="B773" t="s">
        <v>859</v>
      </c>
      <c r="C773" t="s">
        <v>894</v>
      </c>
      <c r="D773">
        <v>23.364324459999999</v>
      </c>
      <c r="E773">
        <v>-106.4857775</v>
      </c>
      <c r="F773" t="s">
        <v>307</v>
      </c>
      <c r="G773">
        <v>1817</v>
      </c>
      <c r="H773">
        <v>683</v>
      </c>
      <c r="I773">
        <v>2500</v>
      </c>
      <c r="J773" t="s">
        <v>294</v>
      </c>
      <c r="K773">
        <v>157</v>
      </c>
      <c r="L773">
        <v>11.57</v>
      </c>
      <c r="M773">
        <v>1.33</v>
      </c>
      <c r="N773" s="5">
        <v>45689</v>
      </c>
    </row>
    <row r="774" spans="1:14">
      <c r="A774" t="s">
        <v>102</v>
      </c>
      <c r="B774" t="s">
        <v>335</v>
      </c>
      <c r="C774" t="s">
        <v>895</v>
      </c>
      <c r="D774">
        <v>23.20633441</v>
      </c>
      <c r="E774">
        <v>-106.4283293</v>
      </c>
      <c r="F774" t="s">
        <v>290</v>
      </c>
      <c r="G774">
        <v>23</v>
      </c>
      <c r="H774">
        <v>9</v>
      </c>
      <c r="I774">
        <v>32</v>
      </c>
      <c r="J774" t="s">
        <v>289</v>
      </c>
      <c r="K774">
        <v>40</v>
      </c>
      <c r="L774">
        <v>0.56999999999999995</v>
      </c>
      <c r="M774">
        <v>1.66</v>
      </c>
      <c r="N774" s="5">
        <v>45689</v>
      </c>
    </row>
    <row r="775" spans="1:14">
      <c r="A775" t="s">
        <v>104</v>
      </c>
      <c r="B775" t="s">
        <v>105</v>
      </c>
      <c r="C775" t="s">
        <v>896</v>
      </c>
      <c r="D775">
        <v>23.263599079999999</v>
      </c>
      <c r="E775">
        <v>-106.460994</v>
      </c>
      <c r="F775" t="s">
        <v>295</v>
      </c>
      <c r="G775">
        <v>37</v>
      </c>
      <c r="H775">
        <v>11</v>
      </c>
      <c r="I775">
        <v>48</v>
      </c>
      <c r="J775" t="s">
        <v>289</v>
      </c>
      <c r="K775">
        <v>52</v>
      </c>
      <c r="L775">
        <v>0.71</v>
      </c>
      <c r="M775">
        <v>0.33</v>
      </c>
      <c r="N775" s="5">
        <v>45689</v>
      </c>
    </row>
    <row r="776" spans="1:14">
      <c r="A776" t="s">
        <v>106</v>
      </c>
      <c r="B776" t="s">
        <v>107</v>
      </c>
      <c r="C776" t="s">
        <v>897</v>
      </c>
      <c r="D776">
        <v>23.279007199999999</v>
      </c>
      <c r="E776">
        <v>-106.45870859999999</v>
      </c>
      <c r="F776" t="s">
        <v>292</v>
      </c>
      <c r="G776">
        <v>10</v>
      </c>
      <c r="H776">
        <v>22</v>
      </c>
      <c r="I776">
        <v>32</v>
      </c>
      <c r="J776" t="s">
        <v>289</v>
      </c>
      <c r="K776">
        <v>27</v>
      </c>
      <c r="L776">
        <v>0.37</v>
      </c>
      <c r="M776">
        <v>0</v>
      </c>
      <c r="N776" s="5">
        <v>45689</v>
      </c>
    </row>
    <row r="777" spans="1:14">
      <c r="A777" t="s">
        <v>108</v>
      </c>
      <c r="B777" t="s">
        <v>107</v>
      </c>
      <c r="C777" t="s">
        <v>898</v>
      </c>
      <c r="D777">
        <v>23.27903676</v>
      </c>
      <c r="E777">
        <v>-106.45875150000001</v>
      </c>
      <c r="F777" t="s">
        <v>292</v>
      </c>
      <c r="G777">
        <v>18</v>
      </c>
      <c r="H777">
        <v>2</v>
      </c>
      <c r="I777">
        <v>20</v>
      </c>
      <c r="J777" t="s">
        <v>298</v>
      </c>
      <c r="K777">
        <v>27</v>
      </c>
      <c r="L777">
        <v>0.66</v>
      </c>
      <c r="M777">
        <v>0</v>
      </c>
      <c r="N777" s="5">
        <v>45689</v>
      </c>
    </row>
    <row r="778" spans="1:14">
      <c r="A778" t="s">
        <v>109</v>
      </c>
      <c r="B778" t="s">
        <v>110</v>
      </c>
      <c r="C778" t="s">
        <v>899</v>
      </c>
      <c r="D778">
        <v>23.280880530000001</v>
      </c>
      <c r="E778">
        <v>-106.4679642</v>
      </c>
      <c r="F778" t="s">
        <v>296</v>
      </c>
      <c r="G778">
        <v>0</v>
      </c>
      <c r="H778">
        <v>21</v>
      </c>
      <c r="I778">
        <v>21</v>
      </c>
      <c r="J778" t="s">
        <v>289</v>
      </c>
      <c r="K778">
        <v>28</v>
      </c>
      <c r="L778">
        <v>0</v>
      </c>
      <c r="M778">
        <v>0</v>
      </c>
      <c r="N778" s="5">
        <v>45689</v>
      </c>
    </row>
    <row r="779" spans="1:14">
      <c r="A779" t="s">
        <v>111</v>
      </c>
      <c r="B779" t="s">
        <v>110</v>
      </c>
      <c r="C779" t="s">
        <v>900</v>
      </c>
      <c r="D779">
        <v>23.280841110000001</v>
      </c>
      <c r="E779">
        <v>-106.46789990000001</v>
      </c>
      <c r="F779" t="s">
        <v>296</v>
      </c>
      <c r="G779">
        <v>20</v>
      </c>
      <c r="H779">
        <v>3</v>
      </c>
      <c r="I779">
        <v>23</v>
      </c>
      <c r="J779" t="s">
        <v>289</v>
      </c>
      <c r="K779">
        <v>70</v>
      </c>
      <c r="L779">
        <v>0.28000000000000003</v>
      </c>
      <c r="M779">
        <v>0</v>
      </c>
      <c r="N779" s="5">
        <v>45689</v>
      </c>
    </row>
    <row r="780" spans="1:14">
      <c r="A780" t="s">
        <v>112</v>
      </c>
      <c r="B780" t="s">
        <v>336</v>
      </c>
      <c r="C780" t="s">
        <v>901</v>
      </c>
      <c r="D780">
        <v>23.260409559999999</v>
      </c>
      <c r="E780">
        <v>-106.45647940000001</v>
      </c>
      <c r="F780" t="s">
        <v>295</v>
      </c>
      <c r="G780">
        <v>21</v>
      </c>
      <c r="H780">
        <v>21</v>
      </c>
      <c r="I780">
        <v>42</v>
      </c>
      <c r="J780" t="s">
        <v>289</v>
      </c>
      <c r="K780">
        <v>33</v>
      </c>
      <c r="L780">
        <v>0.63</v>
      </c>
      <c r="M780">
        <v>0</v>
      </c>
      <c r="N780" s="5">
        <v>45689</v>
      </c>
    </row>
    <row r="781" spans="1:14">
      <c r="A781" t="s">
        <v>114</v>
      </c>
      <c r="B781" t="s">
        <v>115</v>
      </c>
      <c r="C781" t="s">
        <v>902</v>
      </c>
      <c r="D781">
        <v>23.282915079999999</v>
      </c>
      <c r="E781">
        <v>-106.44306349999999</v>
      </c>
      <c r="F781" t="s">
        <v>297</v>
      </c>
      <c r="G781">
        <v>14</v>
      </c>
      <c r="H781">
        <v>17</v>
      </c>
      <c r="I781">
        <v>31</v>
      </c>
      <c r="J781" t="s">
        <v>298</v>
      </c>
      <c r="K781">
        <v>86</v>
      </c>
      <c r="L781">
        <v>0.16</v>
      </c>
      <c r="M781">
        <v>0</v>
      </c>
      <c r="N781" s="5">
        <v>45689</v>
      </c>
    </row>
    <row r="782" spans="1:14">
      <c r="A782" t="s">
        <v>116</v>
      </c>
      <c r="B782" t="s">
        <v>115</v>
      </c>
      <c r="C782" t="s">
        <v>902</v>
      </c>
      <c r="D782">
        <v>23.282915079999999</v>
      </c>
      <c r="E782">
        <v>-106.44306349999999</v>
      </c>
      <c r="F782" t="s">
        <v>297</v>
      </c>
      <c r="G782">
        <v>14</v>
      </c>
      <c r="H782">
        <v>28</v>
      </c>
      <c r="I782">
        <v>42</v>
      </c>
      <c r="J782" t="s">
        <v>289</v>
      </c>
      <c r="K782">
        <v>81</v>
      </c>
      <c r="L782">
        <v>0.17</v>
      </c>
      <c r="M782">
        <v>0</v>
      </c>
      <c r="N782" s="5">
        <v>45689</v>
      </c>
    </row>
    <row r="783" spans="1:14">
      <c r="A783" t="s">
        <v>117</v>
      </c>
      <c r="B783" t="s">
        <v>118</v>
      </c>
      <c r="C783" t="s">
        <v>903</v>
      </c>
      <c r="D783">
        <v>23.291897290000001</v>
      </c>
      <c r="E783">
        <v>-106.46726630000001</v>
      </c>
      <c r="F783" t="s">
        <v>875</v>
      </c>
      <c r="G783">
        <v>350</v>
      </c>
      <c r="H783">
        <v>50</v>
      </c>
      <c r="I783">
        <v>400</v>
      </c>
      <c r="J783" t="s">
        <v>289</v>
      </c>
      <c r="K783">
        <v>44</v>
      </c>
      <c r="L783">
        <v>7.95</v>
      </c>
      <c r="M783">
        <v>0</v>
      </c>
      <c r="N783" s="5">
        <v>45689</v>
      </c>
    </row>
    <row r="784" spans="1:14">
      <c r="A784" t="s">
        <v>119</v>
      </c>
      <c r="B784" t="s">
        <v>66</v>
      </c>
      <c r="C784" t="s">
        <v>904</v>
      </c>
      <c r="D784">
        <v>23.28605984</v>
      </c>
      <c r="E784">
        <v>-106.4592541</v>
      </c>
      <c r="F784" t="s">
        <v>292</v>
      </c>
      <c r="G784">
        <v>398</v>
      </c>
      <c r="H784">
        <v>161</v>
      </c>
      <c r="I784">
        <v>559</v>
      </c>
      <c r="J784" t="s">
        <v>294</v>
      </c>
      <c r="K784">
        <v>205</v>
      </c>
      <c r="L784">
        <v>1.94</v>
      </c>
      <c r="M784">
        <v>0</v>
      </c>
      <c r="N784" s="5">
        <v>45689</v>
      </c>
    </row>
    <row r="785" spans="1:14">
      <c r="A785" t="s">
        <v>120</v>
      </c>
      <c r="B785" t="s">
        <v>859</v>
      </c>
      <c r="C785" t="s">
        <v>905</v>
      </c>
      <c r="D785">
        <v>23.245611289999999</v>
      </c>
      <c r="E785">
        <v>-106.45277419999999</v>
      </c>
      <c r="F785" t="s">
        <v>295</v>
      </c>
      <c r="G785">
        <v>48</v>
      </c>
      <c r="H785">
        <v>48</v>
      </c>
      <c r="I785">
        <v>96</v>
      </c>
      <c r="J785" t="s">
        <v>289</v>
      </c>
      <c r="K785">
        <v>28</v>
      </c>
      <c r="L785" s="2">
        <v>1.7</v>
      </c>
      <c r="M785" s="2">
        <v>4.7</v>
      </c>
      <c r="N785" s="5">
        <v>45689</v>
      </c>
    </row>
    <row r="786" spans="1:14">
      <c r="A786" t="s">
        <v>121</v>
      </c>
      <c r="B786" t="s">
        <v>122</v>
      </c>
      <c r="C786" t="s">
        <v>906</v>
      </c>
      <c r="D786">
        <v>23.19069026</v>
      </c>
      <c r="E786">
        <v>-106.4207457</v>
      </c>
      <c r="F786" t="s">
        <v>308</v>
      </c>
      <c r="G786">
        <v>6</v>
      </c>
      <c r="H786">
        <v>1</v>
      </c>
      <c r="I786">
        <v>7</v>
      </c>
      <c r="J786" t="s">
        <v>289</v>
      </c>
      <c r="K786">
        <v>58</v>
      </c>
      <c r="L786">
        <v>0.1</v>
      </c>
      <c r="M786">
        <v>0</v>
      </c>
      <c r="N786" s="5">
        <v>45689</v>
      </c>
    </row>
    <row r="787" spans="1:14">
      <c r="A787" t="s">
        <v>123</v>
      </c>
      <c r="B787" t="s">
        <v>124</v>
      </c>
      <c r="C787" t="s">
        <v>907</v>
      </c>
      <c r="D787">
        <v>23.274025389999998</v>
      </c>
      <c r="E787">
        <v>-106.4611372</v>
      </c>
      <c r="F787" t="s">
        <v>292</v>
      </c>
      <c r="G787">
        <v>160</v>
      </c>
      <c r="H787">
        <v>16</v>
      </c>
      <c r="I787">
        <v>176</v>
      </c>
      <c r="J787" t="s">
        <v>289</v>
      </c>
      <c r="K787">
        <v>60</v>
      </c>
      <c r="L787">
        <v>2.66</v>
      </c>
      <c r="M787">
        <v>0.33</v>
      </c>
      <c r="N787" s="5">
        <v>45689</v>
      </c>
    </row>
    <row r="788" spans="1:14">
      <c r="A788" t="s">
        <v>125</v>
      </c>
      <c r="B788" t="s">
        <v>126</v>
      </c>
      <c r="C788" t="s">
        <v>908</v>
      </c>
      <c r="D788">
        <v>23.216156219999998</v>
      </c>
      <c r="E788">
        <v>-106.4211274</v>
      </c>
      <c r="F788" t="s">
        <v>290</v>
      </c>
      <c r="G788">
        <v>112</v>
      </c>
      <c r="H788">
        <v>176</v>
      </c>
      <c r="I788">
        <v>288</v>
      </c>
      <c r="J788" t="s">
        <v>289</v>
      </c>
      <c r="K788">
        <v>40</v>
      </c>
      <c r="L788">
        <v>2.8</v>
      </c>
      <c r="M788">
        <v>0.66</v>
      </c>
      <c r="N788" s="5">
        <v>45689</v>
      </c>
    </row>
    <row r="789" spans="1:14">
      <c r="A789" t="s">
        <v>322</v>
      </c>
      <c r="B789" t="s">
        <v>128</v>
      </c>
      <c r="C789" t="s">
        <v>777</v>
      </c>
      <c r="D789">
        <v>23.2945337444195</v>
      </c>
      <c r="E789">
        <v>-106.436091316908</v>
      </c>
      <c r="F789" t="s">
        <v>297</v>
      </c>
      <c r="G789">
        <v>95</v>
      </c>
      <c r="H789">
        <v>8</v>
      </c>
      <c r="I789">
        <v>103</v>
      </c>
      <c r="J789" t="s">
        <v>298</v>
      </c>
      <c r="K789">
        <v>26</v>
      </c>
      <c r="L789">
        <v>3.65</v>
      </c>
      <c r="M789">
        <v>0</v>
      </c>
      <c r="N789" s="5">
        <v>45689</v>
      </c>
    </row>
    <row r="790" spans="1:14">
      <c r="A790" t="s">
        <v>129</v>
      </c>
      <c r="B790" t="s">
        <v>337</v>
      </c>
      <c r="C790" t="s">
        <v>909</v>
      </c>
      <c r="D790">
        <v>23.221094870000002</v>
      </c>
      <c r="E790">
        <v>-106.4232389</v>
      </c>
      <c r="F790" t="s">
        <v>290</v>
      </c>
      <c r="G790">
        <v>50</v>
      </c>
      <c r="H790">
        <v>10</v>
      </c>
      <c r="I790">
        <v>60</v>
      </c>
      <c r="J790" t="s">
        <v>289</v>
      </c>
      <c r="K790">
        <v>58</v>
      </c>
      <c r="L790">
        <v>0.86</v>
      </c>
      <c r="M790">
        <v>0</v>
      </c>
      <c r="N790" s="5">
        <v>45689</v>
      </c>
    </row>
    <row r="791" spans="1:14">
      <c r="A791" t="s">
        <v>131</v>
      </c>
      <c r="B791" t="s">
        <v>66</v>
      </c>
      <c r="C791" t="s">
        <v>910</v>
      </c>
      <c r="D791">
        <v>23.285416990000002</v>
      </c>
      <c r="E791">
        <v>-106.4576009</v>
      </c>
      <c r="F791" t="s">
        <v>292</v>
      </c>
      <c r="G791">
        <v>24</v>
      </c>
      <c r="H791">
        <v>8</v>
      </c>
      <c r="I791">
        <v>32</v>
      </c>
      <c r="J791" t="s">
        <v>294</v>
      </c>
      <c r="K791">
        <v>38</v>
      </c>
      <c r="L791">
        <v>0.63</v>
      </c>
      <c r="M791">
        <v>0</v>
      </c>
      <c r="N791" s="5">
        <v>45689</v>
      </c>
    </row>
    <row r="792" spans="1:14">
      <c r="A792" t="s">
        <v>134</v>
      </c>
      <c r="B792" t="s">
        <v>135</v>
      </c>
      <c r="C792" t="s">
        <v>911</v>
      </c>
      <c r="D792">
        <v>23.297446260000001</v>
      </c>
      <c r="E792">
        <v>-106.48226219999999</v>
      </c>
      <c r="F792" t="s">
        <v>912</v>
      </c>
      <c r="G792">
        <v>138</v>
      </c>
      <c r="H792">
        <v>105</v>
      </c>
      <c r="I792">
        <v>243</v>
      </c>
      <c r="J792" t="s">
        <v>289</v>
      </c>
      <c r="K792">
        <v>35</v>
      </c>
      <c r="L792">
        <v>3.94</v>
      </c>
      <c r="M792">
        <v>0</v>
      </c>
      <c r="N792" s="5">
        <v>45689</v>
      </c>
    </row>
    <row r="793" spans="1:14">
      <c r="A793" t="s">
        <v>136</v>
      </c>
      <c r="B793" t="s">
        <v>82</v>
      </c>
      <c r="C793" t="s">
        <v>913</v>
      </c>
      <c r="D793">
        <v>23.263558110000002</v>
      </c>
      <c r="E793">
        <v>-106.4636579</v>
      </c>
      <c r="F793" t="s">
        <v>290</v>
      </c>
      <c r="G793">
        <v>43</v>
      </c>
      <c r="H793">
        <v>17</v>
      </c>
      <c r="I793">
        <v>60</v>
      </c>
      <c r="J793" t="s">
        <v>289</v>
      </c>
      <c r="K793">
        <v>29</v>
      </c>
      <c r="L793">
        <v>1.48</v>
      </c>
      <c r="M793">
        <v>3</v>
      </c>
      <c r="N793" s="5">
        <v>45689</v>
      </c>
    </row>
    <row r="794" spans="1:14">
      <c r="A794" t="s">
        <v>140</v>
      </c>
      <c r="B794" t="s">
        <v>50</v>
      </c>
      <c r="C794" t="s">
        <v>914</v>
      </c>
      <c r="D794">
        <v>23.265296490000001</v>
      </c>
      <c r="E794">
        <v>-106.4598039</v>
      </c>
      <c r="F794" t="s">
        <v>295</v>
      </c>
      <c r="G794">
        <v>20</v>
      </c>
      <c r="H794">
        <v>1</v>
      </c>
      <c r="I794">
        <v>21</v>
      </c>
      <c r="J794" t="s">
        <v>294</v>
      </c>
      <c r="K794">
        <v>22</v>
      </c>
      <c r="L794">
        <v>0.9</v>
      </c>
      <c r="M794">
        <v>0</v>
      </c>
      <c r="N794" s="5">
        <v>45689</v>
      </c>
    </row>
    <row r="795" spans="1:14">
      <c r="A795" t="s">
        <v>143</v>
      </c>
      <c r="B795" t="s">
        <v>144</v>
      </c>
      <c r="C795" t="s">
        <v>915</v>
      </c>
      <c r="D795">
        <v>23.320858130000001</v>
      </c>
      <c r="E795">
        <v>-106.47870260000001</v>
      </c>
      <c r="F795" t="s">
        <v>293</v>
      </c>
      <c r="G795">
        <v>17</v>
      </c>
      <c r="H795">
        <v>2</v>
      </c>
      <c r="I795">
        <v>19</v>
      </c>
      <c r="J795" t="s">
        <v>289</v>
      </c>
      <c r="K795">
        <v>29</v>
      </c>
      <c r="L795">
        <v>0.57999999999999996</v>
      </c>
      <c r="M795">
        <v>0</v>
      </c>
      <c r="N795" s="5">
        <v>45689</v>
      </c>
    </row>
    <row r="796" spans="1:14">
      <c r="A796" t="s">
        <v>145</v>
      </c>
      <c r="B796" t="s">
        <v>144</v>
      </c>
      <c r="C796" t="s">
        <v>915</v>
      </c>
      <c r="D796">
        <v>23.320858130000001</v>
      </c>
      <c r="E796">
        <v>-106.47870260000001</v>
      </c>
      <c r="F796" t="s">
        <v>293</v>
      </c>
      <c r="G796">
        <v>10</v>
      </c>
      <c r="H796">
        <v>6</v>
      </c>
      <c r="I796">
        <v>16</v>
      </c>
      <c r="J796" t="s">
        <v>289</v>
      </c>
      <c r="K796">
        <v>29</v>
      </c>
      <c r="L796">
        <v>0.34</v>
      </c>
      <c r="M796">
        <v>0.33</v>
      </c>
      <c r="N796" s="5">
        <v>45689</v>
      </c>
    </row>
    <row r="797" spans="1:14">
      <c r="A797" t="s">
        <v>146</v>
      </c>
      <c r="B797" t="s">
        <v>147</v>
      </c>
      <c r="C797" t="s">
        <v>916</v>
      </c>
      <c r="D797">
        <v>23.21224063</v>
      </c>
      <c r="E797">
        <v>-106.419247</v>
      </c>
      <c r="F797" t="s">
        <v>309</v>
      </c>
      <c r="G797">
        <v>72</v>
      </c>
      <c r="H797">
        <v>26</v>
      </c>
      <c r="I797">
        <v>98</v>
      </c>
      <c r="J797" t="s">
        <v>289</v>
      </c>
      <c r="K797">
        <v>27</v>
      </c>
      <c r="L797">
        <v>2.66</v>
      </c>
      <c r="M797">
        <v>0.33</v>
      </c>
      <c r="N797" s="5">
        <v>45689</v>
      </c>
    </row>
    <row r="798" spans="1:14">
      <c r="A798" t="s">
        <v>148</v>
      </c>
      <c r="B798" t="s">
        <v>335</v>
      </c>
      <c r="C798" t="s">
        <v>917</v>
      </c>
      <c r="D798">
        <v>23.248784019999999</v>
      </c>
      <c r="E798">
        <v>-106.4528547</v>
      </c>
      <c r="F798" t="s">
        <v>295</v>
      </c>
      <c r="G798">
        <v>20</v>
      </c>
      <c r="H798">
        <v>3</v>
      </c>
      <c r="I798">
        <v>23</v>
      </c>
      <c r="J798" t="s">
        <v>289</v>
      </c>
      <c r="K798">
        <v>25</v>
      </c>
      <c r="L798">
        <v>0.8</v>
      </c>
      <c r="M798">
        <v>0.33</v>
      </c>
      <c r="N798" s="5">
        <v>45689</v>
      </c>
    </row>
    <row r="799" spans="1:14">
      <c r="A799" t="s">
        <v>149</v>
      </c>
      <c r="B799" t="s">
        <v>859</v>
      </c>
      <c r="C799" t="s">
        <v>918</v>
      </c>
      <c r="D799">
        <v>23.269861460000001</v>
      </c>
      <c r="E799">
        <v>-106.3579981</v>
      </c>
      <c r="F799" t="s">
        <v>299</v>
      </c>
      <c r="G799">
        <v>80</v>
      </c>
      <c r="H799">
        <v>567</v>
      </c>
      <c r="I799">
        <v>647</v>
      </c>
      <c r="J799" t="s">
        <v>294</v>
      </c>
      <c r="K799">
        <v>43</v>
      </c>
      <c r="L799">
        <v>1.86</v>
      </c>
      <c r="M799">
        <v>0</v>
      </c>
      <c r="N799" s="5">
        <v>45689</v>
      </c>
    </row>
    <row r="800" spans="1:14">
      <c r="A800" t="s">
        <v>338</v>
      </c>
      <c r="B800" t="s">
        <v>139</v>
      </c>
      <c r="C800" t="s">
        <v>919</v>
      </c>
      <c r="D800">
        <v>23.275107670000001</v>
      </c>
      <c r="E800">
        <v>-106.4543434</v>
      </c>
      <c r="F800" t="s">
        <v>295</v>
      </c>
      <c r="G800">
        <v>14</v>
      </c>
      <c r="H800">
        <v>6</v>
      </c>
      <c r="I800">
        <v>20</v>
      </c>
      <c r="J800" t="s">
        <v>289</v>
      </c>
      <c r="K800">
        <v>28</v>
      </c>
      <c r="L800">
        <v>0.5</v>
      </c>
      <c r="M800">
        <v>0</v>
      </c>
      <c r="N800" s="5">
        <v>45689</v>
      </c>
    </row>
    <row r="801" spans="1:14">
      <c r="A801" t="s">
        <v>151</v>
      </c>
      <c r="B801" t="s">
        <v>152</v>
      </c>
      <c r="C801" t="s">
        <v>920</v>
      </c>
      <c r="D801">
        <v>23.29677989</v>
      </c>
      <c r="E801">
        <v>-106.4345138</v>
      </c>
      <c r="F801" t="s">
        <v>297</v>
      </c>
      <c r="G801">
        <v>809</v>
      </c>
      <c r="H801">
        <v>5</v>
      </c>
      <c r="I801">
        <v>814</v>
      </c>
      <c r="J801" t="s">
        <v>294</v>
      </c>
      <c r="K801">
        <v>38</v>
      </c>
      <c r="L801">
        <v>21.28</v>
      </c>
      <c r="M801">
        <v>0.66</v>
      </c>
      <c r="N801" s="5">
        <v>45689</v>
      </c>
    </row>
    <row r="802" spans="1:14">
      <c r="A802" t="s">
        <v>153</v>
      </c>
      <c r="B802" t="s">
        <v>34</v>
      </c>
      <c r="C802" t="s">
        <v>921</v>
      </c>
      <c r="D802">
        <v>23.284716939999999</v>
      </c>
      <c r="E802">
        <v>-106.4441887</v>
      </c>
      <c r="F802" t="s">
        <v>297</v>
      </c>
      <c r="G802">
        <v>110</v>
      </c>
      <c r="H802">
        <v>15</v>
      </c>
      <c r="I802">
        <v>125</v>
      </c>
      <c r="J802" t="s">
        <v>298</v>
      </c>
      <c r="K802">
        <v>27</v>
      </c>
      <c r="L802">
        <v>4.07</v>
      </c>
      <c r="M802">
        <v>0</v>
      </c>
      <c r="N802" s="5">
        <v>45689</v>
      </c>
    </row>
    <row r="803" spans="1:14">
      <c r="A803" t="s">
        <v>154</v>
      </c>
      <c r="B803" t="s">
        <v>155</v>
      </c>
      <c r="C803" t="s">
        <v>922</v>
      </c>
      <c r="D803">
        <v>23.217494779999999</v>
      </c>
      <c r="E803">
        <v>-106.4215389</v>
      </c>
      <c r="F803" t="s">
        <v>290</v>
      </c>
      <c r="G803">
        <v>115</v>
      </c>
      <c r="H803">
        <v>79</v>
      </c>
      <c r="I803">
        <v>194</v>
      </c>
      <c r="J803" t="s">
        <v>289</v>
      </c>
      <c r="K803">
        <v>45</v>
      </c>
      <c r="L803">
        <v>2.5499999999999998</v>
      </c>
      <c r="M803">
        <v>1</v>
      </c>
      <c r="N803" s="5">
        <v>45689</v>
      </c>
    </row>
    <row r="804" spans="1:14">
      <c r="A804" t="s">
        <v>156</v>
      </c>
      <c r="B804" t="s">
        <v>859</v>
      </c>
      <c r="C804" t="s">
        <v>923</v>
      </c>
      <c r="D804">
        <v>23.23716288</v>
      </c>
      <c r="E804">
        <v>-106.4354938</v>
      </c>
      <c r="F804" t="s">
        <v>291</v>
      </c>
      <c r="G804">
        <v>5</v>
      </c>
      <c r="H804">
        <v>2</v>
      </c>
      <c r="I804">
        <v>7</v>
      </c>
      <c r="J804" t="s">
        <v>289</v>
      </c>
      <c r="K804">
        <v>44</v>
      </c>
      <c r="L804">
        <v>0.11</v>
      </c>
      <c r="M804">
        <v>0</v>
      </c>
      <c r="N804" s="5">
        <v>45689</v>
      </c>
    </row>
    <row r="805" spans="1:14">
      <c r="A805" t="s">
        <v>157</v>
      </c>
      <c r="B805" t="s">
        <v>158</v>
      </c>
      <c r="C805" t="s">
        <v>924</v>
      </c>
      <c r="D805">
        <v>23.23588225</v>
      </c>
      <c r="E805">
        <v>-106.4394021</v>
      </c>
      <c r="F805" t="s">
        <v>290</v>
      </c>
      <c r="G805">
        <v>42</v>
      </c>
      <c r="H805">
        <v>26</v>
      </c>
      <c r="I805">
        <v>68</v>
      </c>
      <c r="J805" t="s">
        <v>289</v>
      </c>
      <c r="K805">
        <v>41</v>
      </c>
      <c r="L805">
        <v>1.02</v>
      </c>
      <c r="M805">
        <v>1</v>
      </c>
      <c r="N805" s="5">
        <v>45689</v>
      </c>
    </row>
    <row r="806" spans="1:14">
      <c r="A806" t="s">
        <v>159</v>
      </c>
      <c r="B806" t="s">
        <v>339</v>
      </c>
      <c r="C806" t="s">
        <v>925</v>
      </c>
      <c r="D806">
        <v>23.29338057</v>
      </c>
      <c r="E806">
        <v>-106.437241</v>
      </c>
      <c r="F806" t="s">
        <v>297</v>
      </c>
      <c r="G806">
        <v>185</v>
      </c>
      <c r="H806">
        <v>40</v>
      </c>
      <c r="I806">
        <v>225</v>
      </c>
      <c r="J806" t="s">
        <v>289</v>
      </c>
      <c r="K806">
        <v>44</v>
      </c>
      <c r="L806">
        <v>4.2</v>
      </c>
      <c r="M806">
        <v>1</v>
      </c>
      <c r="N806" s="5">
        <v>45689</v>
      </c>
    </row>
    <row r="807" spans="1:14">
      <c r="A807" t="s">
        <v>163</v>
      </c>
      <c r="B807" t="s">
        <v>93</v>
      </c>
      <c r="C807" t="s">
        <v>926</v>
      </c>
      <c r="D807">
        <v>23.28772146</v>
      </c>
      <c r="E807">
        <v>-106.4349912</v>
      </c>
      <c r="F807" t="s">
        <v>303</v>
      </c>
      <c r="G807">
        <v>25</v>
      </c>
      <c r="H807">
        <v>2</v>
      </c>
      <c r="I807">
        <v>27</v>
      </c>
      <c r="J807" t="s">
        <v>289</v>
      </c>
      <c r="K807">
        <v>45</v>
      </c>
      <c r="L807">
        <v>0.55000000000000004</v>
      </c>
      <c r="M807">
        <v>0</v>
      </c>
      <c r="N807" s="5">
        <v>45689</v>
      </c>
    </row>
    <row r="808" spans="1:14">
      <c r="A808" t="s">
        <v>164</v>
      </c>
      <c r="B808" t="s">
        <v>859</v>
      </c>
      <c r="C808" t="s">
        <v>927</v>
      </c>
      <c r="D808">
        <v>23.280290610000002</v>
      </c>
      <c r="E808">
        <v>-106.43793359999999</v>
      </c>
      <c r="F808" t="s">
        <v>303</v>
      </c>
      <c r="G808">
        <v>24</v>
      </c>
      <c r="H808">
        <v>16</v>
      </c>
      <c r="I808">
        <v>40</v>
      </c>
      <c r="J808" t="s">
        <v>289</v>
      </c>
      <c r="K808">
        <v>34</v>
      </c>
      <c r="L808">
        <v>0.7</v>
      </c>
      <c r="M808">
        <v>0</v>
      </c>
      <c r="N808" s="5">
        <v>45689</v>
      </c>
    </row>
    <row r="809" spans="1:14">
      <c r="A809" t="s">
        <v>165</v>
      </c>
      <c r="B809" t="s">
        <v>50</v>
      </c>
      <c r="C809" t="s">
        <v>928</v>
      </c>
      <c r="D809">
        <v>23.207417339999999</v>
      </c>
      <c r="E809">
        <v>-106.4238575</v>
      </c>
      <c r="F809" t="s">
        <v>290</v>
      </c>
      <c r="G809">
        <v>67</v>
      </c>
      <c r="H809">
        <v>3</v>
      </c>
      <c r="I809">
        <v>70</v>
      </c>
      <c r="J809" t="s">
        <v>289</v>
      </c>
      <c r="K809">
        <v>95</v>
      </c>
      <c r="L809">
        <v>0.7</v>
      </c>
      <c r="M809">
        <v>0</v>
      </c>
      <c r="N809" s="5">
        <v>45689</v>
      </c>
    </row>
    <row r="810" spans="1:14">
      <c r="A810" t="s">
        <v>166</v>
      </c>
      <c r="B810" t="s">
        <v>167</v>
      </c>
      <c r="C810" t="s">
        <v>929</v>
      </c>
      <c r="D810">
        <v>23.284225209999999</v>
      </c>
      <c r="E810">
        <v>-106.44477000000001</v>
      </c>
      <c r="F810" t="s">
        <v>297</v>
      </c>
      <c r="G810">
        <v>57</v>
      </c>
      <c r="H810">
        <v>3</v>
      </c>
      <c r="I810">
        <v>60</v>
      </c>
      <c r="J810" t="s">
        <v>289</v>
      </c>
      <c r="K810">
        <v>76</v>
      </c>
      <c r="L810">
        <v>0.75</v>
      </c>
      <c r="M810">
        <v>0</v>
      </c>
      <c r="N810" s="5">
        <v>45689</v>
      </c>
    </row>
    <row r="811" spans="1:14">
      <c r="A811" t="s">
        <v>170</v>
      </c>
      <c r="B811" t="s">
        <v>46</v>
      </c>
      <c r="C811" t="s">
        <v>930</v>
      </c>
      <c r="D811">
        <v>23.30965746</v>
      </c>
      <c r="E811">
        <v>-106.47514270000001</v>
      </c>
      <c r="F811" t="s">
        <v>296</v>
      </c>
      <c r="G811">
        <v>106</v>
      </c>
      <c r="H811">
        <v>22</v>
      </c>
      <c r="I811">
        <v>128</v>
      </c>
      <c r="J811" t="s">
        <v>289</v>
      </c>
      <c r="K811">
        <v>38</v>
      </c>
      <c r="L811">
        <v>2.78</v>
      </c>
      <c r="M811">
        <v>0</v>
      </c>
      <c r="N811" s="5">
        <v>45689</v>
      </c>
    </row>
    <row r="812" spans="1:14">
      <c r="A812" t="s">
        <v>173</v>
      </c>
      <c r="B812" t="s">
        <v>174</v>
      </c>
      <c r="C812" t="s">
        <v>931</v>
      </c>
      <c r="D812">
        <v>23.23055342</v>
      </c>
      <c r="E812">
        <v>-106.4323594</v>
      </c>
      <c r="F812" t="s">
        <v>290</v>
      </c>
      <c r="G812">
        <v>22</v>
      </c>
      <c r="H812">
        <v>18</v>
      </c>
      <c r="I812">
        <v>40</v>
      </c>
      <c r="J812" t="s">
        <v>289</v>
      </c>
      <c r="K812">
        <v>33</v>
      </c>
      <c r="L812">
        <v>0.66</v>
      </c>
      <c r="M812">
        <v>0</v>
      </c>
      <c r="N812" s="5">
        <v>45689</v>
      </c>
    </row>
    <row r="813" spans="1:14">
      <c r="A813" t="s">
        <v>175</v>
      </c>
      <c r="B813" t="s">
        <v>859</v>
      </c>
      <c r="C813" t="s">
        <v>932</v>
      </c>
      <c r="D813">
        <v>23.19949884</v>
      </c>
      <c r="E813">
        <v>-106.4255423</v>
      </c>
      <c r="F813" t="s">
        <v>302</v>
      </c>
      <c r="G813">
        <v>21</v>
      </c>
      <c r="H813">
        <v>6</v>
      </c>
      <c r="I813">
        <v>27</v>
      </c>
      <c r="J813" t="s">
        <v>289</v>
      </c>
      <c r="K813">
        <v>40</v>
      </c>
      <c r="L813">
        <v>0.52</v>
      </c>
      <c r="M813">
        <v>0</v>
      </c>
      <c r="N813" s="5">
        <v>45689</v>
      </c>
    </row>
    <row r="814" spans="1:14">
      <c r="A814" t="s">
        <v>176</v>
      </c>
      <c r="B814" t="s">
        <v>32</v>
      </c>
      <c r="C814" t="s">
        <v>933</v>
      </c>
      <c r="D814">
        <v>23.255592419999999</v>
      </c>
      <c r="E814">
        <v>-106.45089900000001</v>
      </c>
      <c r="F814" t="s">
        <v>295</v>
      </c>
      <c r="G814">
        <v>92</v>
      </c>
      <c r="H814">
        <v>31</v>
      </c>
      <c r="I814">
        <v>123</v>
      </c>
      <c r="J814" t="s">
        <v>294</v>
      </c>
      <c r="K814">
        <v>121</v>
      </c>
      <c r="L814">
        <v>0.76</v>
      </c>
      <c r="M814">
        <v>0.66</v>
      </c>
      <c r="N814" s="5">
        <v>45689</v>
      </c>
    </row>
    <row r="815" spans="1:14">
      <c r="A815" t="s">
        <v>177</v>
      </c>
      <c r="B815" t="s">
        <v>859</v>
      </c>
      <c r="C815" t="s">
        <v>934</v>
      </c>
      <c r="D815">
        <v>23.206139520000001</v>
      </c>
      <c r="E815">
        <v>-106.4222535</v>
      </c>
      <c r="F815" t="s">
        <v>302</v>
      </c>
      <c r="G815">
        <v>11</v>
      </c>
      <c r="H815">
        <v>1</v>
      </c>
      <c r="I815">
        <v>12</v>
      </c>
      <c r="J815" t="s">
        <v>289</v>
      </c>
      <c r="K815">
        <v>35</v>
      </c>
      <c r="L815">
        <v>0.31</v>
      </c>
      <c r="M815">
        <v>0</v>
      </c>
      <c r="N815" s="5">
        <v>45689</v>
      </c>
    </row>
    <row r="816" spans="1:14">
      <c r="A816" t="s">
        <v>178</v>
      </c>
      <c r="B816" t="s">
        <v>54</v>
      </c>
      <c r="C816" t="s">
        <v>935</v>
      </c>
      <c r="D816">
        <v>23.30445198</v>
      </c>
      <c r="E816">
        <v>-106.38313599999999</v>
      </c>
      <c r="F816" t="s">
        <v>299</v>
      </c>
      <c r="G816">
        <v>45</v>
      </c>
      <c r="H816">
        <v>79</v>
      </c>
      <c r="I816">
        <v>124</v>
      </c>
      <c r="J816" t="s">
        <v>294</v>
      </c>
      <c r="K816">
        <v>24</v>
      </c>
      <c r="L816">
        <v>1.87</v>
      </c>
      <c r="M816">
        <v>2.66</v>
      </c>
      <c r="N816" s="5">
        <v>45689</v>
      </c>
    </row>
    <row r="817" spans="1:14">
      <c r="A817" t="s">
        <v>179</v>
      </c>
      <c r="B817" t="s">
        <v>82</v>
      </c>
      <c r="C817" t="s">
        <v>936</v>
      </c>
      <c r="D817">
        <v>23.22474957</v>
      </c>
      <c r="E817">
        <v>-106.42277609999999</v>
      </c>
      <c r="F817" t="s">
        <v>309</v>
      </c>
      <c r="G817">
        <v>34</v>
      </c>
      <c r="H817">
        <v>2</v>
      </c>
      <c r="I817">
        <v>36</v>
      </c>
      <c r="J817" t="s">
        <v>289</v>
      </c>
      <c r="K817">
        <v>25</v>
      </c>
      <c r="L817">
        <v>1.36</v>
      </c>
      <c r="M817">
        <v>0</v>
      </c>
      <c r="N817" s="5">
        <v>45689</v>
      </c>
    </row>
    <row r="818" spans="1:14">
      <c r="A818" t="s">
        <v>180</v>
      </c>
      <c r="B818" t="s">
        <v>340</v>
      </c>
      <c r="C818" t="s">
        <v>937</v>
      </c>
      <c r="D818">
        <v>23.215854719999999</v>
      </c>
      <c r="E818">
        <v>-106.41906950000001</v>
      </c>
      <c r="F818" t="s">
        <v>309</v>
      </c>
      <c r="G818">
        <v>41</v>
      </c>
      <c r="H818">
        <v>1</v>
      </c>
      <c r="I818">
        <v>42</v>
      </c>
      <c r="J818" t="s">
        <v>289</v>
      </c>
      <c r="K818">
        <v>32</v>
      </c>
      <c r="L818">
        <v>1.28</v>
      </c>
      <c r="M818">
        <v>0.33</v>
      </c>
      <c r="N818" s="5">
        <v>45689</v>
      </c>
    </row>
    <row r="819" spans="1:14">
      <c r="A819" t="s">
        <v>181</v>
      </c>
      <c r="B819" t="s">
        <v>182</v>
      </c>
      <c r="C819" t="s">
        <v>938</v>
      </c>
      <c r="D819">
        <v>23.287060530000002</v>
      </c>
      <c r="E819">
        <v>-106.45769110000001</v>
      </c>
      <c r="F819" t="s">
        <v>292</v>
      </c>
      <c r="G819">
        <v>13</v>
      </c>
      <c r="H819">
        <v>15</v>
      </c>
      <c r="I819">
        <v>28</v>
      </c>
      <c r="J819" t="s">
        <v>289</v>
      </c>
      <c r="K819">
        <v>23</v>
      </c>
      <c r="L819">
        <v>0.56000000000000005</v>
      </c>
      <c r="M819">
        <v>0</v>
      </c>
      <c r="N819" s="5">
        <v>45689</v>
      </c>
    </row>
    <row r="820" spans="1:14">
      <c r="A820" t="s">
        <v>183</v>
      </c>
      <c r="B820" t="s">
        <v>182</v>
      </c>
      <c r="C820" t="s">
        <v>938</v>
      </c>
      <c r="D820">
        <v>23.287060530000002</v>
      </c>
      <c r="E820">
        <v>-106.45769110000001</v>
      </c>
      <c r="F820" t="s">
        <v>292</v>
      </c>
      <c r="G820">
        <v>0</v>
      </c>
      <c r="H820">
        <v>4</v>
      </c>
      <c r="I820">
        <v>4</v>
      </c>
      <c r="J820" t="s">
        <v>298</v>
      </c>
      <c r="K820">
        <v>20</v>
      </c>
      <c r="L820">
        <v>0</v>
      </c>
      <c r="M820">
        <v>0</v>
      </c>
      <c r="N820" s="5">
        <v>45689</v>
      </c>
    </row>
    <row r="821" spans="1:14">
      <c r="A821" t="s">
        <v>184</v>
      </c>
      <c r="B821" t="s">
        <v>30</v>
      </c>
      <c r="C821" t="s">
        <v>939</v>
      </c>
      <c r="D821">
        <v>23.28437873</v>
      </c>
      <c r="E821">
        <v>-106.465722</v>
      </c>
      <c r="F821" t="s">
        <v>292</v>
      </c>
      <c r="G821">
        <v>24</v>
      </c>
      <c r="H821">
        <v>26</v>
      </c>
      <c r="I821">
        <v>50</v>
      </c>
      <c r="J821" t="s">
        <v>289</v>
      </c>
      <c r="K821">
        <v>23</v>
      </c>
      <c r="L821">
        <v>1.04</v>
      </c>
      <c r="M821">
        <v>0</v>
      </c>
      <c r="N821" s="5">
        <v>45689</v>
      </c>
    </row>
    <row r="822" spans="1:14">
      <c r="A822" t="s">
        <v>185</v>
      </c>
      <c r="B822" t="s">
        <v>66</v>
      </c>
      <c r="C822" t="s">
        <v>940</v>
      </c>
      <c r="D822">
        <v>23.287367750000001</v>
      </c>
      <c r="E822">
        <v>-106.4551589</v>
      </c>
      <c r="F822" t="s">
        <v>292</v>
      </c>
      <c r="G822">
        <v>16</v>
      </c>
      <c r="H822">
        <v>60</v>
      </c>
      <c r="I822">
        <v>76</v>
      </c>
      <c r="J822" t="s">
        <v>294</v>
      </c>
      <c r="K822">
        <v>23</v>
      </c>
      <c r="L822">
        <v>0.69</v>
      </c>
      <c r="M822">
        <v>0</v>
      </c>
      <c r="N822" s="5">
        <v>45689</v>
      </c>
    </row>
    <row r="823" spans="1:14">
      <c r="A823" t="s">
        <v>186</v>
      </c>
      <c r="B823" t="s">
        <v>187</v>
      </c>
      <c r="C823" t="s">
        <v>941</v>
      </c>
      <c r="D823">
        <v>23.240202799999999</v>
      </c>
      <c r="E823">
        <v>-106.42887020000001</v>
      </c>
      <c r="F823" t="s">
        <v>310</v>
      </c>
      <c r="G823">
        <v>14</v>
      </c>
      <c r="H823">
        <v>2</v>
      </c>
      <c r="I823">
        <v>16</v>
      </c>
      <c r="J823" t="s">
        <v>289</v>
      </c>
      <c r="K823">
        <v>23</v>
      </c>
      <c r="L823">
        <v>0.6</v>
      </c>
      <c r="M823">
        <v>0</v>
      </c>
      <c r="N823" s="5">
        <v>45689</v>
      </c>
    </row>
    <row r="824" spans="1:14">
      <c r="A824" t="s">
        <v>188</v>
      </c>
      <c r="B824" t="s">
        <v>158</v>
      </c>
      <c r="C824" t="s">
        <v>942</v>
      </c>
      <c r="D824">
        <v>23.27569596</v>
      </c>
      <c r="E824">
        <v>-106.45194119999999</v>
      </c>
      <c r="F824" t="s">
        <v>292</v>
      </c>
      <c r="G824">
        <v>4</v>
      </c>
      <c r="H824">
        <v>67</v>
      </c>
      <c r="I824">
        <v>71</v>
      </c>
      <c r="J824" t="s">
        <v>298</v>
      </c>
      <c r="K824">
        <v>23</v>
      </c>
      <c r="L824">
        <v>0.17</v>
      </c>
      <c r="M824">
        <v>0</v>
      </c>
      <c r="N824" s="5">
        <v>45689</v>
      </c>
    </row>
    <row r="825" spans="1:14">
      <c r="A825" t="s">
        <v>189</v>
      </c>
      <c r="B825" t="s">
        <v>118</v>
      </c>
      <c r="C825" t="s">
        <v>943</v>
      </c>
      <c r="D825">
        <v>23.279304620000001</v>
      </c>
      <c r="E825">
        <v>-106.4216754</v>
      </c>
      <c r="F825" t="s">
        <v>303</v>
      </c>
      <c r="G825">
        <v>160</v>
      </c>
      <c r="H825">
        <v>160</v>
      </c>
      <c r="I825">
        <v>320</v>
      </c>
      <c r="J825" t="s">
        <v>289</v>
      </c>
      <c r="K825">
        <v>23</v>
      </c>
      <c r="L825">
        <v>6.95</v>
      </c>
      <c r="M825">
        <v>0.66</v>
      </c>
      <c r="N825" s="5">
        <v>45689</v>
      </c>
    </row>
    <row r="826" spans="1:14">
      <c r="A826" t="s">
        <v>192</v>
      </c>
      <c r="B826" t="s">
        <v>193</v>
      </c>
      <c r="C826" t="s">
        <v>944</v>
      </c>
      <c r="D826">
        <v>23.3320206</v>
      </c>
      <c r="E826">
        <v>-106.4838147</v>
      </c>
      <c r="F826" t="s">
        <v>293</v>
      </c>
      <c r="G826">
        <v>6</v>
      </c>
      <c r="H826">
        <v>6</v>
      </c>
      <c r="I826">
        <v>12</v>
      </c>
      <c r="J826" t="s">
        <v>289</v>
      </c>
      <c r="K826">
        <v>23</v>
      </c>
      <c r="L826">
        <v>0.26</v>
      </c>
      <c r="M826">
        <v>0</v>
      </c>
      <c r="N826" s="5">
        <v>45689</v>
      </c>
    </row>
    <row r="827" spans="1:14">
      <c r="A827" t="s">
        <v>194</v>
      </c>
      <c r="B827" t="s">
        <v>26</v>
      </c>
      <c r="C827" t="s">
        <v>945</v>
      </c>
      <c r="D827">
        <v>23.260543810000001</v>
      </c>
      <c r="E827">
        <v>-106.4648382</v>
      </c>
      <c r="F827" t="s">
        <v>295</v>
      </c>
      <c r="G827">
        <v>67</v>
      </c>
      <c r="H827">
        <v>24</v>
      </c>
      <c r="I827">
        <v>91</v>
      </c>
      <c r="J827" t="s">
        <v>289</v>
      </c>
      <c r="K827">
        <v>15</v>
      </c>
      <c r="L827">
        <v>4.46</v>
      </c>
      <c r="M827">
        <v>14.66</v>
      </c>
      <c r="N827" s="5">
        <v>45689</v>
      </c>
    </row>
    <row r="828" spans="1:14">
      <c r="A828" t="s">
        <v>195</v>
      </c>
      <c r="B828" t="s">
        <v>34</v>
      </c>
      <c r="C828" t="s">
        <v>946</v>
      </c>
      <c r="D828">
        <v>23.28513916</v>
      </c>
      <c r="E828">
        <v>-106.4702996</v>
      </c>
      <c r="F828" t="s">
        <v>296</v>
      </c>
      <c r="G828">
        <v>133</v>
      </c>
      <c r="H828">
        <v>17</v>
      </c>
      <c r="I828">
        <v>150</v>
      </c>
      <c r="J828" t="s">
        <v>289</v>
      </c>
      <c r="K828">
        <v>23</v>
      </c>
      <c r="L828">
        <v>5.78</v>
      </c>
      <c r="M828">
        <v>0</v>
      </c>
      <c r="N828" s="5">
        <v>45689</v>
      </c>
    </row>
    <row r="829" spans="1:14">
      <c r="A829" t="s">
        <v>196</v>
      </c>
      <c r="B829" t="s">
        <v>197</v>
      </c>
      <c r="C829" t="s">
        <v>947</v>
      </c>
      <c r="D829">
        <v>23.263281240000001</v>
      </c>
      <c r="E829">
        <v>-106.46085600000001</v>
      </c>
      <c r="F829" t="s">
        <v>295</v>
      </c>
      <c r="G829">
        <v>18</v>
      </c>
      <c r="H829">
        <v>3</v>
      </c>
      <c r="I829">
        <v>21</v>
      </c>
      <c r="J829" t="s">
        <v>289</v>
      </c>
      <c r="K829">
        <v>22</v>
      </c>
      <c r="L829">
        <v>0.81</v>
      </c>
      <c r="M829">
        <v>0.66</v>
      </c>
      <c r="N829" s="5">
        <v>45689</v>
      </c>
    </row>
    <row r="830" spans="1:14">
      <c r="A830" t="s">
        <v>198</v>
      </c>
      <c r="B830" t="s">
        <v>199</v>
      </c>
      <c r="C830" t="s">
        <v>948</v>
      </c>
      <c r="D830">
        <v>23.326886739999999</v>
      </c>
      <c r="E830">
        <v>-106.44188819999999</v>
      </c>
      <c r="F830" t="s">
        <v>297</v>
      </c>
      <c r="G830">
        <v>69</v>
      </c>
      <c r="H830">
        <v>136</v>
      </c>
      <c r="I830">
        <v>205</v>
      </c>
      <c r="J830" t="s">
        <v>294</v>
      </c>
      <c r="K830">
        <v>22</v>
      </c>
      <c r="L830">
        <v>3.13</v>
      </c>
      <c r="M830">
        <v>0</v>
      </c>
      <c r="N830" s="5">
        <v>45689</v>
      </c>
    </row>
    <row r="831" spans="1:14">
      <c r="A831" t="s">
        <v>200</v>
      </c>
      <c r="B831" t="s">
        <v>26</v>
      </c>
      <c r="C831" t="s">
        <v>949</v>
      </c>
      <c r="D831">
        <v>23.290442710000001</v>
      </c>
      <c r="E831">
        <v>-106.39490480000001</v>
      </c>
      <c r="F831" t="s">
        <v>299</v>
      </c>
      <c r="G831">
        <v>85</v>
      </c>
      <c r="H831">
        <v>20</v>
      </c>
      <c r="I831">
        <v>105</v>
      </c>
      <c r="J831" t="s">
        <v>294</v>
      </c>
      <c r="K831">
        <v>27</v>
      </c>
      <c r="L831">
        <v>3.14</v>
      </c>
      <c r="M831">
        <v>1.66</v>
      </c>
      <c r="N831" s="5">
        <v>45689</v>
      </c>
    </row>
    <row r="832" spans="1:14">
      <c r="A832" t="s">
        <v>201</v>
      </c>
      <c r="B832" t="s">
        <v>202</v>
      </c>
      <c r="C832" t="s">
        <v>950</v>
      </c>
      <c r="D832">
        <v>23.261461390000001</v>
      </c>
      <c r="E832">
        <v>-106.4457853</v>
      </c>
      <c r="F832" t="s">
        <v>295</v>
      </c>
      <c r="G832">
        <v>10</v>
      </c>
      <c r="H832">
        <v>24</v>
      </c>
      <c r="I832">
        <v>34</v>
      </c>
      <c r="J832" t="s">
        <v>289</v>
      </c>
      <c r="K832">
        <v>22</v>
      </c>
      <c r="L832">
        <v>0.45</v>
      </c>
      <c r="M832">
        <v>0.33</v>
      </c>
      <c r="N832" s="5">
        <v>45689</v>
      </c>
    </row>
    <row r="833" spans="1:14">
      <c r="A833" t="s">
        <v>203</v>
      </c>
      <c r="B833" t="s">
        <v>46</v>
      </c>
      <c r="C833" t="s">
        <v>951</v>
      </c>
      <c r="D833">
        <v>23.27517323</v>
      </c>
      <c r="E833">
        <v>-106.42522289999999</v>
      </c>
      <c r="F833" t="s">
        <v>303</v>
      </c>
      <c r="G833">
        <v>55</v>
      </c>
      <c r="H833">
        <v>21</v>
      </c>
      <c r="I833">
        <v>76</v>
      </c>
      <c r="J833" t="s">
        <v>289</v>
      </c>
      <c r="K833">
        <v>22</v>
      </c>
      <c r="L833">
        <v>2.5</v>
      </c>
      <c r="M833">
        <v>2.66</v>
      </c>
      <c r="N833" s="5">
        <v>45689</v>
      </c>
    </row>
    <row r="834" spans="1:14">
      <c r="A834" t="s">
        <v>204</v>
      </c>
      <c r="B834" t="s">
        <v>162</v>
      </c>
      <c r="C834" t="s">
        <v>952</v>
      </c>
      <c r="D834">
        <v>23.225125930000001</v>
      </c>
      <c r="E834">
        <v>-106.421257</v>
      </c>
      <c r="F834" t="s">
        <v>291</v>
      </c>
      <c r="G834">
        <v>19</v>
      </c>
      <c r="H834">
        <v>11</v>
      </c>
      <c r="I834">
        <v>30</v>
      </c>
      <c r="J834" t="s">
        <v>289</v>
      </c>
      <c r="K834">
        <v>19</v>
      </c>
      <c r="L834">
        <v>1</v>
      </c>
      <c r="M834">
        <v>0.33</v>
      </c>
      <c r="N834" s="5">
        <v>45689</v>
      </c>
    </row>
    <row r="835" spans="1:14">
      <c r="A835" t="s">
        <v>205</v>
      </c>
      <c r="B835" t="s">
        <v>93</v>
      </c>
      <c r="C835" t="s">
        <v>953</v>
      </c>
      <c r="D835">
        <v>23.287914499999999</v>
      </c>
      <c r="E835">
        <v>-106.43336960000001</v>
      </c>
      <c r="F835" t="s">
        <v>303</v>
      </c>
      <c r="G835">
        <v>16</v>
      </c>
      <c r="H835">
        <v>35</v>
      </c>
      <c r="I835">
        <v>51</v>
      </c>
      <c r="J835" t="s">
        <v>298</v>
      </c>
      <c r="K835">
        <v>20</v>
      </c>
      <c r="L835">
        <v>0.8</v>
      </c>
      <c r="M835">
        <v>0</v>
      </c>
      <c r="N835" s="5">
        <v>45689</v>
      </c>
    </row>
    <row r="836" spans="1:14">
      <c r="A836" t="s">
        <v>206</v>
      </c>
      <c r="B836" t="s">
        <v>859</v>
      </c>
      <c r="C836" t="s">
        <v>954</v>
      </c>
      <c r="D836">
        <v>23.21700628</v>
      </c>
      <c r="E836">
        <v>-106.4184082</v>
      </c>
      <c r="F836" t="s">
        <v>309</v>
      </c>
      <c r="G836">
        <v>14</v>
      </c>
      <c r="H836">
        <v>4</v>
      </c>
      <c r="I836">
        <v>18</v>
      </c>
      <c r="J836" t="s">
        <v>289</v>
      </c>
      <c r="K836">
        <v>27</v>
      </c>
      <c r="L836">
        <v>0.51</v>
      </c>
      <c r="M836">
        <v>0</v>
      </c>
      <c r="N836" s="5">
        <v>45689</v>
      </c>
    </row>
    <row r="837" spans="1:14">
      <c r="A837" t="s">
        <v>328</v>
      </c>
      <c r="B837" t="s">
        <v>859</v>
      </c>
      <c r="C837" t="s">
        <v>955</v>
      </c>
      <c r="D837">
        <v>23.336956570000002</v>
      </c>
      <c r="E837">
        <v>-106.4640629</v>
      </c>
      <c r="F837" t="s">
        <v>304</v>
      </c>
      <c r="G837">
        <v>45</v>
      </c>
      <c r="H837">
        <v>180</v>
      </c>
      <c r="I837">
        <v>225</v>
      </c>
      <c r="J837" t="s">
        <v>294</v>
      </c>
      <c r="K837">
        <v>19</v>
      </c>
      <c r="L837">
        <v>2.36</v>
      </c>
      <c r="M837">
        <v>1</v>
      </c>
      <c r="N837" s="5">
        <v>45689</v>
      </c>
    </row>
    <row r="838" spans="1:14">
      <c r="A838" t="s">
        <v>207</v>
      </c>
      <c r="B838" t="s">
        <v>172</v>
      </c>
      <c r="C838" t="s">
        <v>956</v>
      </c>
      <c r="D838">
        <v>23.312448079999999</v>
      </c>
      <c r="E838">
        <v>-106.42518680000001</v>
      </c>
      <c r="F838" t="s">
        <v>297</v>
      </c>
      <c r="G838">
        <v>136</v>
      </c>
      <c r="H838">
        <v>33</v>
      </c>
      <c r="I838">
        <v>169</v>
      </c>
      <c r="J838" t="s">
        <v>294</v>
      </c>
      <c r="K838">
        <v>21</v>
      </c>
      <c r="L838">
        <v>6.47</v>
      </c>
      <c r="M838">
        <v>2.33</v>
      </c>
      <c r="N838" s="5">
        <v>45689</v>
      </c>
    </row>
    <row r="839" spans="1:14">
      <c r="A839" t="s">
        <v>209</v>
      </c>
      <c r="B839" t="s">
        <v>210</v>
      </c>
      <c r="C839" t="s">
        <v>957</v>
      </c>
      <c r="D839">
        <v>23.2175516</v>
      </c>
      <c r="E839">
        <v>-106.4182242</v>
      </c>
      <c r="F839" t="s">
        <v>309</v>
      </c>
      <c r="G839">
        <v>11</v>
      </c>
      <c r="H839">
        <v>9</v>
      </c>
      <c r="I839">
        <v>20</v>
      </c>
      <c r="J839" t="s">
        <v>289</v>
      </c>
      <c r="K839">
        <v>25</v>
      </c>
      <c r="L839">
        <v>0.44</v>
      </c>
      <c r="M839">
        <v>0</v>
      </c>
      <c r="N839" s="5">
        <v>45689</v>
      </c>
    </row>
    <row r="840" spans="1:14">
      <c r="A840" t="s">
        <v>211</v>
      </c>
      <c r="B840" t="s">
        <v>212</v>
      </c>
      <c r="C840" t="s">
        <v>958</v>
      </c>
      <c r="D840">
        <v>23.218393280000001</v>
      </c>
      <c r="E840">
        <v>-106.41755999999999</v>
      </c>
      <c r="F840" t="s">
        <v>309</v>
      </c>
      <c r="G840">
        <v>13</v>
      </c>
      <c r="H840">
        <v>27</v>
      </c>
      <c r="I840">
        <v>40</v>
      </c>
      <c r="J840" t="s">
        <v>289</v>
      </c>
      <c r="K840">
        <v>20</v>
      </c>
      <c r="L840">
        <v>0.65</v>
      </c>
      <c r="M840">
        <v>1</v>
      </c>
      <c r="N840" s="5">
        <v>45689</v>
      </c>
    </row>
    <row r="841" spans="1:14">
      <c r="A841" t="s">
        <v>213</v>
      </c>
      <c r="B841" t="s">
        <v>214</v>
      </c>
      <c r="C841" t="s">
        <v>959</v>
      </c>
      <c r="D841">
        <v>23.217248040000001</v>
      </c>
      <c r="E841">
        <v>-106.4185605</v>
      </c>
      <c r="F841" t="s">
        <v>309</v>
      </c>
      <c r="G841">
        <v>15</v>
      </c>
      <c r="H841">
        <v>13</v>
      </c>
      <c r="I841">
        <v>28</v>
      </c>
      <c r="J841" t="s">
        <v>289</v>
      </c>
      <c r="K841">
        <v>20</v>
      </c>
      <c r="L841">
        <v>0.75</v>
      </c>
      <c r="M841">
        <v>0.33</v>
      </c>
      <c r="N841" s="5">
        <v>45689</v>
      </c>
    </row>
    <row r="842" spans="1:14">
      <c r="A842" t="s">
        <v>215</v>
      </c>
      <c r="B842" t="s">
        <v>216</v>
      </c>
      <c r="C842" t="s">
        <v>960</v>
      </c>
      <c r="D842">
        <v>23.20174974</v>
      </c>
      <c r="E842">
        <v>-106.42795769999999</v>
      </c>
      <c r="F842" t="s">
        <v>301</v>
      </c>
      <c r="G842">
        <v>7</v>
      </c>
      <c r="H842">
        <v>4</v>
      </c>
      <c r="I842">
        <v>11</v>
      </c>
      <c r="J842" t="s">
        <v>289</v>
      </c>
      <c r="K842">
        <v>18</v>
      </c>
      <c r="L842">
        <v>0.38</v>
      </c>
      <c r="M842">
        <v>0</v>
      </c>
      <c r="N842" s="5">
        <v>45689</v>
      </c>
    </row>
    <row r="843" spans="1:14">
      <c r="A843" t="s">
        <v>217</v>
      </c>
      <c r="B843" t="s">
        <v>859</v>
      </c>
      <c r="C843" t="s">
        <v>961</v>
      </c>
      <c r="D843">
        <v>23.348352200000001</v>
      </c>
      <c r="E843">
        <v>-106.44443459999999</v>
      </c>
      <c r="F843" t="s">
        <v>304</v>
      </c>
      <c r="G843">
        <v>69</v>
      </c>
      <c r="H843">
        <v>423</v>
      </c>
      <c r="I843">
        <v>492</v>
      </c>
      <c r="J843" t="s">
        <v>294</v>
      </c>
      <c r="K843">
        <v>17</v>
      </c>
      <c r="L843">
        <v>4.05</v>
      </c>
      <c r="M843">
        <v>9.66</v>
      </c>
      <c r="N843" s="5">
        <v>45689</v>
      </c>
    </row>
    <row r="844" spans="1:14">
      <c r="A844" t="s">
        <v>218</v>
      </c>
      <c r="B844" t="s">
        <v>68</v>
      </c>
      <c r="C844" t="s">
        <v>962</v>
      </c>
      <c r="D844">
        <v>23.249529299999999</v>
      </c>
      <c r="E844">
        <v>-106.41122110000001</v>
      </c>
      <c r="F844" t="s">
        <v>296</v>
      </c>
      <c r="G844">
        <v>72</v>
      </c>
      <c r="H844">
        <v>33</v>
      </c>
      <c r="I844">
        <v>105</v>
      </c>
      <c r="J844" t="s">
        <v>289</v>
      </c>
      <c r="K844">
        <v>16</v>
      </c>
      <c r="L844">
        <v>4.5</v>
      </c>
      <c r="M844">
        <v>1.66</v>
      </c>
      <c r="N844" s="5">
        <v>45689</v>
      </c>
    </row>
    <row r="845" spans="1:14">
      <c r="A845" t="s">
        <v>219</v>
      </c>
      <c r="B845" t="s">
        <v>859</v>
      </c>
      <c r="C845" t="s">
        <v>963</v>
      </c>
      <c r="D845">
        <v>23.196229649999999</v>
      </c>
      <c r="E845">
        <v>-106.4207529</v>
      </c>
      <c r="F845" t="s">
        <v>308</v>
      </c>
      <c r="G845">
        <v>6</v>
      </c>
      <c r="H845">
        <v>18</v>
      </c>
      <c r="I845">
        <v>24</v>
      </c>
      <c r="J845" t="s">
        <v>289</v>
      </c>
      <c r="K845">
        <v>17</v>
      </c>
      <c r="L845">
        <v>0.35</v>
      </c>
      <c r="M845">
        <v>0</v>
      </c>
      <c r="N845" s="5">
        <v>45689</v>
      </c>
    </row>
    <row r="846" spans="1:14">
      <c r="A846" t="s">
        <v>220</v>
      </c>
      <c r="B846" t="s">
        <v>118</v>
      </c>
      <c r="C846" t="s">
        <v>964</v>
      </c>
      <c r="D846">
        <v>23.289916909999999</v>
      </c>
      <c r="E846">
        <v>-106.4726677</v>
      </c>
      <c r="F846" t="s">
        <v>296</v>
      </c>
      <c r="G846">
        <v>258</v>
      </c>
      <c r="H846">
        <v>113</v>
      </c>
      <c r="I846">
        <v>371</v>
      </c>
      <c r="J846" t="s">
        <v>289</v>
      </c>
      <c r="K846">
        <v>17</v>
      </c>
      <c r="L846">
        <v>15.17</v>
      </c>
      <c r="M846">
        <v>5.33</v>
      </c>
      <c r="N846" s="5">
        <v>45689</v>
      </c>
    </row>
    <row r="847" spans="1:14">
      <c r="A847" t="s">
        <v>221</v>
      </c>
      <c r="B847" t="s">
        <v>222</v>
      </c>
      <c r="C847" t="s">
        <v>965</v>
      </c>
      <c r="D847">
        <v>23.234264929999998</v>
      </c>
      <c r="E847">
        <v>-106.3704604</v>
      </c>
      <c r="F847" t="s">
        <v>311</v>
      </c>
      <c r="G847">
        <v>158</v>
      </c>
      <c r="H847">
        <v>100</v>
      </c>
      <c r="I847">
        <v>258</v>
      </c>
      <c r="J847" t="s">
        <v>298</v>
      </c>
      <c r="K847">
        <v>37</v>
      </c>
      <c r="L847">
        <v>4.2699999999999996</v>
      </c>
      <c r="M847">
        <v>13.66</v>
      </c>
      <c r="N847" s="5">
        <v>45689</v>
      </c>
    </row>
    <row r="848" spans="1:14">
      <c r="A848" t="s">
        <v>223</v>
      </c>
      <c r="B848" t="s">
        <v>66</v>
      </c>
      <c r="C848" t="s">
        <v>966</v>
      </c>
      <c r="D848">
        <v>23.292127659999998</v>
      </c>
      <c r="E848">
        <v>-106.4665004</v>
      </c>
      <c r="F848" t="s">
        <v>292</v>
      </c>
      <c r="G848">
        <v>52</v>
      </c>
      <c r="H848">
        <v>22</v>
      </c>
      <c r="I848">
        <v>74</v>
      </c>
      <c r="J848" t="s">
        <v>294</v>
      </c>
      <c r="K848">
        <v>17</v>
      </c>
      <c r="L848">
        <v>3.05</v>
      </c>
      <c r="M848">
        <v>0</v>
      </c>
      <c r="N848" s="5">
        <v>45689</v>
      </c>
    </row>
    <row r="849" spans="1:14">
      <c r="A849" t="s">
        <v>224</v>
      </c>
      <c r="B849" t="s">
        <v>225</v>
      </c>
      <c r="C849" t="s">
        <v>967</v>
      </c>
      <c r="D849">
        <v>23.235588849999999</v>
      </c>
      <c r="E849">
        <v>-106.4297175</v>
      </c>
      <c r="F849" t="s">
        <v>309</v>
      </c>
      <c r="G849">
        <v>3</v>
      </c>
      <c r="H849">
        <v>3</v>
      </c>
      <c r="I849">
        <v>6</v>
      </c>
      <c r="J849" t="s">
        <v>289</v>
      </c>
      <c r="K849">
        <v>16</v>
      </c>
      <c r="L849">
        <v>0.18</v>
      </c>
      <c r="M849">
        <v>0</v>
      </c>
      <c r="N849" s="5">
        <v>45689</v>
      </c>
    </row>
    <row r="850" spans="1:14">
      <c r="A850" t="s">
        <v>226</v>
      </c>
      <c r="B850" t="s">
        <v>32</v>
      </c>
      <c r="C850" t="s">
        <v>968</v>
      </c>
      <c r="D850">
        <v>23.26480377</v>
      </c>
      <c r="E850">
        <v>-106.4598472</v>
      </c>
      <c r="F850" t="s">
        <v>295</v>
      </c>
      <c r="G850">
        <v>2</v>
      </c>
      <c r="H850">
        <v>6</v>
      </c>
      <c r="I850">
        <v>8</v>
      </c>
      <c r="J850" t="s">
        <v>289</v>
      </c>
      <c r="K850">
        <v>16</v>
      </c>
      <c r="L850">
        <v>0.12</v>
      </c>
      <c r="M850">
        <v>0</v>
      </c>
      <c r="N850" s="5">
        <v>45689</v>
      </c>
    </row>
    <row r="851" spans="1:14">
      <c r="A851" t="s">
        <v>227</v>
      </c>
      <c r="B851" t="s">
        <v>228</v>
      </c>
      <c r="C851" t="s">
        <v>969</v>
      </c>
      <c r="D851">
        <v>23.217723800000002</v>
      </c>
      <c r="E851">
        <v>-106.41976819999999</v>
      </c>
      <c r="F851" t="s">
        <v>309</v>
      </c>
      <c r="G851">
        <v>7</v>
      </c>
      <c r="H851">
        <v>9</v>
      </c>
      <c r="I851">
        <v>16</v>
      </c>
      <c r="J851" t="s">
        <v>289</v>
      </c>
      <c r="K851">
        <v>26</v>
      </c>
      <c r="L851">
        <v>0.26</v>
      </c>
      <c r="M851">
        <v>0</v>
      </c>
      <c r="N851" s="5">
        <v>45689</v>
      </c>
    </row>
    <row r="852" spans="1:14">
      <c r="A852" t="s">
        <v>342</v>
      </c>
      <c r="B852" t="s">
        <v>229</v>
      </c>
      <c r="C852" t="s">
        <v>970</v>
      </c>
      <c r="D852">
        <v>23.206830555555559</v>
      </c>
      <c r="E852">
        <v>-106.4283861111111</v>
      </c>
      <c r="F852" t="s">
        <v>290</v>
      </c>
      <c r="G852">
        <v>48</v>
      </c>
      <c r="H852">
        <v>42</v>
      </c>
      <c r="I852">
        <v>90</v>
      </c>
      <c r="J852" t="s">
        <v>289</v>
      </c>
      <c r="K852">
        <v>19</v>
      </c>
      <c r="L852">
        <v>2.52</v>
      </c>
      <c r="M852">
        <v>1.33</v>
      </c>
      <c r="N852" s="5">
        <v>45689</v>
      </c>
    </row>
    <row r="853" spans="1:14">
      <c r="A853" t="s">
        <v>231</v>
      </c>
      <c r="B853" t="s">
        <v>82</v>
      </c>
      <c r="C853" t="s">
        <v>971</v>
      </c>
      <c r="D853">
        <v>23.23721432</v>
      </c>
      <c r="E853">
        <v>-106.4418289</v>
      </c>
      <c r="F853" t="s">
        <v>290</v>
      </c>
      <c r="G853">
        <v>36</v>
      </c>
      <c r="H853">
        <v>22</v>
      </c>
      <c r="I853">
        <v>58</v>
      </c>
      <c r="J853" t="s">
        <v>289</v>
      </c>
      <c r="K853">
        <v>62</v>
      </c>
      <c r="L853">
        <v>0.57999999999999996</v>
      </c>
      <c r="M853">
        <v>0</v>
      </c>
      <c r="N853" s="5">
        <v>45689</v>
      </c>
    </row>
    <row r="854" spans="1:14">
      <c r="A854" t="s">
        <v>232</v>
      </c>
      <c r="B854" t="s">
        <v>233</v>
      </c>
      <c r="C854" t="s">
        <v>972</v>
      </c>
      <c r="D854">
        <v>23.272991959999999</v>
      </c>
      <c r="E854">
        <v>-106.4652306</v>
      </c>
      <c r="F854" t="s">
        <v>292</v>
      </c>
      <c r="G854">
        <v>102</v>
      </c>
      <c r="H854">
        <v>45</v>
      </c>
      <c r="I854">
        <v>147</v>
      </c>
      <c r="J854" t="s">
        <v>289</v>
      </c>
      <c r="K854">
        <v>15</v>
      </c>
      <c r="L854">
        <v>6.8</v>
      </c>
      <c r="M854">
        <v>2</v>
      </c>
      <c r="N854" s="5">
        <v>45689</v>
      </c>
    </row>
    <row r="855" spans="1:14">
      <c r="A855" t="s">
        <v>234</v>
      </c>
      <c r="B855" t="s">
        <v>235</v>
      </c>
      <c r="C855" t="s">
        <v>973</v>
      </c>
      <c r="D855">
        <v>23.197912389999999</v>
      </c>
      <c r="E855">
        <v>-106.4260507</v>
      </c>
      <c r="F855" t="s">
        <v>302</v>
      </c>
      <c r="G855">
        <v>21</v>
      </c>
      <c r="H855">
        <v>6</v>
      </c>
      <c r="I855">
        <v>27</v>
      </c>
      <c r="J855" t="s">
        <v>289</v>
      </c>
      <c r="K855">
        <v>13</v>
      </c>
      <c r="L855">
        <v>1.61</v>
      </c>
      <c r="M855">
        <v>0.33</v>
      </c>
      <c r="N855" s="5">
        <v>45689</v>
      </c>
    </row>
    <row r="856" spans="1:14">
      <c r="A856" t="s">
        <v>236</v>
      </c>
      <c r="B856" t="s">
        <v>237</v>
      </c>
      <c r="C856" t="s">
        <v>974</v>
      </c>
      <c r="D856">
        <v>23.20571949</v>
      </c>
      <c r="E856">
        <v>-106.4157898</v>
      </c>
      <c r="F856" t="s">
        <v>302</v>
      </c>
      <c r="G856">
        <v>7</v>
      </c>
      <c r="H856">
        <v>5</v>
      </c>
      <c r="I856">
        <v>12</v>
      </c>
      <c r="J856" t="s">
        <v>289</v>
      </c>
      <c r="K856">
        <v>16</v>
      </c>
      <c r="L856">
        <v>0.43</v>
      </c>
      <c r="M856">
        <v>0</v>
      </c>
      <c r="N856" s="5">
        <v>45689</v>
      </c>
    </row>
    <row r="857" spans="1:14">
      <c r="A857" t="s">
        <v>238</v>
      </c>
      <c r="B857" t="s">
        <v>239</v>
      </c>
      <c r="C857" t="s">
        <v>975</v>
      </c>
      <c r="D857">
        <v>23.278618080000001</v>
      </c>
      <c r="E857">
        <v>-106.4278217</v>
      </c>
      <c r="F857" t="s">
        <v>303</v>
      </c>
      <c r="G857">
        <v>28</v>
      </c>
      <c r="H857">
        <v>8</v>
      </c>
      <c r="I857">
        <v>36</v>
      </c>
      <c r="J857" t="s">
        <v>289</v>
      </c>
      <c r="K857">
        <v>15</v>
      </c>
      <c r="L857">
        <v>1.86</v>
      </c>
      <c r="M857">
        <v>0</v>
      </c>
      <c r="N857" s="5">
        <v>45689</v>
      </c>
    </row>
    <row r="858" spans="1:14">
      <c r="A858" t="s">
        <v>240</v>
      </c>
      <c r="B858" t="s">
        <v>241</v>
      </c>
      <c r="C858" t="s">
        <v>976</v>
      </c>
      <c r="D858">
        <v>23.22238583</v>
      </c>
      <c r="E858">
        <v>-106.42127360000001</v>
      </c>
      <c r="F858" t="s">
        <v>309</v>
      </c>
      <c r="G858">
        <v>17</v>
      </c>
      <c r="H858">
        <v>9</v>
      </c>
      <c r="I858">
        <v>26</v>
      </c>
      <c r="J858" t="s">
        <v>289</v>
      </c>
      <c r="K858">
        <v>18</v>
      </c>
      <c r="L858">
        <v>0.94</v>
      </c>
      <c r="M858">
        <v>0</v>
      </c>
      <c r="N858" s="5">
        <v>45689</v>
      </c>
    </row>
    <row r="859" spans="1:14">
      <c r="A859" t="s">
        <v>242</v>
      </c>
      <c r="B859" t="s">
        <v>859</v>
      </c>
      <c r="C859" t="s">
        <v>977</v>
      </c>
      <c r="D859">
        <v>23.219055010000002</v>
      </c>
      <c r="E859">
        <v>-106.4215268</v>
      </c>
      <c r="F859" t="s">
        <v>309</v>
      </c>
      <c r="G859">
        <v>23</v>
      </c>
      <c r="H859">
        <v>23</v>
      </c>
      <c r="I859">
        <v>46</v>
      </c>
      <c r="J859" t="s">
        <v>289</v>
      </c>
      <c r="K859">
        <v>15</v>
      </c>
      <c r="L859">
        <v>1.53</v>
      </c>
      <c r="M859">
        <v>2</v>
      </c>
      <c r="N859" s="5">
        <v>45689</v>
      </c>
    </row>
    <row r="860" spans="1:14">
      <c r="A860" t="s">
        <v>243</v>
      </c>
      <c r="B860" t="s">
        <v>26</v>
      </c>
      <c r="C860" t="s">
        <v>978</v>
      </c>
      <c r="D860">
        <v>23.258836469999999</v>
      </c>
      <c r="E860">
        <v>-106.4590578</v>
      </c>
      <c r="F860" t="s">
        <v>295</v>
      </c>
      <c r="G860">
        <v>20</v>
      </c>
      <c r="H860">
        <v>29</v>
      </c>
      <c r="I860">
        <v>49</v>
      </c>
      <c r="J860" t="s">
        <v>289</v>
      </c>
      <c r="K860">
        <v>13</v>
      </c>
      <c r="L860">
        <v>1.53</v>
      </c>
      <c r="M860">
        <v>0</v>
      </c>
      <c r="N860" s="5">
        <v>45689</v>
      </c>
    </row>
    <row r="861" spans="1:14">
      <c r="A861" t="s">
        <v>244</v>
      </c>
      <c r="B861" t="s">
        <v>859</v>
      </c>
      <c r="C861" t="s">
        <v>979</v>
      </c>
      <c r="D861">
        <v>23.253080109999999</v>
      </c>
      <c r="E861">
        <v>-106.4547029</v>
      </c>
      <c r="F861" t="s">
        <v>295</v>
      </c>
      <c r="G861">
        <v>1</v>
      </c>
      <c r="H861">
        <v>7</v>
      </c>
      <c r="I861">
        <v>8</v>
      </c>
      <c r="J861" t="s">
        <v>294</v>
      </c>
      <c r="K861">
        <v>14</v>
      </c>
      <c r="L861">
        <v>7.0000000000000007E-2</v>
      </c>
      <c r="M861">
        <v>0</v>
      </c>
      <c r="N861" s="5">
        <v>45689</v>
      </c>
    </row>
    <row r="862" spans="1:14">
      <c r="A862" t="s">
        <v>245</v>
      </c>
      <c r="B862" t="s">
        <v>70</v>
      </c>
      <c r="C862" t="s">
        <v>980</v>
      </c>
      <c r="D862">
        <v>23.26591372</v>
      </c>
      <c r="E862">
        <v>-106.4619326</v>
      </c>
      <c r="F862" t="s">
        <v>292</v>
      </c>
      <c r="G862">
        <v>14</v>
      </c>
      <c r="H862">
        <v>53</v>
      </c>
      <c r="I862">
        <v>67</v>
      </c>
      <c r="J862" t="s">
        <v>289</v>
      </c>
      <c r="K862">
        <v>13</v>
      </c>
      <c r="L862">
        <v>1.07</v>
      </c>
      <c r="M862">
        <v>1.33</v>
      </c>
      <c r="N862" s="5">
        <v>45689</v>
      </c>
    </row>
    <row r="863" spans="1:14">
      <c r="A863" t="s">
        <v>246</v>
      </c>
      <c r="B863" t="s">
        <v>343</v>
      </c>
      <c r="C863" t="s">
        <v>981</v>
      </c>
      <c r="D863">
        <v>23.235187830000001</v>
      </c>
      <c r="E863">
        <v>-106.4383476</v>
      </c>
      <c r="F863" t="s">
        <v>290</v>
      </c>
      <c r="G863">
        <v>188</v>
      </c>
      <c r="H863">
        <v>102</v>
      </c>
      <c r="I863">
        <v>290</v>
      </c>
      <c r="J863" t="s">
        <v>289</v>
      </c>
      <c r="K863">
        <v>18</v>
      </c>
      <c r="L863">
        <v>10.44</v>
      </c>
      <c r="M863">
        <v>5.33</v>
      </c>
      <c r="N863" s="5">
        <v>45689</v>
      </c>
    </row>
    <row r="864" spans="1:14">
      <c r="A864" t="s">
        <v>344</v>
      </c>
      <c r="B864" t="s">
        <v>345</v>
      </c>
      <c r="C864" t="s">
        <v>982</v>
      </c>
      <c r="D864">
        <v>23.274913888888889</v>
      </c>
      <c r="E864">
        <v>-106.463875</v>
      </c>
      <c r="F864" t="s">
        <v>292</v>
      </c>
      <c r="G864">
        <v>11</v>
      </c>
      <c r="H864">
        <v>40</v>
      </c>
      <c r="I864">
        <v>51</v>
      </c>
      <c r="J864" t="s">
        <v>289</v>
      </c>
      <c r="K864">
        <v>5</v>
      </c>
      <c r="L864">
        <v>2.2000000000000002</v>
      </c>
      <c r="M864">
        <v>2.2999999999999998</v>
      </c>
      <c r="N864" s="5">
        <v>45689</v>
      </c>
    </row>
    <row r="865" spans="1:14">
      <c r="A865" t="s">
        <v>247</v>
      </c>
      <c r="B865" t="s">
        <v>23</v>
      </c>
      <c r="C865" t="s">
        <v>983</v>
      </c>
      <c r="D865">
        <v>23.262311489999998</v>
      </c>
      <c r="E865">
        <v>-106.4639727</v>
      </c>
      <c r="F865" t="s">
        <v>295</v>
      </c>
      <c r="G865">
        <v>77</v>
      </c>
      <c r="H865">
        <v>72</v>
      </c>
      <c r="I865">
        <v>149</v>
      </c>
      <c r="J865" t="s">
        <v>289</v>
      </c>
      <c r="K865">
        <v>12</v>
      </c>
      <c r="L865">
        <v>6.41</v>
      </c>
      <c r="M865">
        <v>3.33</v>
      </c>
      <c r="N865" s="5">
        <v>45689</v>
      </c>
    </row>
    <row r="866" spans="1:14">
      <c r="A866" t="s">
        <v>248</v>
      </c>
      <c r="B866" t="s">
        <v>859</v>
      </c>
      <c r="C866" t="s">
        <v>984</v>
      </c>
      <c r="D866">
        <v>23.32108672</v>
      </c>
      <c r="E866">
        <v>-106.47947139999999</v>
      </c>
      <c r="F866" t="s">
        <v>293</v>
      </c>
      <c r="G866">
        <v>10</v>
      </c>
      <c r="H866">
        <v>65</v>
      </c>
      <c r="I866">
        <v>75</v>
      </c>
      <c r="J866" t="s">
        <v>289</v>
      </c>
      <c r="K866">
        <v>10</v>
      </c>
      <c r="L866">
        <v>1</v>
      </c>
      <c r="M866">
        <v>0</v>
      </c>
      <c r="N866" s="5">
        <v>45689</v>
      </c>
    </row>
    <row r="867" spans="1:14">
      <c r="A867" t="s">
        <v>249</v>
      </c>
      <c r="B867" t="s">
        <v>182</v>
      </c>
      <c r="C867" t="s">
        <v>985</v>
      </c>
      <c r="D867">
        <v>23.32244154</v>
      </c>
      <c r="E867">
        <v>-106.4792588</v>
      </c>
      <c r="F867" t="s">
        <v>293</v>
      </c>
      <c r="G867">
        <v>65</v>
      </c>
      <c r="H867">
        <v>55</v>
      </c>
      <c r="I867">
        <v>120</v>
      </c>
      <c r="J867" t="s">
        <v>289</v>
      </c>
      <c r="K867">
        <v>13</v>
      </c>
      <c r="L867">
        <v>5</v>
      </c>
      <c r="M867">
        <v>0</v>
      </c>
      <c r="N867" s="5">
        <v>45689</v>
      </c>
    </row>
    <row r="868" spans="1:14">
      <c r="A868" t="s">
        <v>250</v>
      </c>
      <c r="B868" t="s">
        <v>859</v>
      </c>
      <c r="C868" t="s">
        <v>986</v>
      </c>
      <c r="D868">
        <v>23.327374030000001</v>
      </c>
      <c r="E868">
        <v>-106.48086259999999</v>
      </c>
      <c r="F868" t="s">
        <v>293</v>
      </c>
      <c r="G868">
        <v>2</v>
      </c>
      <c r="H868">
        <v>6</v>
      </c>
      <c r="I868">
        <v>8</v>
      </c>
      <c r="J868" t="s">
        <v>289</v>
      </c>
      <c r="K868">
        <v>11</v>
      </c>
      <c r="L868">
        <v>0.18</v>
      </c>
      <c r="M868">
        <v>0</v>
      </c>
      <c r="N868" s="5">
        <v>45689</v>
      </c>
    </row>
    <row r="869" spans="1:14">
      <c r="A869" t="s">
        <v>251</v>
      </c>
      <c r="B869" t="s">
        <v>859</v>
      </c>
      <c r="C869" t="s">
        <v>987</v>
      </c>
      <c r="D869">
        <v>23.21960833</v>
      </c>
      <c r="E869">
        <v>-106.4196938</v>
      </c>
      <c r="F869" t="s">
        <v>309</v>
      </c>
      <c r="G869">
        <v>14</v>
      </c>
      <c r="H869">
        <v>41</v>
      </c>
      <c r="I869">
        <v>55</v>
      </c>
      <c r="J869" t="s">
        <v>289</v>
      </c>
      <c r="K869">
        <v>10</v>
      </c>
      <c r="L869">
        <v>1.4</v>
      </c>
      <c r="M869">
        <v>0.33</v>
      </c>
      <c r="N869" s="5">
        <v>45689</v>
      </c>
    </row>
    <row r="870" spans="1:14">
      <c r="A870" t="s">
        <v>252</v>
      </c>
      <c r="B870" t="s">
        <v>859</v>
      </c>
      <c r="C870" t="s">
        <v>988</v>
      </c>
      <c r="D870">
        <v>23.2944152</v>
      </c>
      <c r="E870">
        <v>-106.45097819999999</v>
      </c>
      <c r="F870" t="s">
        <v>300</v>
      </c>
      <c r="G870">
        <v>100</v>
      </c>
      <c r="H870">
        <v>5</v>
      </c>
      <c r="I870">
        <v>105</v>
      </c>
      <c r="J870" t="s">
        <v>294</v>
      </c>
      <c r="K870">
        <v>14</v>
      </c>
      <c r="L870">
        <v>7.14</v>
      </c>
      <c r="M870">
        <v>9</v>
      </c>
      <c r="N870" s="5">
        <v>45689</v>
      </c>
    </row>
    <row r="871" spans="1:14">
      <c r="A871" t="s">
        <v>253</v>
      </c>
      <c r="B871" t="s">
        <v>859</v>
      </c>
      <c r="C871" t="s">
        <v>989</v>
      </c>
      <c r="D871">
        <v>23.292963329999999</v>
      </c>
      <c r="E871">
        <v>-106.4371336</v>
      </c>
      <c r="F871" t="s">
        <v>300</v>
      </c>
      <c r="G871">
        <v>259</v>
      </c>
      <c r="H871">
        <v>104</v>
      </c>
      <c r="I871">
        <v>363</v>
      </c>
      <c r="J871" t="s">
        <v>294</v>
      </c>
      <c r="K871">
        <v>14</v>
      </c>
      <c r="L871">
        <v>18.5</v>
      </c>
      <c r="M871">
        <v>8.33</v>
      </c>
      <c r="N871" s="5">
        <v>45689</v>
      </c>
    </row>
    <row r="872" spans="1:14">
      <c r="A872" t="s">
        <v>254</v>
      </c>
      <c r="B872" t="s">
        <v>859</v>
      </c>
      <c r="C872" t="s">
        <v>990</v>
      </c>
      <c r="D872">
        <v>23.300417469999999</v>
      </c>
      <c r="E872">
        <v>-106.4516078</v>
      </c>
      <c r="F872" t="s">
        <v>300</v>
      </c>
      <c r="G872">
        <v>15</v>
      </c>
      <c r="H872">
        <v>49</v>
      </c>
      <c r="I872">
        <v>64</v>
      </c>
      <c r="J872" t="s">
        <v>289</v>
      </c>
      <c r="K872">
        <v>11</v>
      </c>
      <c r="L872">
        <v>1.36</v>
      </c>
      <c r="M872">
        <v>0</v>
      </c>
      <c r="N872" s="5">
        <v>45689</v>
      </c>
    </row>
    <row r="873" spans="1:14">
      <c r="A873" t="s">
        <v>255</v>
      </c>
      <c r="B873" t="s">
        <v>256</v>
      </c>
      <c r="C873" t="s">
        <v>991</v>
      </c>
      <c r="D873">
        <v>23.285823959999998</v>
      </c>
      <c r="E873">
        <v>-106.4073262</v>
      </c>
      <c r="F873" t="s">
        <v>299</v>
      </c>
      <c r="G873">
        <v>35</v>
      </c>
      <c r="H873">
        <v>7</v>
      </c>
      <c r="I873">
        <v>42</v>
      </c>
      <c r="J873" t="s">
        <v>298</v>
      </c>
      <c r="K873">
        <v>14</v>
      </c>
      <c r="L873">
        <v>2.5</v>
      </c>
      <c r="M873">
        <v>0</v>
      </c>
      <c r="N873" s="5">
        <v>45689</v>
      </c>
    </row>
    <row r="874" spans="1:14">
      <c r="A874" t="s">
        <v>257</v>
      </c>
      <c r="B874" t="s">
        <v>256</v>
      </c>
      <c r="C874" t="s">
        <v>991</v>
      </c>
      <c r="D874">
        <v>23.285823959999998</v>
      </c>
      <c r="E874">
        <v>-106.4073262</v>
      </c>
      <c r="F874" t="s">
        <v>299</v>
      </c>
      <c r="G874">
        <v>29</v>
      </c>
      <c r="H874">
        <v>75</v>
      </c>
      <c r="I874">
        <v>104</v>
      </c>
      <c r="J874" t="s">
        <v>289</v>
      </c>
      <c r="K874">
        <v>14</v>
      </c>
      <c r="L874">
        <v>2.0699999999999998</v>
      </c>
      <c r="M874">
        <v>0</v>
      </c>
      <c r="N874" s="5">
        <v>45689</v>
      </c>
    </row>
    <row r="875" spans="1:14">
      <c r="A875" t="s">
        <v>258</v>
      </c>
      <c r="B875" t="s">
        <v>859</v>
      </c>
      <c r="C875" t="s">
        <v>992</v>
      </c>
      <c r="D875">
        <v>23.354647</v>
      </c>
      <c r="E875">
        <v>-106.43747620000001</v>
      </c>
      <c r="F875" t="s">
        <v>304</v>
      </c>
      <c r="G875">
        <v>256</v>
      </c>
      <c r="H875">
        <v>122</v>
      </c>
      <c r="I875">
        <v>378</v>
      </c>
      <c r="J875" t="s">
        <v>294</v>
      </c>
      <c r="K875">
        <v>12</v>
      </c>
      <c r="L875">
        <v>21.33</v>
      </c>
      <c r="M875">
        <v>6</v>
      </c>
      <c r="N875" s="5">
        <v>45689</v>
      </c>
    </row>
    <row r="876" spans="1:14">
      <c r="A876" t="s">
        <v>259</v>
      </c>
      <c r="B876" t="s">
        <v>859</v>
      </c>
      <c r="C876" t="s">
        <v>993</v>
      </c>
      <c r="D876">
        <v>23.3725378</v>
      </c>
      <c r="E876">
        <v>-106.43813400000001</v>
      </c>
      <c r="F876" t="s">
        <v>304</v>
      </c>
      <c r="G876">
        <v>422</v>
      </c>
      <c r="H876">
        <v>174</v>
      </c>
      <c r="I876">
        <v>596</v>
      </c>
      <c r="J876" t="s">
        <v>294</v>
      </c>
      <c r="K876">
        <v>14</v>
      </c>
      <c r="L876">
        <v>30.14</v>
      </c>
      <c r="M876">
        <v>0</v>
      </c>
      <c r="N876" s="5">
        <v>45689</v>
      </c>
    </row>
    <row r="877" spans="1:14">
      <c r="A877" t="s">
        <v>260</v>
      </c>
      <c r="B877" t="s">
        <v>162</v>
      </c>
      <c r="C877" t="s">
        <v>994</v>
      </c>
      <c r="D877">
        <v>23.20209951</v>
      </c>
      <c r="E877">
        <v>-106.42765110000001</v>
      </c>
      <c r="F877" t="s">
        <v>301</v>
      </c>
      <c r="G877">
        <v>5</v>
      </c>
      <c r="H877">
        <v>23</v>
      </c>
      <c r="I877">
        <v>28</v>
      </c>
      <c r="J877" t="s">
        <v>289</v>
      </c>
      <c r="K877">
        <v>10</v>
      </c>
      <c r="L877">
        <v>0.5</v>
      </c>
      <c r="M877">
        <v>0</v>
      </c>
      <c r="N877" s="5">
        <v>45689</v>
      </c>
    </row>
    <row r="878" spans="1:14">
      <c r="A878" t="s">
        <v>261</v>
      </c>
      <c r="B878" t="s">
        <v>162</v>
      </c>
      <c r="C878" t="s">
        <v>995</v>
      </c>
      <c r="D878">
        <v>23.242404870000001</v>
      </c>
      <c r="E878">
        <v>-106.4516417</v>
      </c>
      <c r="F878" t="s">
        <v>312</v>
      </c>
      <c r="G878">
        <v>18</v>
      </c>
      <c r="H878">
        <v>77</v>
      </c>
      <c r="I878">
        <v>95</v>
      </c>
      <c r="J878" t="s">
        <v>289</v>
      </c>
      <c r="K878">
        <v>10</v>
      </c>
      <c r="L878">
        <v>1.8</v>
      </c>
      <c r="M878">
        <v>1</v>
      </c>
      <c r="N878" s="5">
        <v>45689</v>
      </c>
    </row>
    <row r="879" spans="1:14">
      <c r="A879" t="s">
        <v>262</v>
      </c>
      <c r="B879" t="s">
        <v>263</v>
      </c>
      <c r="C879" t="s">
        <v>996</v>
      </c>
      <c r="D879">
        <v>23.229132660000001</v>
      </c>
      <c r="E879">
        <v>-106.4298355</v>
      </c>
      <c r="F879" t="s">
        <v>290</v>
      </c>
      <c r="G879">
        <v>70</v>
      </c>
      <c r="H879">
        <v>50</v>
      </c>
      <c r="I879">
        <v>120</v>
      </c>
      <c r="J879" t="s">
        <v>289</v>
      </c>
      <c r="K879">
        <v>11</v>
      </c>
      <c r="L879">
        <v>6.36</v>
      </c>
      <c r="M879">
        <v>0</v>
      </c>
      <c r="N879" s="5">
        <v>45689</v>
      </c>
    </row>
    <row r="880" spans="1:14">
      <c r="A880" t="s">
        <v>264</v>
      </c>
      <c r="B880" t="s">
        <v>265</v>
      </c>
      <c r="C880" t="s">
        <v>997</v>
      </c>
      <c r="D880">
        <v>23.234756910000002</v>
      </c>
      <c r="E880">
        <v>-106.4379168</v>
      </c>
      <c r="F880" t="s">
        <v>290</v>
      </c>
      <c r="G880">
        <v>27</v>
      </c>
      <c r="H880">
        <v>99</v>
      </c>
      <c r="I880">
        <v>126</v>
      </c>
      <c r="J880" t="s">
        <v>289</v>
      </c>
      <c r="K880">
        <v>10</v>
      </c>
      <c r="L880">
        <v>2.7</v>
      </c>
      <c r="M880">
        <v>4</v>
      </c>
      <c r="N880" s="5">
        <v>45689</v>
      </c>
    </row>
    <row r="881" spans="1:14">
      <c r="A881" t="s">
        <v>266</v>
      </c>
      <c r="B881" t="s">
        <v>267</v>
      </c>
      <c r="C881" t="s">
        <v>998</v>
      </c>
      <c r="D881">
        <v>23.225030555555559</v>
      </c>
      <c r="E881">
        <v>-106.4215916666667</v>
      </c>
      <c r="F881" t="s">
        <v>291</v>
      </c>
      <c r="G881">
        <v>28</v>
      </c>
      <c r="H881">
        <v>35</v>
      </c>
      <c r="I881">
        <v>63</v>
      </c>
      <c r="J881" t="s">
        <v>289</v>
      </c>
      <c r="K881">
        <v>16</v>
      </c>
      <c r="L881">
        <v>1.75</v>
      </c>
      <c r="M881">
        <v>0</v>
      </c>
      <c r="N881" s="5">
        <v>45689</v>
      </c>
    </row>
    <row r="882" spans="1:14">
      <c r="A882" t="s">
        <v>268</v>
      </c>
      <c r="B882" t="s">
        <v>139</v>
      </c>
      <c r="C882" t="s">
        <v>919</v>
      </c>
      <c r="D882">
        <v>23.275107670000001</v>
      </c>
      <c r="E882">
        <v>-106.4543434</v>
      </c>
      <c r="F882" t="s">
        <v>295</v>
      </c>
      <c r="G882">
        <v>3</v>
      </c>
      <c r="H882">
        <v>17</v>
      </c>
      <c r="I882">
        <v>20</v>
      </c>
      <c r="J882" t="s">
        <v>289</v>
      </c>
      <c r="K882">
        <v>8</v>
      </c>
      <c r="L882">
        <v>0.37</v>
      </c>
      <c r="M882">
        <v>0</v>
      </c>
      <c r="N882" s="5">
        <v>45689</v>
      </c>
    </row>
    <row r="883" spans="1:14">
      <c r="A883" t="s">
        <v>269</v>
      </c>
      <c r="B883" t="s">
        <v>270</v>
      </c>
      <c r="C883" t="s">
        <v>999</v>
      </c>
      <c r="D883">
        <v>23.288544444444451</v>
      </c>
      <c r="E883">
        <v>-106.4589583333333</v>
      </c>
      <c r="F883" t="s">
        <v>292</v>
      </c>
      <c r="G883">
        <v>5</v>
      </c>
      <c r="H883">
        <v>15</v>
      </c>
      <c r="I883">
        <v>20</v>
      </c>
      <c r="J883" t="s">
        <v>289</v>
      </c>
      <c r="K883">
        <v>7</v>
      </c>
      <c r="L883">
        <v>0.71</v>
      </c>
      <c r="M883">
        <v>0.66</v>
      </c>
      <c r="N883" s="5">
        <v>45689</v>
      </c>
    </row>
    <row r="884" spans="1:14">
      <c r="A884" t="s">
        <v>271</v>
      </c>
      <c r="B884" t="s">
        <v>270</v>
      </c>
      <c r="C884" t="s">
        <v>1000</v>
      </c>
      <c r="D884">
        <v>23.288740632082199</v>
      </c>
      <c r="E884">
        <v>-106.42522288992301</v>
      </c>
      <c r="F884" t="s">
        <v>292</v>
      </c>
      <c r="G884">
        <v>3</v>
      </c>
      <c r="H884">
        <v>9</v>
      </c>
      <c r="I884">
        <v>12</v>
      </c>
      <c r="J884" t="s">
        <v>298</v>
      </c>
      <c r="K884">
        <v>7</v>
      </c>
      <c r="L884">
        <v>0.42</v>
      </c>
      <c r="M884">
        <v>0</v>
      </c>
      <c r="N884" s="5">
        <v>45689</v>
      </c>
    </row>
    <row r="885" spans="1:14">
      <c r="A885" t="s">
        <v>272</v>
      </c>
      <c r="B885" t="s">
        <v>54</v>
      </c>
      <c r="C885" t="s">
        <v>1001</v>
      </c>
      <c r="D885">
        <v>23.28019722222222</v>
      </c>
      <c r="E885">
        <v>-106.4676833333333</v>
      </c>
      <c r="F885" t="s">
        <v>296</v>
      </c>
      <c r="G885">
        <v>44</v>
      </c>
      <c r="H885">
        <v>131</v>
      </c>
      <c r="I885">
        <v>175</v>
      </c>
      <c r="J885" t="s">
        <v>289</v>
      </c>
      <c r="K885">
        <v>7</v>
      </c>
      <c r="L885">
        <v>6.28</v>
      </c>
      <c r="M885">
        <v>6</v>
      </c>
      <c r="N885" s="5">
        <v>45689</v>
      </c>
    </row>
    <row r="886" spans="1:14">
      <c r="A886" t="s">
        <v>273</v>
      </c>
      <c r="B886" t="s">
        <v>26</v>
      </c>
      <c r="C886" t="s">
        <v>1002</v>
      </c>
      <c r="D886">
        <v>23.193300000000001</v>
      </c>
      <c r="E886">
        <v>-106.4245277777778</v>
      </c>
      <c r="F886" t="s">
        <v>308</v>
      </c>
      <c r="G886">
        <v>10</v>
      </c>
      <c r="H886">
        <v>5</v>
      </c>
      <c r="I886">
        <v>15</v>
      </c>
      <c r="J886" t="s">
        <v>289</v>
      </c>
      <c r="K886">
        <v>8</v>
      </c>
      <c r="L886">
        <v>1.25</v>
      </c>
      <c r="M886">
        <v>0</v>
      </c>
      <c r="N886" s="5">
        <v>45689</v>
      </c>
    </row>
    <row r="887" spans="1:14">
      <c r="A887" t="s">
        <v>347</v>
      </c>
      <c r="B887" t="s">
        <v>390</v>
      </c>
      <c r="C887" t="s">
        <v>1003</v>
      </c>
      <c r="D887">
        <v>23.241158333333331</v>
      </c>
      <c r="E887">
        <v>-106.44601666666669</v>
      </c>
      <c r="F887" t="s">
        <v>295</v>
      </c>
      <c r="G887">
        <v>14</v>
      </c>
      <c r="H887">
        <v>9</v>
      </c>
      <c r="I887">
        <v>23</v>
      </c>
      <c r="J887" t="s">
        <v>289</v>
      </c>
      <c r="K887">
        <v>5</v>
      </c>
      <c r="L887">
        <v>2.8</v>
      </c>
      <c r="M887">
        <v>0.33</v>
      </c>
      <c r="N887" s="5">
        <v>45689</v>
      </c>
    </row>
    <row r="888" spans="1:14">
      <c r="A888" t="s">
        <v>274</v>
      </c>
      <c r="B888" t="s">
        <v>30</v>
      </c>
      <c r="C888" t="s">
        <v>1004</v>
      </c>
      <c r="D888">
        <v>23.29955</v>
      </c>
      <c r="E888">
        <v>-106.4812666666667</v>
      </c>
      <c r="F888" t="s">
        <v>296</v>
      </c>
      <c r="G888">
        <v>36</v>
      </c>
      <c r="H888">
        <v>52</v>
      </c>
      <c r="I888">
        <v>88</v>
      </c>
      <c r="J888" t="s">
        <v>289</v>
      </c>
      <c r="K888">
        <v>7</v>
      </c>
      <c r="L888">
        <v>5.14</v>
      </c>
      <c r="M888">
        <v>7</v>
      </c>
      <c r="N888" s="5">
        <v>45689</v>
      </c>
    </row>
    <row r="889" spans="1:14">
      <c r="A889" t="s">
        <v>276</v>
      </c>
      <c r="B889" t="s">
        <v>139</v>
      </c>
      <c r="C889" t="s">
        <v>1005</v>
      </c>
      <c r="D889">
        <v>23.191933333333331</v>
      </c>
      <c r="E889">
        <v>-106.4222666666667</v>
      </c>
      <c r="F889" t="s">
        <v>308</v>
      </c>
      <c r="G889">
        <v>8</v>
      </c>
      <c r="H889">
        <v>6</v>
      </c>
      <c r="I889">
        <v>14</v>
      </c>
      <c r="J889" t="s">
        <v>289</v>
      </c>
      <c r="K889">
        <v>9</v>
      </c>
      <c r="L889">
        <v>0.88</v>
      </c>
      <c r="M889">
        <v>0.33</v>
      </c>
      <c r="N889" s="5">
        <v>45689</v>
      </c>
    </row>
    <row r="890" spans="1:14">
      <c r="A890" t="s">
        <v>277</v>
      </c>
      <c r="B890" t="s">
        <v>278</v>
      </c>
      <c r="C890" t="s">
        <v>1006</v>
      </c>
      <c r="D890">
        <v>23.207005555555551</v>
      </c>
      <c r="E890">
        <v>-106.42547500000001</v>
      </c>
      <c r="F890" t="s">
        <v>290</v>
      </c>
      <c r="G890">
        <v>2</v>
      </c>
      <c r="H890">
        <v>7</v>
      </c>
      <c r="I890">
        <v>9</v>
      </c>
      <c r="J890" t="s">
        <v>289</v>
      </c>
      <c r="K890">
        <v>7</v>
      </c>
      <c r="L890">
        <v>0</v>
      </c>
      <c r="M890">
        <v>0</v>
      </c>
      <c r="N890" s="5">
        <v>45689</v>
      </c>
    </row>
    <row r="891" spans="1:14">
      <c r="A891" t="s">
        <v>279</v>
      </c>
      <c r="B891" t="s">
        <v>128</v>
      </c>
      <c r="C891" t="s">
        <v>1007</v>
      </c>
      <c r="D891">
        <v>23.2946228847252</v>
      </c>
      <c r="E891">
        <v>-106.41756000333</v>
      </c>
      <c r="F891" t="s">
        <v>297</v>
      </c>
      <c r="G891">
        <v>37</v>
      </c>
      <c r="H891">
        <v>35</v>
      </c>
      <c r="I891">
        <v>72</v>
      </c>
      <c r="J891" t="s">
        <v>294</v>
      </c>
      <c r="K891">
        <v>9</v>
      </c>
      <c r="L891">
        <v>4.1100000000000003</v>
      </c>
      <c r="M891">
        <v>2.33</v>
      </c>
      <c r="N891" s="5">
        <v>45689</v>
      </c>
    </row>
    <row r="892" spans="1:14">
      <c r="A892" t="s">
        <v>280</v>
      </c>
      <c r="B892" t="s">
        <v>859</v>
      </c>
      <c r="C892" t="s">
        <v>1008</v>
      </c>
      <c r="D892">
        <v>23.30426111111111</v>
      </c>
      <c r="E892">
        <v>-106.4908027777778</v>
      </c>
      <c r="F892" t="s">
        <v>306</v>
      </c>
      <c r="G892">
        <v>98</v>
      </c>
      <c r="H892">
        <v>120</v>
      </c>
      <c r="I892">
        <v>218</v>
      </c>
      <c r="J892" t="s">
        <v>289</v>
      </c>
      <c r="K892">
        <v>13</v>
      </c>
      <c r="L892">
        <v>7.53</v>
      </c>
      <c r="M892">
        <v>0</v>
      </c>
      <c r="N892" s="5">
        <v>45689</v>
      </c>
    </row>
    <row r="893" spans="1:14">
      <c r="A893" t="s">
        <v>281</v>
      </c>
      <c r="B893" t="s">
        <v>139</v>
      </c>
      <c r="C893" t="s">
        <v>1009</v>
      </c>
      <c r="D893">
        <v>23.245374999999999</v>
      </c>
      <c r="E893">
        <v>-106.44622777777781</v>
      </c>
      <c r="F893" t="s">
        <v>295</v>
      </c>
      <c r="G893">
        <v>10</v>
      </c>
      <c r="H893">
        <v>2</v>
      </c>
      <c r="I893">
        <v>12</v>
      </c>
      <c r="J893" t="s">
        <v>289</v>
      </c>
      <c r="K893">
        <v>8</v>
      </c>
      <c r="L893">
        <v>1.25</v>
      </c>
      <c r="M893">
        <v>1</v>
      </c>
      <c r="N893" s="5">
        <v>45689</v>
      </c>
    </row>
    <row r="894" spans="1:14">
      <c r="A894" t="s">
        <v>282</v>
      </c>
      <c r="B894" t="s">
        <v>859</v>
      </c>
      <c r="C894" t="s">
        <v>1010</v>
      </c>
      <c r="D894">
        <v>23.191594444444441</v>
      </c>
      <c r="E894">
        <v>-106.4232555555556</v>
      </c>
      <c r="F894" t="s">
        <v>308</v>
      </c>
      <c r="G894">
        <v>8</v>
      </c>
      <c r="H894">
        <v>4</v>
      </c>
      <c r="I894">
        <v>12</v>
      </c>
      <c r="J894" t="s">
        <v>289</v>
      </c>
      <c r="K894">
        <v>8</v>
      </c>
      <c r="L894">
        <v>1</v>
      </c>
      <c r="M894">
        <v>1.66</v>
      </c>
      <c r="N894" s="5">
        <v>45689</v>
      </c>
    </row>
    <row r="895" spans="1:14">
      <c r="A895" t="s">
        <v>283</v>
      </c>
      <c r="B895" t="s">
        <v>391</v>
      </c>
      <c r="C895" t="s">
        <v>1011</v>
      </c>
      <c r="D895">
        <v>23.29578333333334</v>
      </c>
      <c r="E895">
        <v>-106.47138333333331</v>
      </c>
      <c r="F895" t="s">
        <v>296</v>
      </c>
      <c r="G895">
        <v>16</v>
      </c>
      <c r="H895">
        <v>52</v>
      </c>
      <c r="I895">
        <v>68</v>
      </c>
      <c r="J895" t="s">
        <v>289</v>
      </c>
      <c r="K895">
        <v>10</v>
      </c>
      <c r="L895">
        <v>1.6</v>
      </c>
      <c r="M895">
        <v>0</v>
      </c>
      <c r="N895" s="5">
        <v>45689</v>
      </c>
    </row>
    <row r="896" spans="1:14">
      <c r="A896" t="s">
        <v>285</v>
      </c>
      <c r="B896" t="s">
        <v>286</v>
      </c>
      <c r="C896" t="s">
        <v>1012</v>
      </c>
      <c r="D896">
        <v>23.264779427277301</v>
      </c>
      <c r="E896">
        <v>-106.42075293216701</v>
      </c>
      <c r="F896" t="s">
        <v>295</v>
      </c>
      <c r="G896">
        <v>10</v>
      </c>
      <c r="H896">
        <v>10</v>
      </c>
      <c r="I896">
        <v>20</v>
      </c>
      <c r="J896" t="s">
        <v>289</v>
      </c>
      <c r="K896">
        <v>13</v>
      </c>
      <c r="L896">
        <v>0.76</v>
      </c>
      <c r="M896">
        <v>0</v>
      </c>
      <c r="N896" s="5">
        <v>45689</v>
      </c>
    </row>
    <row r="897" spans="1:14">
      <c r="A897" t="s">
        <v>287</v>
      </c>
      <c r="B897" t="s">
        <v>139</v>
      </c>
      <c r="C897" t="s">
        <v>1013</v>
      </c>
      <c r="D897">
        <v>23.20147</v>
      </c>
      <c r="E897">
        <v>-106.41500000000001</v>
      </c>
      <c r="F897" t="s">
        <v>302</v>
      </c>
      <c r="G897">
        <v>8</v>
      </c>
      <c r="H897">
        <v>8</v>
      </c>
      <c r="I897">
        <v>16</v>
      </c>
      <c r="J897" t="s">
        <v>289</v>
      </c>
      <c r="K897">
        <v>13</v>
      </c>
      <c r="L897">
        <v>0.61</v>
      </c>
      <c r="M897">
        <v>0</v>
      </c>
      <c r="N897" s="5">
        <v>45689</v>
      </c>
    </row>
    <row r="898" spans="1:14">
      <c r="A898" t="s">
        <v>349</v>
      </c>
      <c r="B898" t="s">
        <v>325</v>
      </c>
      <c r="C898" t="s">
        <v>1014</v>
      </c>
      <c r="D898">
        <v>23.297229999999999</v>
      </c>
      <c r="E898">
        <v>-106.479</v>
      </c>
      <c r="F898" t="s">
        <v>296</v>
      </c>
      <c r="G898">
        <v>3</v>
      </c>
      <c r="H898">
        <v>13</v>
      </c>
      <c r="I898">
        <v>16</v>
      </c>
      <c r="J898" t="s">
        <v>289</v>
      </c>
      <c r="K898">
        <v>6</v>
      </c>
      <c r="L898">
        <v>0.5</v>
      </c>
      <c r="M898">
        <v>0</v>
      </c>
      <c r="N898" s="5">
        <v>45689</v>
      </c>
    </row>
    <row r="899" spans="1:14">
      <c r="A899" t="s">
        <v>324</v>
      </c>
      <c r="B899" t="s">
        <v>325</v>
      </c>
      <c r="C899" t="s">
        <v>1015</v>
      </c>
      <c r="D899">
        <v>23.29718611111111</v>
      </c>
      <c r="E899">
        <v>-106.47875555555559</v>
      </c>
      <c r="F899" t="s">
        <v>296</v>
      </c>
      <c r="G899">
        <v>0</v>
      </c>
      <c r="H899">
        <v>6</v>
      </c>
      <c r="I899">
        <v>6</v>
      </c>
      <c r="J899" t="s">
        <v>298</v>
      </c>
      <c r="K899">
        <v>6</v>
      </c>
      <c r="L899">
        <v>0</v>
      </c>
      <c r="M899">
        <v>0</v>
      </c>
      <c r="N899" s="5">
        <v>45689</v>
      </c>
    </row>
    <row r="900" spans="1:14">
      <c r="A900" t="s">
        <v>329</v>
      </c>
      <c r="B900" t="s">
        <v>172</v>
      </c>
      <c r="C900" t="s">
        <v>808</v>
      </c>
      <c r="D900">
        <v>23.312467784908598</v>
      </c>
      <c r="E900">
        <v>-106.425176107116</v>
      </c>
      <c r="F900" t="s">
        <v>297</v>
      </c>
      <c r="G900">
        <v>96</v>
      </c>
      <c r="H900">
        <v>76</v>
      </c>
      <c r="I900">
        <v>172</v>
      </c>
      <c r="J900" t="s">
        <v>294</v>
      </c>
      <c r="K900">
        <v>7</v>
      </c>
      <c r="L900">
        <v>13.71</v>
      </c>
      <c r="M900">
        <v>3.66</v>
      </c>
      <c r="N900" s="5">
        <v>45689</v>
      </c>
    </row>
    <row r="901" spans="1:14">
      <c r="A901" t="s">
        <v>350</v>
      </c>
      <c r="B901" t="s">
        <v>392</v>
      </c>
      <c r="C901" t="s">
        <v>1016</v>
      </c>
      <c r="D901">
        <v>23.19173</v>
      </c>
      <c r="E901">
        <v>-106.42700000000001</v>
      </c>
      <c r="F901" t="s">
        <v>393</v>
      </c>
      <c r="G901">
        <v>12</v>
      </c>
      <c r="H901">
        <v>16</v>
      </c>
      <c r="I901">
        <v>28</v>
      </c>
      <c r="J901" t="s">
        <v>289</v>
      </c>
      <c r="K901">
        <v>5</v>
      </c>
      <c r="L901">
        <v>2.4</v>
      </c>
      <c r="M901">
        <v>0</v>
      </c>
      <c r="N901" s="5">
        <v>45689</v>
      </c>
    </row>
    <row r="902" spans="1:14">
      <c r="A902" t="s">
        <v>351</v>
      </c>
      <c r="B902" t="s">
        <v>352</v>
      </c>
      <c r="C902" t="s">
        <v>1017</v>
      </c>
      <c r="D902">
        <v>23.221609999999998</v>
      </c>
      <c r="E902">
        <v>-106.422</v>
      </c>
      <c r="F902" t="s">
        <v>291</v>
      </c>
      <c r="G902">
        <v>25</v>
      </c>
      <c r="H902">
        <v>10</v>
      </c>
      <c r="I902">
        <v>35</v>
      </c>
      <c r="J902" t="s">
        <v>289</v>
      </c>
      <c r="K902">
        <v>8</v>
      </c>
      <c r="L902">
        <v>3.12</v>
      </c>
      <c r="M902">
        <v>1</v>
      </c>
      <c r="N902" s="5">
        <v>45689</v>
      </c>
    </row>
    <row r="903" spans="1:14">
      <c r="A903" t="s">
        <v>353</v>
      </c>
      <c r="B903" t="s">
        <v>130</v>
      </c>
      <c r="C903" t="s">
        <v>1018</v>
      </c>
      <c r="D903">
        <v>23.2027</v>
      </c>
      <c r="E903">
        <v>-106.42700000000001</v>
      </c>
      <c r="F903" t="s">
        <v>301</v>
      </c>
      <c r="G903">
        <v>19</v>
      </c>
      <c r="H903">
        <v>19</v>
      </c>
      <c r="I903">
        <v>38</v>
      </c>
      <c r="J903" t="s">
        <v>289</v>
      </c>
      <c r="K903">
        <v>8</v>
      </c>
      <c r="L903">
        <v>2.37</v>
      </c>
      <c r="M903">
        <v>1</v>
      </c>
      <c r="N903" s="5">
        <v>45689</v>
      </c>
    </row>
    <row r="904" spans="1:14">
      <c r="A904" t="s">
        <v>354</v>
      </c>
      <c r="B904" t="s">
        <v>355</v>
      </c>
      <c r="C904" t="s">
        <v>1019</v>
      </c>
      <c r="D904">
        <v>23.196390000000001</v>
      </c>
      <c r="E904">
        <v>-106.422</v>
      </c>
      <c r="F904" t="s">
        <v>356</v>
      </c>
      <c r="G904">
        <v>2</v>
      </c>
      <c r="H904">
        <v>14</v>
      </c>
      <c r="I904">
        <v>16</v>
      </c>
      <c r="J904" t="s">
        <v>289</v>
      </c>
      <c r="K904">
        <v>4</v>
      </c>
      <c r="L904">
        <v>0.5</v>
      </c>
      <c r="M904">
        <v>0.33</v>
      </c>
      <c r="N904" s="5">
        <v>45689</v>
      </c>
    </row>
    <row r="905" spans="1:14">
      <c r="A905" t="s">
        <v>357</v>
      </c>
      <c r="B905" t="s">
        <v>394</v>
      </c>
      <c r="C905" t="s">
        <v>1020</v>
      </c>
      <c r="D905">
        <v>23.244440000000001</v>
      </c>
      <c r="E905">
        <v>-106.453</v>
      </c>
      <c r="F905" t="s">
        <v>295</v>
      </c>
      <c r="G905">
        <v>37</v>
      </c>
      <c r="H905">
        <v>81</v>
      </c>
      <c r="I905">
        <v>118</v>
      </c>
      <c r="J905" t="s">
        <v>289</v>
      </c>
      <c r="K905">
        <v>7</v>
      </c>
      <c r="L905">
        <v>5.28</v>
      </c>
      <c r="M905">
        <v>2.66</v>
      </c>
      <c r="N905" s="5">
        <v>45689</v>
      </c>
    </row>
    <row r="906" spans="1:14">
      <c r="A906" t="s">
        <v>330</v>
      </c>
      <c r="B906" t="s">
        <v>128</v>
      </c>
      <c r="C906" t="s">
        <v>1021</v>
      </c>
      <c r="D906">
        <v>23.295960000000001</v>
      </c>
      <c r="E906">
        <v>-106.43471</v>
      </c>
      <c r="F906" t="s">
        <v>297</v>
      </c>
      <c r="G906">
        <v>27</v>
      </c>
      <c r="H906">
        <v>4</v>
      </c>
      <c r="I906">
        <v>31</v>
      </c>
      <c r="J906" t="s">
        <v>294</v>
      </c>
      <c r="K906">
        <v>8</v>
      </c>
      <c r="L906">
        <v>3.37</v>
      </c>
      <c r="M906">
        <v>1.33</v>
      </c>
      <c r="N906" s="5">
        <v>45689</v>
      </c>
    </row>
    <row r="907" spans="1:14">
      <c r="A907" t="s">
        <v>331</v>
      </c>
      <c r="B907" t="s">
        <v>859</v>
      </c>
      <c r="C907" t="s">
        <v>1022</v>
      </c>
      <c r="D907">
        <v>23.271090000000001</v>
      </c>
      <c r="E907">
        <v>-106.35786</v>
      </c>
      <c r="F907" t="s">
        <v>299</v>
      </c>
      <c r="G907">
        <v>30</v>
      </c>
      <c r="H907">
        <v>113</v>
      </c>
      <c r="I907">
        <v>143</v>
      </c>
      <c r="J907" t="s">
        <v>294</v>
      </c>
      <c r="K907">
        <v>8</v>
      </c>
      <c r="L907">
        <v>3.75</v>
      </c>
      <c r="M907">
        <v>0.33</v>
      </c>
      <c r="N907" s="5">
        <v>45689</v>
      </c>
    </row>
    <row r="908" spans="1:14">
      <c r="A908" t="s">
        <v>358</v>
      </c>
      <c r="B908" t="s">
        <v>859</v>
      </c>
      <c r="C908" t="s">
        <v>1023</v>
      </c>
      <c r="D908">
        <v>23.28689</v>
      </c>
      <c r="E908">
        <v>-106.43300000000001</v>
      </c>
      <c r="F908" t="s">
        <v>303</v>
      </c>
      <c r="G908">
        <v>22</v>
      </c>
      <c r="H908">
        <v>2</v>
      </c>
      <c r="I908">
        <v>24</v>
      </c>
      <c r="J908" t="s">
        <v>289</v>
      </c>
      <c r="K908">
        <v>34</v>
      </c>
      <c r="L908">
        <v>0.64</v>
      </c>
      <c r="M908">
        <v>1</v>
      </c>
      <c r="N908" s="5">
        <v>45689</v>
      </c>
    </row>
    <row r="909" spans="1:14">
      <c r="A909" t="s">
        <v>332</v>
      </c>
      <c r="B909" t="s">
        <v>859</v>
      </c>
      <c r="C909" t="s">
        <v>1024</v>
      </c>
      <c r="D909">
        <v>23.405090000000001</v>
      </c>
      <c r="E909">
        <v>-106.50333999999999</v>
      </c>
      <c r="F909" t="s">
        <v>1025</v>
      </c>
      <c r="G909">
        <v>138</v>
      </c>
      <c r="H909">
        <v>59</v>
      </c>
      <c r="I909">
        <v>197</v>
      </c>
      <c r="J909" t="s">
        <v>294</v>
      </c>
      <c r="K909">
        <v>10</v>
      </c>
      <c r="L909">
        <v>13.8</v>
      </c>
      <c r="M909">
        <v>0</v>
      </c>
      <c r="N909" s="5">
        <v>45689</v>
      </c>
    </row>
    <row r="910" spans="1:14">
      <c r="A910" t="s">
        <v>359</v>
      </c>
      <c r="B910" t="s">
        <v>859</v>
      </c>
      <c r="C910" t="s">
        <v>1026</v>
      </c>
      <c r="D910">
        <v>23.247789999999998</v>
      </c>
      <c r="E910">
        <v>-106.452</v>
      </c>
      <c r="F910" t="s">
        <v>295</v>
      </c>
      <c r="G910">
        <v>0</v>
      </c>
      <c r="H910">
        <v>8</v>
      </c>
      <c r="I910">
        <v>8</v>
      </c>
      <c r="J910" t="s">
        <v>289</v>
      </c>
      <c r="K910">
        <v>5</v>
      </c>
      <c r="L910">
        <v>0</v>
      </c>
      <c r="M910">
        <v>0</v>
      </c>
      <c r="N910" s="5">
        <v>45689</v>
      </c>
    </row>
    <row r="911" spans="1:14">
      <c r="A911" t="s">
        <v>326</v>
      </c>
      <c r="B911" t="s">
        <v>46</v>
      </c>
      <c r="C911" t="s">
        <v>1027</v>
      </c>
      <c r="D911">
        <v>23.30832222222222</v>
      </c>
      <c r="E911">
        <v>-106.4272638888889</v>
      </c>
      <c r="F911" t="s">
        <v>297</v>
      </c>
      <c r="G911">
        <v>54</v>
      </c>
      <c r="H911">
        <v>33</v>
      </c>
      <c r="I911">
        <v>87</v>
      </c>
      <c r="J911" t="s">
        <v>298</v>
      </c>
      <c r="K911">
        <v>7</v>
      </c>
      <c r="L911">
        <v>7.71</v>
      </c>
      <c r="M911">
        <v>1</v>
      </c>
      <c r="N911" s="5">
        <v>45689</v>
      </c>
    </row>
    <row r="912" spans="1:14">
      <c r="A912" t="s">
        <v>327</v>
      </c>
      <c r="B912" t="s">
        <v>46</v>
      </c>
      <c r="C912" t="s">
        <v>1028</v>
      </c>
      <c r="D912">
        <v>23.309952777777781</v>
      </c>
      <c r="E912">
        <v>-106.4274416666667</v>
      </c>
      <c r="F912" t="s">
        <v>297</v>
      </c>
      <c r="G912">
        <v>93</v>
      </c>
      <c r="H912">
        <v>43</v>
      </c>
      <c r="I912">
        <v>136</v>
      </c>
      <c r="J912" t="s">
        <v>298</v>
      </c>
      <c r="K912">
        <v>7</v>
      </c>
      <c r="L912">
        <v>13.28</v>
      </c>
      <c r="M912">
        <v>2</v>
      </c>
      <c r="N912" s="5">
        <v>45689</v>
      </c>
    </row>
    <row r="913" spans="1:14">
      <c r="A913" t="s">
        <v>360</v>
      </c>
      <c r="B913" t="s">
        <v>144</v>
      </c>
      <c r="C913" t="s">
        <v>1029</v>
      </c>
      <c r="D913">
        <v>23.32086</v>
      </c>
      <c r="E913">
        <v>-106.479</v>
      </c>
      <c r="F913" t="s">
        <v>293</v>
      </c>
      <c r="G913">
        <v>6</v>
      </c>
      <c r="H913">
        <v>14</v>
      </c>
      <c r="I913">
        <v>20</v>
      </c>
      <c r="J913" t="s">
        <v>289</v>
      </c>
      <c r="K913">
        <v>6</v>
      </c>
      <c r="L913">
        <v>1</v>
      </c>
      <c r="M913">
        <v>0</v>
      </c>
      <c r="N913" s="5">
        <v>45689</v>
      </c>
    </row>
    <row r="914" spans="1:14">
      <c r="A914" t="s">
        <v>361</v>
      </c>
      <c r="B914" t="s">
        <v>139</v>
      </c>
      <c r="C914" t="s">
        <v>1030</v>
      </c>
      <c r="D914">
        <v>23.265509999999999</v>
      </c>
      <c r="E914">
        <v>-106.456</v>
      </c>
      <c r="F914" t="s">
        <v>295</v>
      </c>
      <c r="G914">
        <v>0</v>
      </c>
      <c r="H914">
        <v>14</v>
      </c>
      <c r="I914">
        <v>14</v>
      </c>
      <c r="J914" t="s">
        <v>289</v>
      </c>
      <c r="K914">
        <v>4</v>
      </c>
      <c r="L914">
        <v>0</v>
      </c>
      <c r="M914">
        <v>0</v>
      </c>
      <c r="N914" s="5">
        <v>45689</v>
      </c>
    </row>
    <row r="915" spans="1:14">
      <c r="A915" t="s">
        <v>333</v>
      </c>
      <c r="B915" t="s">
        <v>152</v>
      </c>
      <c r="C915" t="s">
        <v>1031</v>
      </c>
      <c r="D915">
        <v>23.3004</v>
      </c>
      <c r="E915">
        <v>-106.42668</v>
      </c>
      <c r="F915" t="s">
        <v>297</v>
      </c>
      <c r="G915">
        <v>671</v>
      </c>
      <c r="H915">
        <v>131</v>
      </c>
      <c r="I915">
        <v>802</v>
      </c>
      <c r="J915" t="s">
        <v>294</v>
      </c>
      <c r="K915">
        <v>6</v>
      </c>
      <c r="L915">
        <v>111.83</v>
      </c>
      <c r="M915">
        <v>0</v>
      </c>
      <c r="N915" s="5">
        <v>45689</v>
      </c>
    </row>
    <row r="916" spans="1:14">
      <c r="A916" t="s">
        <v>362</v>
      </c>
      <c r="B916" t="s">
        <v>162</v>
      </c>
      <c r="C916" t="s">
        <v>1032</v>
      </c>
      <c r="D916">
        <v>23.225290000000001</v>
      </c>
      <c r="E916">
        <v>-106.422</v>
      </c>
      <c r="F916" t="s">
        <v>291</v>
      </c>
      <c r="G916">
        <v>5</v>
      </c>
      <c r="H916">
        <v>25</v>
      </c>
      <c r="I916">
        <v>30</v>
      </c>
      <c r="J916" t="s">
        <v>289</v>
      </c>
      <c r="K916">
        <v>4</v>
      </c>
      <c r="L916">
        <v>1.25</v>
      </c>
      <c r="M916">
        <v>1.33</v>
      </c>
      <c r="N916" s="5">
        <v>45689</v>
      </c>
    </row>
    <row r="917" spans="1:14">
      <c r="A917" t="s">
        <v>363</v>
      </c>
      <c r="B917" t="s">
        <v>336</v>
      </c>
      <c r="C917" t="s">
        <v>1033</v>
      </c>
      <c r="D917">
        <v>23.264620000000001</v>
      </c>
      <c r="E917">
        <v>-106.414</v>
      </c>
      <c r="F917" t="s">
        <v>299</v>
      </c>
      <c r="G917">
        <v>10</v>
      </c>
      <c r="H917">
        <v>6</v>
      </c>
      <c r="I917">
        <v>16</v>
      </c>
      <c r="J917" t="s">
        <v>289</v>
      </c>
      <c r="K917">
        <v>7</v>
      </c>
      <c r="L917">
        <v>1.42</v>
      </c>
      <c r="M917">
        <v>0.66</v>
      </c>
      <c r="N917" s="5">
        <v>45689</v>
      </c>
    </row>
    <row r="918" spans="1:14">
      <c r="A918" t="s">
        <v>395</v>
      </c>
      <c r="B918" t="s">
        <v>396</v>
      </c>
      <c r="C918" t="s">
        <v>1034</v>
      </c>
      <c r="D918">
        <v>23.215655600000002</v>
      </c>
      <c r="E918">
        <v>-106.417022222222</v>
      </c>
      <c r="F918" t="s">
        <v>291</v>
      </c>
      <c r="G918">
        <v>2</v>
      </c>
      <c r="H918">
        <v>68</v>
      </c>
      <c r="I918">
        <v>70</v>
      </c>
      <c r="J918" t="s">
        <v>289</v>
      </c>
      <c r="K918">
        <v>1</v>
      </c>
      <c r="L918">
        <v>2</v>
      </c>
      <c r="M918">
        <v>2</v>
      </c>
      <c r="N918" s="5">
        <v>45689</v>
      </c>
    </row>
    <row r="919" spans="1:14">
      <c r="A919" t="s">
        <v>397</v>
      </c>
      <c r="B919" t="s">
        <v>54</v>
      </c>
      <c r="C919" t="s">
        <v>1035</v>
      </c>
      <c r="D919">
        <v>23.2902111</v>
      </c>
      <c r="E919">
        <v>-106.441227777777</v>
      </c>
      <c r="F919" t="s">
        <v>300</v>
      </c>
      <c r="G919">
        <v>15</v>
      </c>
      <c r="H919">
        <v>51</v>
      </c>
      <c r="I919">
        <v>66</v>
      </c>
      <c r="J919" t="s">
        <v>289</v>
      </c>
      <c r="K919">
        <v>6</v>
      </c>
      <c r="L919">
        <v>2.5</v>
      </c>
      <c r="M919">
        <v>2.5</v>
      </c>
      <c r="N919" s="5">
        <v>45689</v>
      </c>
    </row>
    <row r="920" spans="1:14">
      <c r="A920" t="s">
        <v>398</v>
      </c>
      <c r="B920" t="s">
        <v>355</v>
      </c>
      <c r="C920" t="s">
        <v>1036</v>
      </c>
      <c r="D920">
        <v>23.193574999999999</v>
      </c>
      <c r="E920">
        <v>-106.422580555555</v>
      </c>
      <c r="F920" t="s">
        <v>308</v>
      </c>
      <c r="G920">
        <v>1</v>
      </c>
      <c r="H920">
        <v>8</v>
      </c>
      <c r="I920">
        <v>9</v>
      </c>
      <c r="J920" t="s">
        <v>289</v>
      </c>
      <c r="K920">
        <v>1</v>
      </c>
      <c r="L920">
        <v>1</v>
      </c>
      <c r="M920">
        <v>1</v>
      </c>
      <c r="N920" s="5">
        <v>45689</v>
      </c>
    </row>
    <row r="921" spans="1:14">
      <c r="A921" t="s">
        <v>399</v>
      </c>
      <c r="B921" t="s">
        <v>68</v>
      </c>
      <c r="C921" t="s">
        <v>1037</v>
      </c>
      <c r="D921">
        <v>23.267116699999999</v>
      </c>
      <c r="E921">
        <v>-106.46443333333301</v>
      </c>
      <c r="F921" t="s">
        <v>295</v>
      </c>
      <c r="G921">
        <v>25</v>
      </c>
      <c r="H921">
        <v>49</v>
      </c>
      <c r="I921">
        <v>74</v>
      </c>
      <c r="J921" t="s">
        <v>289</v>
      </c>
      <c r="K921">
        <v>2</v>
      </c>
      <c r="L921">
        <v>12.5</v>
      </c>
      <c r="M921">
        <v>12.5</v>
      </c>
      <c r="N921" s="5">
        <v>45689</v>
      </c>
    </row>
    <row r="922" spans="1:14">
      <c r="A922" t="s">
        <v>400</v>
      </c>
      <c r="B922" t="s">
        <v>401</v>
      </c>
      <c r="C922" t="s">
        <v>1038</v>
      </c>
      <c r="D922">
        <v>23.260988900000001</v>
      </c>
      <c r="E922">
        <v>-106.461652777777</v>
      </c>
      <c r="F922" t="s">
        <v>295</v>
      </c>
      <c r="G922">
        <v>4</v>
      </c>
      <c r="H922">
        <v>5</v>
      </c>
      <c r="I922">
        <v>9</v>
      </c>
      <c r="J922" t="s">
        <v>289</v>
      </c>
      <c r="K922">
        <v>1</v>
      </c>
      <c r="L922">
        <v>4</v>
      </c>
      <c r="M922">
        <v>4</v>
      </c>
      <c r="N922" s="5">
        <v>45689</v>
      </c>
    </row>
    <row r="923" spans="1:14">
      <c r="A923" t="s">
        <v>402</v>
      </c>
      <c r="B923" t="s">
        <v>34</v>
      </c>
      <c r="C923" t="s">
        <v>1039</v>
      </c>
      <c r="D923">
        <v>23.3122778</v>
      </c>
      <c r="E923">
        <v>-106.425088888888</v>
      </c>
      <c r="F923" t="s">
        <v>297</v>
      </c>
      <c r="G923">
        <v>11</v>
      </c>
      <c r="H923">
        <v>77</v>
      </c>
      <c r="I923">
        <v>88</v>
      </c>
      <c r="J923" t="s">
        <v>298</v>
      </c>
      <c r="K923">
        <v>1</v>
      </c>
      <c r="L923">
        <v>11</v>
      </c>
      <c r="M923">
        <v>11</v>
      </c>
      <c r="N923" s="5">
        <v>45689</v>
      </c>
    </row>
    <row r="924" spans="1:14">
      <c r="A924" t="s">
        <v>403</v>
      </c>
      <c r="B924" t="s">
        <v>340</v>
      </c>
      <c r="C924" t="s">
        <v>1040</v>
      </c>
      <c r="D924">
        <v>23.2600333</v>
      </c>
      <c r="E924">
        <v>-106.463188888888</v>
      </c>
      <c r="F924" t="s">
        <v>295</v>
      </c>
      <c r="G924">
        <v>5</v>
      </c>
      <c r="H924">
        <v>8</v>
      </c>
      <c r="I924">
        <v>13</v>
      </c>
      <c r="J924" t="s">
        <v>289</v>
      </c>
      <c r="K924">
        <v>1</v>
      </c>
      <c r="L924">
        <v>5</v>
      </c>
      <c r="M924">
        <v>5</v>
      </c>
      <c r="N924" s="5">
        <v>45689</v>
      </c>
    </row>
    <row r="925" spans="1:14">
      <c r="A925" t="s">
        <v>404</v>
      </c>
      <c r="B925" t="s">
        <v>859</v>
      </c>
      <c r="C925" t="s">
        <v>1041</v>
      </c>
      <c r="D925">
        <v>23.191330600000001</v>
      </c>
      <c r="E925">
        <v>-106.4192</v>
      </c>
      <c r="F925" t="s">
        <v>308</v>
      </c>
      <c r="G925">
        <v>2</v>
      </c>
      <c r="H925">
        <v>5</v>
      </c>
      <c r="I925">
        <v>7</v>
      </c>
      <c r="J925" t="s">
        <v>289</v>
      </c>
      <c r="K925">
        <v>1</v>
      </c>
      <c r="L925">
        <v>2</v>
      </c>
      <c r="M925">
        <v>2</v>
      </c>
      <c r="N925" s="5">
        <v>45689</v>
      </c>
    </row>
    <row r="926" spans="1:14">
      <c r="A926" t="s">
        <v>1042</v>
      </c>
      <c r="B926" t="s">
        <v>39</v>
      </c>
      <c r="C926" t="s">
        <v>1043</v>
      </c>
      <c r="D926">
        <v>23.284875</v>
      </c>
      <c r="E926">
        <v>-106.390430555555</v>
      </c>
      <c r="F926" t="s">
        <v>299</v>
      </c>
      <c r="G926">
        <v>0</v>
      </c>
      <c r="H926">
        <v>100</v>
      </c>
      <c r="I926">
        <v>100</v>
      </c>
      <c r="J926" t="s">
        <v>298</v>
      </c>
      <c r="K926">
        <v>1</v>
      </c>
      <c r="L926">
        <v>0</v>
      </c>
      <c r="M926">
        <v>0</v>
      </c>
      <c r="N926" s="5">
        <v>45689</v>
      </c>
    </row>
    <row r="927" spans="1:14">
      <c r="A927" t="s">
        <v>406</v>
      </c>
      <c r="B927" t="s">
        <v>118</v>
      </c>
      <c r="C927" t="s">
        <v>1044</v>
      </c>
      <c r="D927">
        <v>23.221555599999999</v>
      </c>
      <c r="E927">
        <v>-106.423555555555</v>
      </c>
      <c r="F927" t="s">
        <v>290</v>
      </c>
      <c r="G927">
        <v>32</v>
      </c>
      <c r="H927">
        <v>168</v>
      </c>
      <c r="I927">
        <v>200</v>
      </c>
      <c r="J927" t="s">
        <v>289</v>
      </c>
      <c r="K927">
        <v>2</v>
      </c>
      <c r="L927">
        <v>16</v>
      </c>
      <c r="M927">
        <v>16</v>
      </c>
      <c r="N927" s="5">
        <v>45689</v>
      </c>
    </row>
  </sheetData>
  <autoFilter ref="A1:N927" xr:uid="{4917B203-D2DD-4D6B-843F-4012532F6953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1D7A-F89B-43D9-9ECB-85EE96959280}">
  <dimension ref="A1:C201"/>
  <sheetViews>
    <sheetView workbookViewId="0">
      <selection activeCell="H68" sqref="H68"/>
    </sheetView>
  </sheetViews>
  <sheetFormatPr baseColWidth="10" defaultColWidth="11.453125" defaultRowHeight="14.5"/>
  <sheetData>
    <row r="1" spans="1:3">
      <c r="A1" t="s">
        <v>0</v>
      </c>
      <c r="B1" t="s">
        <v>18</v>
      </c>
      <c r="C1" t="s">
        <v>19</v>
      </c>
    </row>
    <row r="2" spans="1:3">
      <c r="A2" t="s">
        <v>38</v>
      </c>
      <c r="B2">
        <v>23.284247690000001</v>
      </c>
      <c r="C2">
        <v>-106.3914824</v>
      </c>
    </row>
    <row r="3" spans="1:3">
      <c r="A3" t="s">
        <v>47</v>
      </c>
      <c r="B3">
        <v>23.274924030000001</v>
      </c>
      <c r="C3">
        <v>-106.39704999999999</v>
      </c>
    </row>
    <row r="4" spans="1:3">
      <c r="A4" t="s">
        <v>59</v>
      </c>
      <c r="B4">
        <v>23.276595950000001</v>
      </c>
      <c r="C4">
        <v>-106.4252963</v>
      </c>
    </row>
    <row r="5" spans="1:3">
      <c r="A5" t="s">
        <v>76</v>
      </c>
      <c r="B5">
        <v>23.285222220000001</v>
      </c>
      <c r="C5">
        <v>-106.42143590000001</v>
      </c>
    </row>
    <row r="6" spans="1:3">
      <c r="A6" t="s">
        <v>77</v>
      </c>
      <c r="B6">
        <v>23.285222220000001</v>
      </c>
      <c r="C6">
        <v>-106.42143590000001</v>
      </c>
    </row>
    <row r="7" spans="1:3">
      <c r="A7" t="s">
        <v>319</v>
      </c>
      <c r="B7">
        <v>23.285222220000001</v>
      </c>
      <c r="C7">
        <v>-106.42143590000001</v>
      </c>
    </row>
    <row r="8" spans="1:3">
      <c r="A8" t="s">
        <v>321</v>
      </c>
      <c r="B8">
        <v>23.285222220000001</v>
      </c>
      <c r="C8">
        <v>-106.42143590000001</v>
      </c>
    </row>
    <row r="9" spans="1:3">
      <c r="A9" t="s">
        <v>85</v>
      </c>
      <c r="B9">
        <v>23.281730020000001</v>
      </c>
      <c r="C9">
        <v>-106.462834</v>
      </c>
    </row>
    <row r="10" spans="1:3">
      <c r="A10" t="s">
        <v>96</v>
      </c>
      <c r="B10">
        <v>23.27784398</v>
      </c>
      <c r="C10">
        <v>-106.4064367</v>
      </c>
    </row>
    <row r="11" spans="1:3">
      <c r="A11" t="s">
        <v>108</v>
      </c>
      <c r="B11">
        <v>23.27903676</v>
      </c>
      <c r="C11">
        <v>-106.45875150000001</v>
      </c>
    </row>
    <row r="12" spans="1:3">
      <c r="A12" t="s">
        <v>114</v>
      </c>
      <c r="B12">
        <v>23.282915079999999</v>
      </c>
      <c r="C12">
        <v>-106.44306349999999</v>
      </c>
    </row>
    <row r="13" spans="1:3">
      <c r="A13" t="s">
        <v>322</v>
      </c>
      <c r="B13">
        <v>23.2945337444195</v>
      </c>
      <c r="C13">
        <v>-106.436091316908</v>
      </c>
    </row>
    <row r="14" spans="1:3">
      <c r="A14" t="s">
        <v>153</v>
      </c>
      <c r="B14">
        <v>23.284716939999999</v>
      </c>
      <c r="C14">
        <v>-106.4441887</v>
      </c>
    </row>
    <row r="15" spans="1:3">
      <c r="A15" t="s">
        <v>183</v>
      </c>
      <c r="B15">
        <v>23.287060530000002</v>
      </c>
      <c r="C15">
        <v>-106.45769110000001</v>
      </c>
    </row>
    <row r="16" spans="1:3">
      <c r="A16" t="s">
        <v>188</v>
      </c>
      <c r="B16">
        <v>23.27569596</v>
      </c>
      <c r="C16">
        <v>-106.45194119999999</v>
      </c>
    </row>
    <row r="17" spans="1:3">
      <c r="A17" t="s">
        <v>205</v>
      </c>
      <c r="B17">
        <v>23.287914499999999</v>
      </c>
      <c r="C17">
        <v>-106.43336960000001</v>
      </c>
    </row>
    <row r="18" spans="1:3">
      <c r="A18" t="s">
        <v>208</v>
      </c>
      <c r="B18">
        <v>23.30713664</v>
      </c>
      <c r="C18">
        <v>-106.4279982</v>
      </c>
    </row>
    <row r="19" spans="1:3">
      <c r="A19" t="s">
        <v>221</v>
      </c>
      <c r="B19">
        <v>23.234264929999998</v>
      </c>
      <c r="C19">
        <v>-106.3704604</v>
      </c>
    </row>
    <row r="20" spans="1:3">
      <c r="A20" t="s">
        <v>255</v>
      </c>
      <c r="B20">
        <v>23.285823959999998</v>
      </c>
      <c r="C20">
        <v>-106.4073262</v>
      </c>
    </row>
    <row r="21" spans="1:3">
      <c r="A21" t="s">
        <v>271</v>
      </c>
      <c r="B21" t="s">
        <v>313</v>
      </c>
      <c r="C21">
        <v>-106.42522288992301</v>
      </c>
    </row>
    <row r="22" spans="1:3">
      <c r="A22" t="s">
        <v>324</v>
      </c>
      <c r="B22">
        <v>23.29718611111111</v>
      </c>
      <c r="C22">
        <v>-106.47875555555559</v>
      </c>
    </row>
    <row r="23" spans="1:3">
      <c r="A23" t="s">
        <v>326</v>
      </c>
      <c r="B23">
        <v>23.30832222222222</v>
      </c>
      <c r="C23">
        <v>-106.4272638888889</v>
      </c>
    </row>
    <row r="24" spans="1:3">
      <c r="A24" t="s">
        <v>327</v>
      </c>
      <c r="B24">
        <v>23.309952777777781</v>
      </c>
      <c r="C24">
        <v>-106.4274416666667</v>
      </c>
    </row>
    <row r="25" spans="1:3">
      <c r="A25" t="s">
        <v>31</v>
      </c>
      <c r="B25">
        <v>23.253164680000001</v>
      </c>
      <c r="C25">
        <v>-106.4562341</v>
      </c>
    </row>
    <row r="26" spans="1:3">
      <c r="A26" t="s">
        <v>35</v>
      </c>
      <c r="B26">
        <v>23.284903</v>
      </c>
      <c r="C26">
        <v>-106.43130499999999</v>
      </c>
    </row>
    <row r="27" spans="1:3">
      <c r="A27" t="s">
        <v>51</v>
      </c>
      <c r="B27">
        <v>23.305548590000001</v>
      </c>
      <c r="C27">
        <v>-106.42517290000001</v>
      </c>
    </row>
    <row r="28" spans="1:3">
      <c r="A28" t="s">
        <v>62</v>
      </c>
      <c r="B28">
        <v>23.326440259999998</v>
      </c>
      <c r="C28">
        <v>-106.3913956</v>
      </c>
    </row>
    <row r="29" spans="1:3">
      <c r="A29" t="s">
        <v>63</v>
      </c>
      <c r="B29">
        <v>23.297287619999999</v>
      </c>
      <c r="C29">
        <v>-106.47882079999999</v>
      </c>
    </row>
    <row r="30" spans="1:3">
      <c r="A30" t="s">
        <v>65</v>
      </c>
      <c r="B30">
        <v>23.293062880000001</v>
      </c>
      <c r="C30">
        <v>-106.4564448</v>
      </c>
    </row>
    <row r="31" spans="1:3">
      <c r="A31" t="s">
        <v>67</v>
      </c>
      <c r="B31">
        <v>23.305475999999999</v>
      </c>
      <c r="C31">
        <v>-106.478318</v>
      </c>
    </row>
    <row r="32" spans="1:3">
      <c r="A32" t="s">
        <v>71</v>
      </c>
      <c r="B32">
        <v>23.285451940000002</v>
      </c>
      <c r="C32">
        <v>-106.4174256</v>
      </c>
    </row>
    <row r="33" spans="1:3">
      <c r="A33" t="s">
        <v>75</v>
      </c>
      <c r="B33">
        <v>23.32565482</v>
      </c>
      <c r="C33">
        <v>-106.4130299</v>
      </c>
    </row>
    <row r="34" spans="1:3">
      <c r="A34" t="s">
        <v>94</v>
      </c>
      <c r="B34">
        <v>23.287800099999998</v>
      </c>
      <c r="C34">
        <v>-106.4334217</v>
      </c>
    </row>
    <row r="35" spans="1:3">
      <c r="A35" t="s">
        <v>98</v>
      </c>
      <c r="B35">
        <v>23.298637320000001</v>
      </c>
      <c r="C35">
        <v>-106.47046880000001</v>
      </c>
    </row>
    <row r="36" spans="1:3">
      <c r="A36" t="s">
        <v>101</v>
      </c>
      <c r="B36">
        <v>23.364324459999999</v>
      </c>
      <c r="C36">
        <v>-106.4857775</v>
      </c>
    </row>
    <row r="37" spans="1:3">
      <c r="A37" t="s">
        <v>119</v>
      </c>
      <c r="B37">
        <v>23.28605984</v>
      </c>
      <c r="C37">
        <v>-106.4592541</v>
      </c>
    </row>
    <row r="38" spans="1:3">
      <c r="A38" t="s">
        <v>131</v>
      </c>
      <c r="B38">
        <v>23.285416990000002</v>
      </c>
      <c r="C38">
        <v>-106.4576009</v>
      </c>
    </row>
    <row r="39" spans="1:3">
      <c r="A39" t="s">
        <v>140</v>
      </c>
      <c r="B39">
        <v>23.265296490000001</v>
      </c>
      <c r="C39">
        <v>-106.4598039</v>
      </c>
    </row>
    <row r="40" spans="1:3">
      <c r="A40" t="s">
        <v>149</v>
      </c>
      <c r="B40">
        <v>23.269861460000001</v>
      </c>
      <c r="C40">
        <v>-106.3579981</v>
      </c>
    </row>
    <row r="41" spans="1:3">
      <c r="A41" t="s">
        <v>151</v>
      </c>
      <c r="B41">
        <v>23.29677989</v>
      </c>
      <c r="C41">
        <v>-106.4345138</v>
      </c>
    </row>
    <row r="42" spans="1:3">
      <c r="A42" t="s">
        <v>171</v>
      </c>
      <c r="B42">
        <v>23.312467779999999</v>
      </c>
      <c r="C42">
        <v>-106.4251761</v>
      </c>
    </row>
    <row r="43" spans="1:3">
      <c r="A43" t="s">
        <v>176</v>
      </c>
      <c r="B43">
        <v>23.255592419999999</v>
      </c>
      <c r="C43">
        <v>-106.45089900000001</v>
      </c>
    </row>
    <row r="44" spans="1:3">
      <c r="A44" t="s">
        <v>178</v>
      </c>
      <c r="B44">
        <v>23.30445198</v>
      </c>
      <c r="C44">
        <v>-106.38313599999999</v>
      </c>
    </row>
    <row r="45" spans="1:3">
      <c r="A45" t="s">
        <v>185</v>
      </c>
      <c r="B45">
        <v>23.287367750000001</v>
      </c>
      <c r="C45">
        <v>-106.4551589</v>
      </c>
    </row>
    <row r="46" spans="1:3">
      <c r="A46" t="s">
        <v>198</v>
      </c>
      <c r="B46">
        <v>23.326886739999999</v>
      </c>
      <c r="C46">
        <v>-106.44188819999999</v>
      </c>
    </row>
    <row r="47" spans="1:3">
      <c r="A47" t="s">
        <v>200</v>
      </c>
      <c r="B47">
        <v>23.290442710000001</v>
      </c>
      <c r="C47">
        <v>-106.39490480000001</v>
      </c>
    </row>
    <row r="48" spans="1:3">
      <c r="A48" t="s">
        <v>328</v>
      </c>
      <c r="B48">
        <v>23.336956570000002</v>
      </c>
      <c r="C48">
        <v>-106.4640629</v>
      </c>
    </row>
    <row r="49" spans="1:3">
      <c r="A49" t="s">
        <v>207</v>
      </c>
      <c r="B49">
        <v>23.312448079999999</v>
      </c>
      <c r="C49">
        <v>-106.42518680000001</v>
      </c>
    </row>
    <row r="50" spans="1:3">
      <c r="A50" t="s">
        <v>217</v>
      </c>
      <c r="B50">
        <v>23.348352200000001</v>
      </c>
      <c r="C50">
        <v>-106.44443459999999</v>
      </c>
    </row>
    <row r="51" spans="1:3">
      <c r="A51" t="s">
        <v>223</v>
      </c>
      <c r="B51">
        <v>23.292127659999998</v>
      </c>
      <c r="C51">
        <v>-106.4665004</v>
      </c>
    </row>
    <row r="52" spans="1:3">
      <c r="A52" t="s">
        <v>244</v>
      </c>
      <c r="B52">
        <v>23.253080109999999</v>
      </c>
      <c r="C52">
        <v>-106.4547029</v>
      </c>
    </row>
    <row r="53" spans="1:3">
      <c r="A53" t="s">
        <v>252</v>
      </c>
      <c r="B53">
        <v>23.2944152</v>
      </c>
      <c r="C53">
        <v>-106.45097819999999</v>
      </c>
    </row>
    <row r="54" spans="1:3">
      <c r="A54" t="s">
        <v>253</v>
      </c>
      <c r="B54">
        <v>23.292963329999999</v>
      </c>
      <c r="C54">
        <v>-106.4371336</v>
      </c>
    </row>
    <row r="55" spans="1:3">
      <c r="A55" t="s">
        <v>258</v>
      </c>
      <c r="B55">
        <v>23.354647</v>
      </c>
      <c r="C55">
        <v>-106.43747620000001</v>
      </c>
    </row>
    <row r="56" spans="1:3">
      <c r="A56" t="s">
        <v>259</v>
      </c>
      <c r="B56">
        <v>23.3725378</v>
      </c>
      <c r="C56">
        <v>-106.43813400000001</v>
      </c>
    </row>
    <row r="57" spans="1:3">
      <c r="A57" t="s">
        <v>279</v>
      </c>
      <c r="B57">
        <v>23.2946228847252</v>
      </c>
      <c r="C57">
        <v>-106.41756000333</v>
      </c>
    </row>
    <row r="58" spans="1:3">
      <c r="A58" t="s">
        <v>329</v>
      </c>
      <c r="B58">
        <v>23.312467784908598</v>
      </c>
      <c r="C58">
        <v>-106.425176107116</v>
      </c>
    </row>
    <row r="59" spans="1:3">
      <c r="A59" t="s">
        <v>330</v>
      </c>
      <c r="B59">
        <v>23.295960000000001</v>
      </c>
      <c r="C59">
        <v>-106.43471</v>
      </c>
    </row>
    <row r="60" spans="1:3">
      <c r="A60" t="s">
        <v>331</v>
      </c>
      <c r="B60">
        <v>23.271090000000001</v>
      </c>
      <c r="C60">
        <v>-106.35786</v>
      </c>
    </row>
    <row r="61" spans="1:3">
      <c r="A61" t="s">
        <v>332</v>
      </c>
      <c r="B61">
        <v>23.405090000000001</v>
      </c>
      <c r="C61">
        <v>-106.50333999999999</v>
      </c>
    </row>
    <row r="62" spans="1:3">
      <c r="A62" t="s">
        <v>333</v>
      </c>
      <c r="B62">
        <v>23.3004</v>
      </c>
      <c r="C62">
        <v>-106.42668</v>
      </c>
    </row>
    <row r="63" spans="1:3">
      <c r="A63" t="s">
        <v>22</v>
      </c>
      <c r="B63">
        <v>23.219695569999999</v>
      </c>
      <c r="C63">
        <v>-106.422316</v>
      </c>
    </row>
    <row r="64" spans="1:3">
      <c r="A64" t="s">
        <v>24</v>
      </c>
      <c r="B64">
        <v>23.219695569999999</v>
      </c>
      <c r="C64">
        <v>-106.422316</v>
      </c>
    </row>
    <row r="65" spans="1:3">
      <c r="A65" t="s">
        <v>25</v>
      </c>
      <c r="B65">
        <v>23.277739</v>
      </c>
      <c r="C65">
        <v>-106.465172</v>
      </c>
    </row>
    <row r="66" spans="1:3">
      <c r="A66" t="s">
        <v>27</v>
      </c>
      <c r="B66">
        <v>23.221003</v>
      </c>
      <c r="C66">
        <v>-106.42318</v>
      </c>
    </row>
    <row r="67" spans="1:3">
      <c r="A67" t="s">
        <v>29</v>
      </c>
      <c r="B67">
        <v>23.319555680000001</v>
      </c>
      <c r="C67">
        <v>-106.4793105</v>
      </c>
    </row>
    <row r="68" spans="1:3">
      <c r="A68" t="s">
        <v>33</v>
      </c>
      <c r="B68">
        <v>23.302401</v>
      </c>
      <c r="C68">
        <v>-106.478989</v>
      </c>
    </row>
    <row r="69" spans="1:3">
      <c r="A69" t="s">
        <v>36</v>
      </c>
      <c r="B69">
        <v>23.27454947</v>
      </c>
      <c r="C69">
        <v>-106.4592025</v>
      </c>
    </row>
    <row r="70" spans="1:3">
      <c r="A70" t="s">
        <v>40</v>
      </c>
      <c r="B70">
        <v>23.284247690000001</v>
      </c>
      <c r="C70">
        <v>-106.3914824</v>
      </c>
    </row>
    <row r="71" spans="1:3">
      <c r="A71" t="s">
        <v>41</v>
      </c>
      <c r="B71">
        <v>23.274442740000001</v>
      </c>
      <c r="C71">
        <v>-106.46645839999999</v>
      </c>
    </row>
    <row r="72" spans="1:3">
      <c r="A72" t="s">
        <v>43</v>
      </c>
      <c r="B72">
        <v>23.27542163</v>
      </c>
      <c r="C72">
        <v>-106.4620019</v>
      </c>
    </row>
    <row r="73" spans="1:3">
      <c r="A73" t="s">
        <v>45</v>
      </c>
      <c r="B73">
        <v>23.30922</v>
      </c>
      <c r="C73">
        <v>-106.47605849999999</v>
      </c>
    </row>
    <row r="74" spans="1:3">
      <c r="A74" t="s">
        <v>52</v>
      </c>
      <c r="B74">
        <v>23.247377579999998</v>
      </c>
      <c r="C74">
        <v>-106.4505187</v>
      </c>
    </row>
    <row r="75" spans="1:3">
      <c r="A75" t="s">
        <v>53</v>
      </c>
      <c r="B75">
        <v>23.289822780000002</v>
      </c>
      <c r="C75">
        <v>-106.4424538</v>
      </c>
    </row>
    <row r="76" spans="1:3">
      <c r="A76" t="s">
        <v>55</v>
      </c>
      <c r="B76">
        <v>23.201083239999999</v>
      </c>
      <c r="C76">
        <v>-106.42702800000001</v>
      </c>
    </row>
    <row r="77" spans="1:3">
      <c r="A77" t="s">
        <v>56</v>
      </c>
      <c r="B77">
        <v>23.206631649999999</v>
      </c>
      <c r="C77">
        <v>-106.42838690000001</v>
      </c>
    </row>
    <row r="78" spans="1:3">
      <c r="A78" t="s">
        <v>58</v>
      </c>
      <c r="B78">
        <v>23.205291249999998</v>
      </c>
      <c r="C78">
        <v>-106.4236623</v>
      </c>
    </row>
    <row r="79" spans="1:3">
      <c r="A79" t="s">
        <v>69</v>
      </c>
      <c r="B79">
        <v>23.266316589999999</v>
      </c>
      <c r="C79">
        <v>-106.46187569999999</v>
      </c>
    </row>
    <row r="80" spans="1:3">
      <c r="A80" t="s">
        <v>72</v>
      </c>
      <c r="B80">
        <v>23.249908229999999</v>
      </c>
      <c r="C80">
        <v>-106.45502879999999</v>
      </c>
    </row>
    <row r="81" spans="1:3">
      <c r="A81" t="s">
        <v>74</v>
      </c>
      <c r="B81">
        <v>23.28765486</v>
      </c>
      <c r="C81">
        <v>-106.4637863</v>
      </c>
    </row>
    <row r="82" spans="1:3">
      <c r="A82" t="s">
        <v>78</v>
      </c>
      <c r="B82">
        <v>23.285222220000001</v>
      </c>
      <c r="C82">
        <v>-106.42143590000001</v>
      </c>
    </row>
    <row r="83" spans="1:3">
      <c r="A83" t="s">
        <v>79</v>
      </c>
      <c r="B83">
        <v>23.229677970000001</v>
      </c>
      <c r="C83">
        <v>-106.4316254</v>
      </c>
    </row>
    <row r="84" spans="1:3">
      <c r="A84" t="s">
        <v>81</v>
      </c>
      <c r="B84">
        <v>23.237784789999999</v>
      </c>
      <c r="C84">
        <v>-106.4412896</v>
      </c>
    </row>
    <row r="85" spans="1:3">
      <c r="A85" t="s">
        <v>83</v>
      </c>
      <c r="B85">
        <v>23.272707740000001</v>
      </c>
      <c r="C85">
        <v>-106.4555029</v>
      </c>
    </row>
    <row r="86" spans="1:3">
      <c r="A86" t="s">
        <v>87</v>
      </c>
      <c r="B86">
        <v>23.281730020000001</v>
      </c>
      <c r="C86">
        <v>-106.462834</v>
      </c>
    </row>
    <row r="87" spans="1:3">
      <c r="A87" t="s">
        <v>88</v>
      </c>
      <c r="B87">
        <v>23.335781959999998</v>
      </c>
      <c r="C87">
        <v>-106.4861375</v>
      </c>
    </row>
    <row r="88" spans="1:3">
      <c r="A88" t="s">
        <v>90</v>
      </c>
      <c r="B88">
        <v>23.285770800000002</v>
      </c>
      <c r="C88">
        <v>-106.4315146</v>
      </c>
    </row>
    <row r="89" spans="1:3">
      <c r="A89" t="s">
        <v>99</v>
      </c>
      <c r="B89">
        <v>23.277707809999999</v>
      </c>
      <c r="C89">
        <v>-106.46708409999999</v>
      </c>
    </row>
    <row r="90" spans="1:3">
      <c r="A90" t="s">
        <v>102</v>
      </c>
      <c r="B90">
        <v>23.20633441</v>
      </c>
      <c r="C90">
        <v>-106.4283293</v>
      </c>
    </row>
    <row r="91" spans="1:3">
      <c r="A91" t="s">
        <v>104</v>
      </c>
      <c r="B91">
        <v>23.263599079999999</v>
      </c>
      <c r="C91">
        <v>-106.460994</v>
      </c>
    </row>
    <row r="92" spans="1:3">
      <c r="A92" t="s">
        <v>106</v>
      </c>
      <c r="B92">
        <v>23.279007199999999</v>
      </c>
      <c r="C92">
        <v>-106.45870859999999</v>
      </c>
    </row>
    <row r="93" spans="1:3">
      <c r="A93" t="s">
        <v>109</v>
      </c>
      <c r="B93">
        <v>23.280880530000001</v>
      </c>
      <c r="C93">
        <v>-106.4679642</v>
      </c>
    </row>
    <row r="94" spans="1:3">
      <c r="A94" t="s">
        <v>111</v>
      </c>
      <c r="B94">
        <v>23.280841110000001</v>
      </c>
      <c r="C94">
        <v>-106.46789990000001</v>
      </c>
    </row>
    <row r="95" spans="1:3">
      <c r="A95" t="s">
        <v>112</v>
      </c>
      <c r="B95">
        <v>23.260409559999999</v>
      </c>
      <c r="C95">
        <v>-106.45647940000001</v>
      </c>
    </row>
    <row r="96" spans="1:3">
      <c r="A96" t="s">
        <v>116</v>
      </c>
      <c r="B96">
        <v>23.282915079999999</v>
      </c>
      <c r="C96">
        <v>-106.44306349999999</v>
      </c>
    </row>
    <row r="97" spans="1:3">
      <c r="A97" t="s">
        <v>117</v>
      </c>
      <c r="B97">
        <v>23.291897290000001</v>
      </c>
      <c r="C97">
        <v>-106.46726630000001</v>
      </c>
    </row>
    <row r="98" spans="1:3">
      <c r="A98" t="s">
        <v>120</v>
      </c>
      <c r="B98">
        <v>23.245611289999999</v>
      </c>
      <c r="C98">
        <v>-106.45277419999999</v>
      </c>
    </row>
    <row r="99" spans="1:3">
      <c r="A99" t="s">
        <v>121</v>
      </c>
      <c r="B99">
        <v>23.19069026</v>
      </c>
      <c r="C99">
        <v>-106.4207457</v>
      </c>
    </row>
    <row r="100" spans="1:3">
      <c r="A100" t="s">
        <v>123</v>
      </c>
      <c r="B100">
        <v>23.274025389999998</v>
      </c>
      <c r="C100">
        <v>-106.4611372</v>
      </c>
    </row>
    <row r="101" spans="1:3">
      <c r="A101" t="s">
        <v>125</v>
      </c>
      <c r="B101">
        <v>23.216156219999998</v>
      </c>
      <c r="C101">
        <v>-106.4211274</v>
      </c>
    </row>
    <row r="102" spans="1:3">
      <c r="A102" t="s">
        <v>129</v>
      </c>
      <c r="B102">
        <v>23.221094870000002</v>
      </c>
      <c r="C102">
        <v>-106.4232389</v>
      </c>
    </row>
    <row r="103" spans="1:3">
      <c r="A103" t="s">
        <v>134</v>
      </c>
      <c r="B103">
        <v>23.297446260000001</v>
      </c>
      <c r="C103">
        <v>-106.48226219999999</v>
      </c>
    </row>
    <row r="104" spans="1:3">
      <c r="A104" t="s">
        <v>136</v>
      </c>
      <c r="B104">
        <v>23.263558110000002</v>
      </c>
      <c r="C104">
        <v>-106.4636579</v>
      </c>
    </row>
    <row r="105" spans="1:3">
      <c r="A105" t="s">
        <v>137</v>
      </c>
      <c r="B105">
        <v>23.262570700000001</v>
      </c>
      <c r="C105">
        <v>-106.4097909</v>
      </c>
    </row>
    <row r="106" spans="1:3">
      <c r="A106" t="s">
        <v>138</v>
      </c>
      <c r="B106">
        <v>23.214400779999998</v>
      </c>
      <c r="C106">
        <v>-106.4208589</v>
      </c>
    </row>
    <row r="107" spans="1:3">
      <c r="A107" t="s">
        <v>141</v>
      </c>
      <c r="B107">
        <v>23.207995539999999</v>
      </c>
      <c r="C107">
        <v>-106.4275184</v>
      </c>
    </row>
    <row r="108" spans="1:3">
      <c r="A108" t="s">
        <v>143</v>
      </c>
      <c r="B108">
        <v>23.320858130000001</v>
      </c>
      <c r="C108">
        <v>-106.47870260000001</v>
      </c>
    </row>
    <row r="109" spans="1:3">
      <c r="A109" t="s">
        <v>145</v>
      </c>
      <c r="B109">
        <v>23.320858130000001</v>
      </c>
      <c r="C109">
        <v>-106.47870260000001</v>
      </c>
    </row>
    <row r="110" spans="1:3">
      <c r="A110" t="s">
        <v>146</v>
      </c>
      <c r="B110">
        <v>23.21224063</v>
      </c>
      <c r="C110">
        <v>-106.419247</v>
      </c>
    </row>
    <row r="111" spans="1:3">
      <c r="A111" t="s">
        <v>148</v>
      </c>
      <c r="B111">
        <v>23.248784019999999</v>
      </c>
      <c r="C111">
        <v>-106.4528547</v>
      </c>
    </row>
    <row r="112" spans="1:3">
      <c r="A112" t="s">
        <v>338</v>
      </c>
      <c r="B112">
        <v>23.275107670000001</v>
      </c>
      <c r="C112">
        <v>-106.4543434</v>
      </c>
    </row>
    <row r="113" spans="1:3">
      <c r="A113" t="s">
        <v>154</v>
      </c>
      <c r="B113">
        <v>23.217494779999999</v>
      </c>
      <c r="C113">
        <v>-106.4215389</v>
      </c>
    </row>
    <row r="114" spans="1:3">
      <c r="A114" t="s">
        <v>156</v>
      </c>
      <c r="B114">
        <v>23.23716288</v>
      </c>
      <c r="C114">
        <v>-106.4354938</v>
      </c>
    </row>
    <row r="115" spans="1:3">
      <c r="A115" t="s">
        <v>157</v>
      </c>
      <c r="B115">
        <v>23.23588225</v>
      </c>
      <c r="C115">
        <v>-106.4394021</v>
      </c>
    </row>
    <row r="116" spans="1:3">
      <c r="A116" t="s">
        <v>159</v>
      </c>
      <c r="B116">
        <v>23.29338057</v>
      </c>
      <c r="C116">
        <v>-106.437241</v>
      </c>
    </row>
    <row r="117" spans="1:3">
      <c r="A117" t="s">
        <v>161</v>
      </c>
      <c r="B117">
        <v>23.223443230000001</v>
      </c>
      <c r="C117">
        <v>-106.42477580000001</v>
      </c>
    </row>
    <row r="118" spans="1:3">
      <c r="A118" t="s">
        <v>163</v>
      </c>
      <c r="B118">
        <v>23.28772146</v>
      </c>
      <c r="C118">
        <v>-106.4349912</v>
      </c>
    </row>
    <row r="119" spans="1:3">
      <c r="A119" t="s">
        <v>164</v>
      </c>
      <c r="B119">
        <v>23.280290610000002</v>
      </c>
      <c r="C119">
        <v>-106.43793359999999</v>
      </c>
    </row>
    <row r="120" spans="1:3">
      <c r="A120" t="s">
        <v>165</v>
      </c>
      <c r="B120">
        <v>23.207417339999999</v>
      </c>
      <c r="C120">
        <v>-106.4238575</v>
      </c>
    </row>
    <row r="121" spans="1:3">
      <c r="A121" t="s">
        <v>166</v>
      </c>
      <c r="B121">
        <v>23.284225209999999</v>
      </c>
      <c r="C121">
        <v>-106.44477000000001</v>
      </c>
    </row>
    <row r="122" spans="1:3">
      <c r="A122" t="s">
        <v>168</v>
      </c>
      <c r="B122">
        <v>23.25317295</v>
      </c>
      <c r="C122">
        <v>-106.429807</v>
      </c>
    </row>
    <row r="123" spans="1:3">
      <c r="A123" t="s">
        <v>170</v>
      </c>
      <c r="B123">
        <v>23.30965746</v>
      </c>
      <c r="C123">
        <v>-106.47514270000001</v>
      </c>
    </row>
    <row r="124" spans="1:3">
      <c r="A124" t="s">
        <v>173</v>
      </c>
      <c r="B124">
        <v>23.23055342</v>
      </c>
      <c r="C124">
        <v>-106.4323594</v>
      </c>
    </row>
    <row r="125" spans="1:3">
      <c r="A125" t="s">
        <v>175</v>
      </c>
      <c r="B125">
        <v>23.19949884</v>
      </c>
      <c r="C125">
        <v>-106.4255423</v>
      </c>
    </row>
    <row r="126" spans="1:3">
      <c r="A126" t="s">
        <v>177</v>
      </c>
      <c r="B126">
        <v>23.206139520000001</v>
      </c>
      <c r="C126">
        <v>-106.4222535</v>
      </c>
    </row>
    <row r="127" spans="1:3">
      <c r="A127" t="s">
        <v>179</v>
      </c>
      <c r="B127">
        <v>23.22474957</v>
      </c>
      <c r="C127">
        <v>-106.42277609999999</v>
      </c>
    </row>
    <row r="128" spans="1:3">
      <c r="A128" t="s">
        <v>180</v>
      </c>
      <c r="B128">
        <v>23.215854719999999</v>
      </c>
      <c r="C128">
        <v>-106.41906950000001</v>
      </c>
    </row>
    <row r="129" spans="1:3">
      <c r="A129" t="s">
        <v>181</v>
      </c>
      <c r="B129">
        <v>23.287060530000002</v>
      </c>
      <c r="C129">
        <v>-106.45769110000001</v>
      </c>
    </row>
    <row r="130" spans="1:3">
      <c r="A130" t="s">
        <v>184</v>
      </c>
      <c r="B130">
        <v>23.28437873</v>
      </c>
      <c r="C130">
        <v>-106.465722</v>
      </c>
    </row>
    <row r="131" spans="1:3">
      <c r="A131" t="s">
        <v>186</v>
      </c>
      <c r="B131">
        <v>23.240202799999999</v>
      </c>
      <c r="C131">
        <v>-106.42887020000001</v>
      </c>
    </row>
    <row r="132" spans="1:3">
      <c r="A132" t="s">
        <v>189</v>
      </c>
      <c r="B132">
        <v>23.279304620000001</v>
      </c>
      <c r="C132">
        <v>-106.4216754</v>
      </c>
    </row>
    <row r="133" spans="1:3">
      <c r="A133" t="s">
        <v>190</v>
      </c>
      <c r="B133">
        <v>23.265923699999998</v>
      </c>
      <c r="C133">
        <v>-106.4635964</v>
      </c>
    </row>
    <row r="134" spans="1:3">
      <c r="A134" t="s">
        <v>192</v>
      </c>
      <c r="B134">
        <v>23.3320206</v>
      </c>
      <c r="C134">
        <v>-106.4838147</v>
      </c>
    </row>
    <row r="135" spans="1:3">
      <c r="A135" t="s">
        <v>194</v>
      </c>
      <c r="B135">
        <v>23.260543810000001</v>
      </c>
      <c r="C135">
        <v>-106.4648382</v>
      </c>
    </row>
    <row r="136" spans="1:3">
      <c r="A136" t="s">
        <v>195</v>
      </c>
      <c r="B136">
        <v>23.28513916</v>
      </c>
      <c r="C136">
        <v>-106.4702996</v>
      </c>
    </row>
    <row r="137" spans="1:3">
      <c r="A137" t="s">
        <v>196</v>
      </c>
      <c r="B137">
        <v>23.263281240000001</v>
      </c>
      <c r="C137">
        <v>-106.46085600000001</v>
      </c>
    </row>
    <row r="138" spans="1:3">
      <c r="A138" t="s">
        <v>201</v>
      </c>
      <c r="B138">
        <v>23.261461390000001</v>
      </c>
      <c r="C138">
        <v>-106.4457853</v>
      </c>
    </row>
    <row r="139" spans="1:3">
      <c r="A139" t="s">
        <v>203</v>
      </c>
      <c r="B139">
        <v>23.27517323</v>
      </c>
      <c r="C139">
        <v>-106.42522289999999</v>
      </c>
    </row>
    <row r="140" spans="1:3">
      <c r="A140" t="s">
        <v>204</v>
      </c>
      <c r="B140">
        <v>23.225125930000001</v>
      </c>
      <c r="C140">
        <v>-106.421257</v>
      </c>
    </row>
    <row r="141" spans="1:3">
      <c r="A141" t="s">
        <v>206</v>
      </c>
      <c r="B141">
        <v>23.21700628</v>
      </c>
      <c r="C141">
        <v>-106.4184082</v>
      </c>
    </row>
    <row r="142" spans="1:3">
      <c r="A142" t="s">
        <v>209</v>
      </c>
      <c r="B142">
        <v>23.2175516</v>
      </c>
      <c r="C142">
        <v>-106.4182242</v>
      </c>
    </row>
    <row r="143" spans="1:3">
      <c r="A143" t="s">
        <v>211</v>
      </c>
      <c r="B143">
        <v>23.218393280000001</v>
      </c>
      <c r="C143">
        <v>-106.41755999999999</v>
      </c>
    </row>
    <row r="144" spans="1:3">
      <c r="A144" t="s">
        <v>213</v>
      </c>
      <c r="B144">
        <v>23.217248040000001</v>
      </c>
      <c r="C144">
        <v>-106.4185605</v>
      </c>
    </row>
    <row r="145" spans="1:3">
      <c r="A145" t="s">
        <v>215</v>
      </c>
      <c r="B145">
        <v>23.20174974</v>
      </c>
      <c r="C145">
        <v>-106.42795769999999</v>
      </c>
    </row>
    <row r="146" spans="1:3">
      <c r="A146" t="s">
        <v>218</v>
      </c>
      <c r="B146">
        <v>23.249529299999999</v>
      </c>
      <c r="C146">
        <v>-106.41122110000001</v>
      </c>
    </row>
    <row r="147" spans="1:3">
      <c r="A147" t="s">
        <v>219</v>
      </c>
      <c r="B147">
        <v>23.196229649999999</v>
      </c>
      <c r="C147">
        <v>-106.4207529</v>
      </c>
    </row>
    <row r="148" spans="1:3">
      <c r="A148" t="s">
        <v>220</v>
      </c>
      <c r="B148">
        <v>23.289916909999999</v>
      </c>
      <c r="C148">
        <v>-106.4726677</v>
      </c>
    </row>
    <row r="149" spans="1:3">
      <c r="A149" t="s">
        <v>224</v>
      </c>
      <c r="B149">
        <v>23.235588849999999</v>
      </c>
      <c r="C149">
        <v>-106.4297175</v>
      </c>
    </row>
    <row r="150" spans="1:3">
      <c r="A150" t="s">
        <v>226</v>
      </c>
      <c r="B150">
        <v>23.26480377</v>
      </c>
      <c r="C150">
        <v>-106.4598472</v>
      </c>
    </row>
    <row r="151" spans="1:3">
      <c r="A151" t="s">
        <v>227</v>
      </c>
      <c r="B151">
        <v>23.217723800000002</v>
      </c>
      <c r="C151">
        <v>-106.41976819999999</v>
      </c>
    </row>
    <row r="152" spans="1:3">
      <c r="A152" t="s">
        <v>342</v>
      </c>
      <c r="B152">
        <v>23.206830555555559</v>
      </c>
      <c r="C152">
        <v>-106.4283861111111</v>
      </c>
    </row>
    <row r="153" spans="1:3">
      <c r="A153" t="s">
        <v>231</v>
      </c>
      <c r="B153">
        <v>23.23721432</v>
      </c>
      <c r="C153">
        <v>-106.4418289</v>
      </c>
    </row>
    <row r="154" spans="1:3">
      <c r="A154" t="s">
        <v>232</v>
      </c>
      <c r="B154">
        <v>23.272991959999999</v>
      </c>
      <c r="C154">
        <v>-106.4652306</v>
      </c>
    </row>
    <row r="155" spans="1:3">
      <c r="A155" t="s">
        <v>234</v>
      </c>
      <c r="B155">
        <v>23.197912389999999</v>
      </c>
      <c r="C155">
        <v>-106.4260507</v>
      </c>
    </row>
    <row r="156" spans="1:3">
      <c r="A156" t="s">
        <v>236</v>
      </c>
      <c r="B156">
        <v>23.20571949</v>
      </c>
      <c r="C156">
        <v>-106.4157898</v>
      </c>
    </row>
    <row r="157" spans="1:3">
      <c r="A157" t="s">
        <v>238</v>
      </c>
      <c r="B157">
        <v>23.278618080000001</v>
      </c>
      <c r="C157">
        <v>-106.4278217</v>
      </c>
    </row>
    <row r="158" spans="1:3">
      <c r="A158" t="s">
        <v>240</v>
      </c>
      <c r="B158">
        <v>23.22238583</v>
      </c>
      <c r="C158">
        <v>-106.42127360000001</v>
      </c>
    </row>
    <row r="159" spans="1:3">
      <c r="A159" t="s">
        <v>242</v>
      </c>
      <c r="B159">
        <v>23.219055010000002</v>
      </c>
      <c r="C159">
        <v>-106.4215268</v>
      </c>
    </row>
    <row r="160" spans="1:3">
      <c r="A160" t="s">
        <v>243</v>
      </c>
      <c r="B160">
        <v>23.258836469999999</v>
      </c>
      <c r="C160">
        <v>-106.4590578</v>
      </c>
    </row>
    <row r="161" spans="1:3">
      <c r="A161" t="s">
        <v>245</v>
      </c>
      <c r="B161">
        <v>23.26591372</v>
      </c>
      <c r="C161">
        <v>-106.4619326</v>
      </c>
    </row>
    <row r="162" spans="1:3">
      <c r="A162" t="s">
        <v>246</v>
      </c>
      <c r="B162">
        <v>23.235187830000001</v>
      </c>
      <c r="C162">
        <v>-106.4383476</v>
      </c>
    </row>
    <row r="163" spans="1:3">
      <c r="A163" t="s">
        <v>344</v>
      </c>
      <c r="B163">
        <v>23.274913888888889</v>
      </c>
      <c r="C163">
        <v>-106.463875</v>
      </c>
    </row>
    <row r="164" spans="1:3">
      <c r="A164" t="s">
        <v>247</v>
      </c>
      <c r="B164">
        <v>23.262311489999998</v>
      </c>
      <c r="C164">
        <v>-106.4639727</v>
      </c>
    </row>
    <row r="165" spans="1:3">
      <c r="A165" t="s">
        <v>248</v>
      </c>
      <c r="B165">
        <v>23.32108672</v>
      </c>
      <c r="C165">
        <v>-106.47947139999999</v>
      </c>
    </row>
    <row r="166" spans="1:3">
      <c r="A166" t="s">
        <v>249</v>
      </c>
      <c r="B166">
        <v>23.32244154</v>
      </c>
      <c r="C166">
        <v>-106.4792588</v>
      </c>
    </row>
    <row r="167" spans="1:3">
      <c r="A167" t="s">
        <v>250</v>
      </c>
      <c r="B167">
        <v>23.327374030000001</v>
      </c>
      <c r="C167">
        <v>-106.48086259999999</v>
      </c>
    </row>
    <row r="168" spans="1:3">
      <c r="A168" t="s">
        <v>251</v>
      </c>
      <c r="B168">
        <v>23.21960833</v>
      </c>
      <c r="C168">
        <v>-106.4196938</v>
      </c>
    </row>
    <row r="169" spans="1:3">
      <c r="A169" t="s">
        <v>254</v>
      </c>
      <c r="B169">
        <v>23.300417469999999</v>
      </c>
      <c r="C169">
        <v>-106.4516078</v>
      </c>
    </row>
    <row r="170" spans="1:3">
      <c r="A170" t="s">
        <v>257</v>
      </c>
      <c r="B170">
        <v>23.285823959999998</v>
      </c>
      <c r="C170">
        <v>-106.4073262</v>
      </c>
    </row>
    <row r="171" spans="1:3">
      <c r="A171" t="s">
        <v>260</v>
      </c>
      <c r="B171">
        <v>23.20209951</v>
      </c>
      <c r="C171">
        <v>-106.42765110000001</v>
      </c>
    </row>
    <row r="172" spans="1:3">
      <c r="A172" t="s">
        <v>261</v>
      </c>
      <c r="B172">
        <v>23.242404870000001</v>
      </c>
      <c r="C172">
        <v>-106.4516417</v>
      </c>
    </row>
    <row r="173" spans="1:3">
      <c r="A173" t="s">
        <v>262</v>
      </c>
      <c r="B173">
        <v>23.229132660000001</v>
      </c>
      <c r="C173">
        <v>-106.4298355</v>
      </c>
    </row>
    <row r="174" spans="1:3">
      <c r="A174" t="s">
        <v>264</v>
      </c>
      <c r="B174">
        <v>23.234756910000002</v>
      </c>
      <c r="C174">
        <v>-106.4379168</v>
      </c>
    </row>
    <row r="175" spans="1:3">
      <c r="A175" t="s">
        <v>266</v>
      </c>
      <c r="B175">
        <v>23.225030555555559</v>
      </c>
      <c r="C175">
        <v>-106.4215916666667</v>
      </c>
    </row>
    <row r="176" spans="1:3">
      <c r="A176" t="s">
        <v>268</v>
      </c>
      <c r="B176">
        <v>23.275107670000001</v>
      </c>
      <c r="C176">
        <v>-106.4543434</v>
      </c>
    </row>
    <row r="177" spans="1:3">
      <c r="A177" t="s">
        <v>269</v>
      </c>
      <c r="B177">
        <v>23.288544444444451</v>
      </c>
      <c r="C177">
        <v>-106.4589583333333</v>
      </c>
    </row>
    <row r="178" spans="1:3">
      <c r="A178" t="s">
        <v>272</v>
      </c>
      <c r="B178">
        <v>23.28019722222222</v>
      </c>
      <c r="C178">
        <v>-106.4676833333333</v>
      </c>
    </row>
    <row r="179" spans="1:3">
      <c r="A179" t="s">
        <v>273</v>
      </c>
      <c r="B179">
        <v>23.193300000000001</v>
      </c>
      <c r="C179">
        <v>-106.4245277777778</v>
      </c>
    </row>
    <row r="180" spans="1:3">
      <c r="A180" t="s">
        <v>347</v>
      </c>
      <c r="B180">
        <v>23.241158333333331</v>
      </c>
      <c r="C180">
        <v>-106.44601666666669</v>
      </c>
    </row>
    <row r="181" spans="1:3">
      <c r="A181" t="s">
        <v>274</v>
      </c>
      <c r="B181">
        <v>23.29955</v>
      </c>
      <c r="C181">
        <v>-106.4812666666667</v>
      </c>
    </row>
    <row r="182" spans="1:3">
      <c r="A182" t="s">
        <v>276</v>
      </c>
      <c r="B182">
        <v>23.191933333333331</v>
      </c>
      <c r="C182">
        <v>-106.4222666666667</v>
      </c>
    </row>
    <row r="183" spans="1:3">
      <c r="A183" t="s">
        <v>277</v>
      </c>
      <c r="B183">
        <v>23.207005555555551</v>
      </c>
      <c r="C183">
        <v>-106.42547500000001</v>
      </c>
    </row>
    <row r="184" spans="1:3">
      <c r="A184" t="s">
        <v>280</v>
      </c>
      <c r="B184">
        <v>23.30426111111111</v>
      </c>
      <c r="C184">
        <v>-106.4908027777778</v>
      </c>
    </row>
    <row r="185" spans="1:3">
      <c r="A185" t="s">
        <v>281</v>
      </c>
      <c r="B185">
        <v>23.245374999999999</v>
      </c>
      <c r="C185">
        <v>-106.44622777777781</v>
      </c>
    </row>
    <row r="186" spans="1:3">
      <c r="A186" t="s">
        <v>282</v>
      </c>
      <c r="B186">
        <v>23.191594444444441</v>
      </c>
      <c r="C186">
        <v>-106.4232555555556</v>
      </c>
    </row>
    <row r="187" spans="1:3">
      <c r="A187" t="s">
        <v>283</v>
      </c>
      <c r="B187">
        <v>23.29578333333334</v>
      </c>
      <c r="C187">
        <v>-106.47138333333331</v>
      </c>
    </row>
    <row r="188" spans="1:3">
      <c r="A188" t="s">
        <v>285</v>
      </c>
      <c r="B188">
        <v>23.264779427277301</v>
      </c>
      <c r="C188">
        <v>-106.42075293216701</v>
      </c>
    </row>
    <row r="189" spans="1:3">
      <c r="A189" t="s">
        <v>287</v>
      </c>
      <c r="B189">
        <v>23.20147</v>
      </c>
      <c r="C189">
        <v>-106.41500000000001</v>
      </c>
    </row>
    <row r="190" spans="1:3">
      <c r="A190" t="s">
        <v>349</v>
      </c>
      <c r="B190">
        <v>23.297229999999999</v>
      </c>
      <c r="C190">
        <v>-106.479</v>
      </c>
    </row>
    <row r="191" spans="1:3">
      <c r="A191" t="s">
        <v>350</v>
      </c>
      <c r="B191">
        <v>23.19173</v>
      </c>
      <c r="C191">
        <v>-106.42700000000001</v>
      </c>
    </row>
    <row r="192" spans="1:3">
      <c r="A192" t="s">
        <v>351</v>
      </c>
      <c r="B192">
        <v>23.221609999999998</v>
      </c>
      <c r="C192">
        <v>-106.422</v>
      </c>
    </row>
    <row r="193" spans="1:3">
      <c r="A193" t="s">
        <v>353</v>
      </c>
      <c r="B193">
        <v>23.2027</v>
      </c>
      <c r="C193">
        <v>-106.42700000000001</v>
      </c>
    </row>
    <row r="194" spans="1:3">
      <c r="A194" t="s">
        <v>354</v>
      </c>
      <c r="B194">
        <v>23.196390000000001</v>
      </c>
      <c r="C194">
        <v>-106.422</v>
      </c>
    </row>
    <row r="195" spans="1:3">
      <c r="A195" t="s">
        <v>357</v>
      </c>
      <c r="B195">
        <v>23.244440000000001</v>
      </c>
      <c r="C195">
        <v>-106.453</v>
      </c>
    </row>
    <row r="196" spans="1:3">
      <c r="A196" t="s">
        <v>358</v>
      </c>
      <c r="B196">
        <v>23.28689</v>
      </c>
      <c r="C196">
        <v>-106.43300000000001</v>
      </c>
    </row>
    <row r="197" spans="1:3">
      <c r="A197" t="s">
        <v>359</v>
      </c>
      <c r="B197">
        <v>23.247789999999998</v>
      </c>
      <c r="C197">
        <v>-106.452</v>
      </c>
    </row>
    <row r="198" spans="1:3">
      <c r="A198" t="s">
        <v>360</v>
      </c>
      <c r="B198">
        <v>23.32086</v>
      </c>
      <c r="C198">
        <v>-106.479</v>
      </c>
    </row>
    <row r="199" spans="1:3">
      <c r="A199" t="s">
        <v>361</v>
      </c>
      <c r="B199">
        <v>23.265509999999999</v>
      </c>
      <c r="C199">
        <v>-106.456</v>
      </c>
    </row>
    <row r="200" spans="1:3">
      <c r="A200" t="s">
        <v>362</v>
      </c>
      <c r="B200">
        <v>23.225290000000001</v>
      </c>
      <c r="C200">
        <v>-106.422</v>
      </c>
    </row>
    <row r="201" spans="1:3">
      <c r="A201" t="s">
        <v>363</v>
      </c>
      <c r="B201">
        <v>23.264620000000001</v>
      </c>
      <c r="C201">
        <v>-106.414</v>
      </c>
    </row>
  </sheetData>
  <autoFilter ref="A1:C201" xr:uid="{5B351D7A-F89B-43D9-9ECB-85EE9695928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F611-B82C-4024-8BBD-CE14F2651D63}">
  <dimension ref="A1:K211"/>
  <sheetViews>
    <sheetView workbookViewId="0">
      <selection activeCell="K3" sqref="K3:K200"/>
    </sheetView>
  </sheetViews>
  <sheetFormatPr baseColWidth="10" defaultColWidth="11.453125" defaultRowHeight="14.5"/>
  <sheetData>
    <row r="1" spans="1:11">
      <c r="A1" t="s">
        <v>0</v>
      </c>
      <c r="B1" t="s">
        <v>18</v>
      </c>
      <c r="C1" t="s">
        <v>19</v>
      </c>
    </row>
    <row r="2" spans="1:11">
      <c r="A2" t="s">
        <v>38</v>
      </c>
      <c r="B2">
        <v>23.284247690000001</v>
      </c>
      <c r="C2">
        <v>-106.3914824</v>
      </c>
      <c r="E2" t="s">
        <v>863</v>
      </c>
      <c r="H2" t="s">
        <v>18</v>
      </c>
      <c r="I2" t="s">
        <v>19</v>
      </c>
    </row>
    <row r="3" spans="1:11">
      <c r="A3" t="s">
        <v>47</v>
      </c>
      <c r="B3">
        <v>23.274924030000001</v>
      </c>
      <c r="C3">
        <v>-106.39704999999999</v>
      </c>
      <c r="E3" t="s">
        <v>1064</v>
      </c>
      <c r="H3">
        <v>23.219695569999999</v>
      </c>
      <c r="I3">
        <v>-106.422316</v>
      </c>
      <c r="K3" t="s">
        <v>858</v>
      </c>
    </row>
    <row r="4" spans="1:11">
      <c r="A4" t="s">
        <v>59</v>
      </c>
      <c r="B4">
        <v>23.276595950000001</v>
      </c>
      <c r="C4">
        <v>-106.4252963</v>
      </c>
      <c r="E4" t="s">
        <v>872</v>
      </c>
      <c r="H4">
        <v>23.219695569999999</v>
      </c>
      <c r="I4">
        <v>-106.422316</v>
      </c>
      <c r="K4" t="s">
        <v>858</v>
      </c>
    </row>
    <row r="5" spans="1:11">
      <c r="A5" t="s">
        <v>76</v>
      </c>
      <c r="B5">
        <v>23.285222220000001</v>
      </c>
      <c r="C5">
        <v>-106.42143590000001</v>
      </c>
      <c r="E5" t="s">
        <v>883</v>
      </c>
      <c r="H5">
        <v>23.277739</v>
      </c>
      <c r="I5">
        <v>-106.465172</v>
      </c>
      <c r="K5" t="s">
        <v>419</v>
      </c>
    </row>
    <row r="6" spans="1:11">
      <c r="A6" t="s">
        <v>77</v>
      </c>
      <c r="B6">
        <v>23.285222220000001</v>
      </c>
      <c r="C6">
        <v>-106.42143590000001</v>
      </c>
      <c r="E6" t="s">
        <v>883</v>
      </c>
      <c r="H6">
        <v>23.221003</v>
      </c>
      <c r="I6">
        <v>-106.42318</v>
      </c>
      <c r="K6" t="s">
        <v>694</v>
      </c>
    </row>
    <row r="7" spans="1:11">
      <c r="A7" t="s">
        <v>319</v>
      </c>
      <c r="B7">
        <v>23.285222220000001</v>
      </c>
      <c r="C7">
        <v>-106.42143590000001</v>
      </c>
      <c r="E7" t="s">
        <v>883</v>
      </c>
      <c r="H7">
        <v>23.319555680000001</v>
      </c>
      <c r="I7">
        <v>-106.4793105</v>
      </c>
      <c r="K7" t="s">
        <v>860</v>
      </c>
    </row>
    <row r="8" spans="1:11">
      <c r="A8" t="s">
        <v>321</v>
      </c>
      <c r="B8">
        <v>23.285222220000001</v>
      </c>
      <c r="C8">
        <v>-106.42143590000001</v>
      </c>
      <c r="E8" t="s">
        <v>883</v>
      </c>
      <c r="H8">
        <v>23.253164680000001</v>
      </c>
      <c r="I8">
        <v>-106.4562341</v>
      </c>
      <c r="K8" t="s">
        <v>861</v>
      </c>
    </row>
    <row r="9" spans="1:11">
      <c r="A9" t="s">
        <v>85</v>
      </c>
      <c r="B9">
        <v>23.281730020000001</v>
      </c>
      <c r="C9">
        <v>-106.462834</v>
      </c>
      <c r="E9" t="s">
        <v>887</v>
      </c>
      <c r="H9">
        <v>23.284903</v>
      </c>
      <c r="I9">
        <v>-106.43130499999999</v>
      </c>
      <c r="K9" t="s">
        <v>429</v>
      </c>
    </row>
    <row r="10" spans="1:11">
      <c r="A10" t="s">
        <v>96</v>
      </c>
      <c r="B10">
        <v>23.27784398</v>
      </c>
      <c r="C10">
        <v>-106.4064367</v>
      </c>
      <c r="E10" t="s">
        <v>891</v>
      </c>
      <c r="H10">
        <v>23.27454947</v>
      </c>
      <c r="I10">
        <v>-106.4592025</v>
      </c>
      <c r="K10" t="s">
        <v>862</v>
      </c>
    </row>
    <row r="11" spans="1:11">
      <c r="A11" t="s">
        <v>108</v>
      </c>
      <c r="B11">
        <v>23.27903676</v>
      </c>
      <c r="C11">
        <v>-106.45875150000001</v>
      </c>
      <c r="E11" t="s">
        <v>898</v>
      </c>
      <c r="H11">
        <v>23.284247690000001</v>
      </c>
      <c r="I11">
        <v>-106.3914824</v>
      </c>
      <c r="K11" t="s">
        <v>863</v>
      </c>
    </row>
    <row r="12" spans="1:11">
      <c r="A12" t="s">
        <v>114</v>
      </c>
      <c r="B12">
        <v>23.282915079999999</v>
      </c>
      <c r="C12">
        <v>-106.44306349999999</v>
      </c>
      <c r="E12" t="s">
        <v>902</v>
      </c>
      <c r="H12">
        <v>23.284247690000001</v>
      </c>
      <c r="I12">
        <v>-106.3914824</v>
      </c>
      <c r="K12" t="s">
        <v>863</v>
      </c>
    </row>
    <row r="13" spans="1:11">
      <c r="A13" t="s">
        <v>322</v>
      </c>
      <c r="B13">
        <v>23.2945337444195</v>
      </c>
      <c r="C13">
        <v>-106.436091316908</v>
      </c>
      <c r="E13" t="s">
        <v>777</v>
      </c>
      <c r="H13">
        <v>23.274442740000001</v>
      </c>
      <c r="I13">
        <v>-106.46645839999999</v>
      </c>
      <c r="K13" t="s">
        <v>864</v>
      </c>
    </row>
    <row r="14" spans="1:11">
      <c r="A14" t="s">
        <v>153</v>
      </c>
      <c r="B14">
        <v>23.284716939999999</v>
      </c>
      <c r="C14">
        <v>-106.4441887</v>
      </c>
      <c r="E14" t="s">
        <v>921</v>
      </c>
      <c r="H14">
        <v>23.27542163</v>
      </c>
      <c r="I14">
        <v>-106.4620019</v>
      </c>
      <c r="K14" t="s">
        <v>865</v>
      </c>
    </row>
    <row r="15" spans="1:11">
      <c r="A15" t="s">
        <v>183</v>
      </c>
      <c r="B15">
        <v>23.287060530000002</v>
      </c>
      <c r="C15">
        <v>-106.45769110000001</v>
      </c>
      <c r="E15" t="s">
        <v>938</v>
      </c>
      <c r="H15">
        <v>23.305548590000001</v>
      </c>
      <c r="I15">
        <v>-106.42517290000001</v>
      </c>
      <c r="K15" t="s">
        <v>866</v>
      </c>
    </row>
    <row r="16" spans="1:11">
      <c r="A16" t="s">
        <v>188</v>
      </c>
      <c r="B16">
        <v>23.27569596</v>
      </c>
      <c r="C16">
        <v>-106.45194119999999</v>
      </c>
      <c r="E16" t="s">
        <v>942</v>
      </c>
      <c r="H16">
        <v>23.247377579999998</v>
      </c>
      <c r="I16">
        <v>-106.4505187</v>
      </c>
      <c r="K16" t="s">
        <v>867</v>
      </c>
    </row>
    <row r="17" spans="1:11">
      <c r="A17" t="s">
        <v>205</v>
      </c>
      <c r="B17">
        <v>23.287914499999999</v>
      </c>
      <c r="C17">
        <v>-106.43336960000001</v>
      </c>
      <c r="E17" t="s">
        <v>953</v>
      </c>
      <c r="H17">
        <v>23.289822780000002</v>
      </c>
      <c r="I17">
        <v>-106.4424538</v>
      </c>
      <c r="K17" t="s">
        <v>868</v>
      </c>
    </row>
    <row r="18" spans="1:11">
      <c r="A18" t="s">
        <v>208</v>
      </c>
      <c r="B18">
        <v>23.30713664</v>
      </c>
      <c r="C18">
        <v>-106.4279982</v>
      </c>
      <c r="E18" t="s">
        <v>1065</v>
      </c>
      <c r="H18">
        <v>23.201083239999999</v>
      </c>
      <c r="I18">
        <v>-106.42702800000001</v>
      </c>
      <c r="K18" t="s">
        <v>869</v>
      </c>
    </row>
    <row r="19" spans="1:11">
      <c r="A19" t="s">
        <v>221</v>
      </c>
      <c r="B19">
        <v>23.234264929999998</v>
      </c>
      <c r="C19">
        <v>-106.3704604</v>
      </c>
      <c r="E19" t="s">
        <v>965</v>
      </c>
      <c r="H19">
        <v>23.206631649999999</v>
      </c>
      <c r="I19">
        <v>-106.42838690000001</v>
      </c>
      <c r="K19" t="s">
        <v>870</v>
      </c>
    </row>
    <row r="20" spans="1:11">
      <c r="A20" t="s">
        <v>255</v>
      </c>
      <c r="B20">
        <v>23.285823959999998</v>
      </c>
      <c r="C20">
        <v>-106.4073262</v>
      </c>
      <c r="E20" t="s">
        <v>991</v>
      </c>
      <c r="H20">
        <v>23.205291249999998</v>
      </c>
      <c r="I20">
        <v>-106.4236623</v>
      </c>
      <c r="K20" t="s">
        <v>871</v>
      </c>
    </row>
    <row r="21" spans="1:11">
      <c r="A21" t="s">
        <v>271</v>
      </c>
      <c r="B21">
        <v>23.288740632082199</v>
      </c>
      <c r="C21">
        <v>-106.42522288992301</v>
      </c>
      <c r="E21" t="s">
        <v>1000</v>
      </c>
      <c r="H21">
        <v>23.276595950000001</v>
      </c>
      <c r="I21">
        <v>-106.4252963</v>
      </c>
      <c r="K21" t="s">
        <v>872</v>
      </c>
    </row>
    <row r="22" spans="1:11">
      <c r="A22" t="s">
        <v>324</v>
      </c>
      <c r="B22">
        <v>23.29718611111111</v>
      </c>
      <c r="C22">
        <v>-106.47875555555559</v>
      </c>
      <c r="E22" t="s">
        <v>1015</v>
      </c>
      <c r="H22">
        <v>23.326440259999998</v>
      </c>
      <c r="I22">
        <v>-106.3913956</v>
      </c>
      <c r="K22" t="s">
        <v>873</v>
      </c>
    </row>
    <row r="23" spans="1:11">
      <c r="A23" t="s">
        <v>326</v>
      </c>
      <c r="B23">
        <v>23.30832222222222</v>
      </c>
      <c r="C23">
        <v>-106.4272638888889</v>
      </c>
      <c r="E23" t="s">
        <v>1027</v>
      </c>
      <c r="H23">
        <v>23.297287619999999</v>
      </c>
      <c r="I23">
        <v>-106.47882079999999</v>
      </c>
      <c r="K23" t="s">
        <v>874</v>
      </c>
    </row>
    <row r="24" spans="1:11">
      <c r="A24" t="s">
        <v>327</v>
      </c>
      <c r="B24">
        <v>23.309952777777781</v>
      </c>
      <c r="C24">
        <v>-106.4274416666667</v>
      </c>
      <c r="E24" t="s">
        <v>1028</v>
      </c>
      <c r="H24">
        <v>23.293062880000001</v>
      </c>
      <c r="I24">
        <v>-106.4564448</v>
      </c>
      <c r="K24" t="s">
        <v>876</v>
      </c>
    </row>
    <row r="25" spans="1:11">
      <c r="A25" t="s">
        <v>31</v>
      </c>
      <c r="B25">
        <v>23.253164680000001</v>
      </c>
      <c r="C25">
        <v>-106.4562341</v>
      </c>
      <c r="E25" t="s">
        <v>861</v>
      </c>
      <c r="H25">
        <v>23.305475999999999</v>
      </c>
      <c r="I25">
        <v>-106.478318</v>
      </c>
      <c r="K25" t="s">
        <v>877</v>
      </c>
    </row>
    <row r="26" spans="1:11">
      <c r="A26" t="s">
        <v>35</v>
      </c>
      <c r="B26">
        <v>23.284903</v>
      </c>
      <c r="C26">
        <v>-106.43130499999999</v>
      </c>
      <c r="E26" t="s">
        <v>429</v>
      </c>
      <c r="H26">
        <v>23.266316589999999</v>
      </c>
      <c r="I26">
        <v>-106.46187569999999</v>
      </c>
      <c r="K26" t="s">
        <v>878</v>
      </c>
    </row>
    <row r="27" spans="1:11">
      <c r="A27" t="s">
        <v>51</v>
      </c>
      <c r="B27">
        <v>23.305548590000001</v>
      </c>
      <c r="C27">
        <v>-106.42517290000001</v>
      </c>
      <c r="E27" t="s">
        <v>866</v>
      </c>
      <c r="H27">
        <v>23.285451940000002</v>
      </c>
      <c r="I27">
        <v>-106.4174256</v>
      </c>
      <c r="K27" t="s">
        <v>879</v>
      </c>
    </row>
    <row r="28" spans="1:11">
      <c r="A28" t="s">
        <v>62</v>
      </c>
      <c r="B28">
        <v>23.326440259999998</v>
      </c>
      <c r="C28">
        <v>-106.3913956</v>
      </c>
      <c r="E28" t="s">
        <v>873</v>
      </c>
      <c r="H28">
        <v>23.249908229999999</v>
      </c>
      <c r="I28">
        <v>-106.45502879999999</v>
      </c>
      <c r="K28" t="s">
        <v>880</v>
      </c>
    </row>
    <row r="29" spans="1:11">
      <c r="A29" t="s">
        <v>63</v>
      </c>
      <c r="B29">
        <v>23.297287619999999</v>
      </c>
      <c r="C29">
        <v>-106.47882079999999</v>
      </c>
      <c r="E29" t="s">
        <v>874</v>
      </c>
      <c r="H29">
        <v>23.28765486</v>
      </c>
      <c r="I29">
        <v>-106.4637863</v>
      </c>
      <c r="K29" t="s">
        <v>881</v>
      </c>
    </row>
    <row r="30" spans="1:11">
      <c r="A30" t="s">
        <v>65</v>
      </c>
      <c r="B30">
        <v>23.293062880000001</v>
      </c>
      <c r="C30">
        <v>-106.4564448</v>
      </c>
      <c r="E30" t="s">
        <v>876</v>
      </c>
      <c r="H30">
        <v>23.32565482</v>
      </c>
      <c r="I30">
        <v>-106.4130299</v>
      </c>
      <c r="K30" t="s">
        <v>882</v>
      </c>
    </row>
    <row r="31" spans="1:11">
      <c r="A31" t="s">
        <v>67</v>
      </c>
      <c r="B31">
        <v>23.305475999999999</v>
      </c>
      <c r="C31">
        <v>-106.478318</v>
      </c>
      <c r="E31" t="s">
        <v>877</v>
      </c>
      <c r="H31">
        <v>23.285222220000001</v>
      </c>
      <c r="I31">
        <v>-106.42143590000001</v>
      </c>
      <c r="K31" t="s">
        <v>883</v>
      </c>
    </row>
    <row r="32" spans="1:11">
      <c r="A32" t="s">
        <v>71</v>
      </c>
      <c r="B32">
        <v>23.285451940000002</v>
      </c>
      <c r="C32">
        <v>-106.4174256</v>
      </c>
      <c r="E32" t="s">
        <v>879</v>
      </c>
      <c r="H32">
        <v>23.285222220000001</v>
      </c>
      <c r="I32">
        <v>-106.42143590000001</v>
      </c>
      <c r="K32" t="s">
        <v>883</v>
      </c>
    </row>
    <row r="33" spans="1:11">
      <c r="A33" t="s">
        <v>75</v>
      </c>
      <c r="B33">
        <v>23.32565482</v>
      </c>
      <c r="C33">
        <v>-106.4130299</v>
      </c>
      <c r="E33" t="s">
        <v>882</v>
      </c>
      <c r="H33">
        <v>23.285222220000001</v>
      </c>
      <c r="I33">
        <v>-106.42143590000001</v>
      </c>
      <c r="K33" t="s">
        <v>883</v>
      </c>
    </row>
    <row r="34" spans="1:11">
      <c r="A34" t="s">
        <v>94</v>
      </c>
      <c r="B34">
        <v>23.287800099999998</v>
      </c>
      <c r="C34">
        <v>-106.4334217</v>
      </c>
      <c r="E34" t="s">
        <v>890</v>
      </c>
      <c r="H34">
        <v>23.285222220000001</v>
      </c>
      <c r="I34">
        <v>-106.42143590000001</v>
      </c>
      <c r="K34" t="s">
        <v>883</v>
      </c>
    </row>
    <row r="35" spans="1:11">
      <c r="A35" t="s">
        <v>98</v>
      </c>
      <c r="B35">
        <v>23.298637320000001</v>
      </c>
      <c r="C35">
        <v>-106.47046880000001</v>
      </c>
      <c r="E35" t="s">
        <v>892</v>
      </c>
      <c r="H35">
        <v>23.229677970000001</v>
      </c>
      <c r="I35">
        <v>-106.4316254</v>
      </c>
      <c r="K35" t="s">
        <v>884</v>
      </c>
    </row>
    <row r="36" spans="1:11">
      <c r="A36" t="s">
        <v>101</v>
      </c>
      <c r="B36">
        <v>23.364324459999999</v>
      </c>
      <c r="C36">
        <v>-106.4857775</v>
      </c>
      <c r="E36" t="s">
        <v>894</v>
      </c>
      <c r="H36">
        <v>23.237784789999999</v>
      </c>
      <c r="I36">
        <v>-106.4412896</v>
      </c>
      <c r="K36" t="s">
        <v>885</v>
      </c>
    </row>
    <row r="37" spans="1:11">
      <c r="A37" t="s">
        <v>119</v>
      </c>
      <c r="B37">
        <v>23.28605984</v>
      </c>
      <c r="C37">
        <v>-106.4592541</v>
      </c>
      <c r="E37" t="s">
        <v>904</v>
      </c>
      <c r="H37">
        <v>23.272707740000001</v>
      </c>
      <c r="I37">
        <v>-106.4555029</v>
      </c>
      <c r="K37" t="s">
        <v>886</v>
      </c>
    </row>
    <row r="38" spans="1:11">
      <c r="A38" t="s">
        <v>131</v>
      </c>
      <c r="B38">
        <v>23.285416990000002</v>
      </c>
      <c r="C38">
        <v>-106.4576009</v>
      </c>
      <c r="E38" t="s">
        <v>910</v>
      </c>
      <c r="H38">
        <v>23.281730020000001</v>
      </c>
      <c r="I38">
        <v>-106.462834</v>
      </c>
      <c r="K38" t="s">
        <v>887</v>
      </c>
    </row>
    <row r="39" spans="1:11">
      <c r="A39" t="s">
        <v>140</v>
      </c>
      <c r="B39">
        <v>23.265296490000001</v>
      </c>
      <c r="C39">
        <v>-106.4598039</v>
      </c>
      <c r="E39" t="s">
        <v>914</v>
      </c>
      <c r="H39">
        <v>23.281730020000001</v>
      </c>
      <c r="I39">
        <v>-106.462834</v>
      </c>
      <c r="K39" t="s">
        <v>887</v>
      </c>
    </row>
    <row r="40" spans="1:11">
      <c r="A40" t="s">
        <v>149</v>
      </c>
      <c r="B40">
        <v>23.269861460000001</v>
      </c>
      <c r="C40">
        <v>-106.3579981</v>
      </c>
      <c r="E40" t="s">
        <v>918</v>
      </c>
      <c r="H40">
        <v>23.335781959999998</v>
      </c>
      <c r="I40">
        <v>-106.4861375</v>
      </c>
      <c r="K40" t="s">
        <v>888</v>
      </c>
    </row>
    <row r="41" spans="1:11">
      <c r="A41" t="s">
        <v>151</v>
      </c>
      <c r="B41">
        <v>23.29677989</v>
      </c>
      <c r="C41">
        <v>-106.4345138</v>
      </c>
      <c r="E41" t="s">
        <v>920</v>
      </c>
      <c r="H41">
        <v>23.285770800000002</v>
      </c>
      <c r="I41">
        <v>-106.4315146</v>
      </c>
      <c r="K41" t="s">
        <v>889</v>
      </c>
    </row>
    <row r="42" spans="1:11">
      <c r="A42" t="s">
        <v>171</v>
      </c>
      <c r="B42">
        <v>23.312467779999999</v>
      </c>
      <c r="C42">
        <v>-106.4251761</v>
      </c>
      <c r="E42" t="s">
        <v>1066</v>
      </c>
      <c r="H42">
        <v>23.287800099999998</v>
      </c>
      <c r="I42">
        <v>-106.4334217</v>
      </c>
      <c r="K42" t="s">
        <v>890</v>
      </c>
    </row>
    <row r="43" spans="1:11">
      <c r="A43" t="s">
        <v>176</v>
      </c>
      <c r="B43">
        <v>23.255592419999999</v>
      </c>
      <c r="C43">
        <v>-106.45089900000001</v>
      </c>
      <c r="E43" t="s">
        <v>933</v>
      </c>
      <c r="H43">
        <v>23.27784398</v>
      </c>
      <c r="I43">
        <v>-106.4064367</v>
      </c>
      <c r="K43" t="s">
        <v>891</v>
      </c>
    </row>
    <row r="44" spans="1:11">
      <c r="A44" t="s">
        <v>178</v>
      </c>
      <c r="B44">
        <v>23.30445198</v>
      </c>
      <c r="C44">
        <v>-106.38313599999999</v>
      </c>
      <c r="E44" t="s">
        <v>935</v>
      </c>
      <c r="H44">
        <v>23.298637320000001</v>
      </c>
      <c r="I44">
        <v>-106.47046880000001</v>
      </c>
      <c r="K44" t="s">
        <v>892</v>
      </c>
    </row>
    <row r="45" spans="1:11">
      <c r="A45" t="s">
        <v>185</v>
      </c>
      <c r="B45">
        <v>23.287367750000001</v>
      </c>
      <c r="C45">
        <v>-106.4551589</v>
      </c>
      <c r="E45" t="s">
        <v>940</v>
      </c>
      <c r="H45">
        <v>23.277707809999999</v>
      </c>
      <c r="I45">
        <v>-106.46708409999999</v>
      </c>
      <c r="K45" t="s">
        <v>893</v>
      </c>
    </row>
    <row r="46" spans="1:11">
      <c r="A46" t="s">
        <v>198</v>
      </c>
      <c r="B46">
        <v>23.326886739999999</v>
      </c>
      <c r="C46">
        <v>-106.44188819999999</v>
      </c>
      <c r="E46" t="s">
        <v>948</v>
      </c>
      <c r="H46">
        <v>23.364324459999999</v>
      </c>
      <c r="I46">
        <v>-106.4857775</v>
      </c>
      <c r="K46" t="s">
        <v>894</v>
      </c>
    </row>
    <row r="47" spans="1:11">
      <c r="A47" t="s">
        <v>200</v>
      </c>
      <c r="B47">
        <v>23.290442710000001</v>
      </c>
      <c r="C47">
        <v>-106.39490480000001</v>
      </c>
      <c r="E47" t="s">
        <v>949</v>
      </c>
      <c r="H47">
        <v>23.20633441</v>
      </c>
      <c r="I47">
        <v>-106.4283293</v>
      </c>
      <c r="K47" t="s">
        <v>895</v>
      </c>
    </row>
    <row r="48" spans="1:11">
      <c r="A48" t="s">
        <v>328</v>
      </c>
      <c r="B48">
        <v>23.336956570000002</v>
      </c>
      <c r="C48">
        <v>-106.4640629</v>
      </c>
      <c r="E48" t="s">
        <v>955</v>
      </c>
      <c r="H48">
        <v>23.263599079999999</v>
      </c>
      <c r="I48">
        <v>-106.460994</v>
      </c>
      <c r="K48" t="s">
        <v>896</v>
      </c>
    </row>
    <row r="49" spans="1:11">
      <c r="A49" t="s">
        <v>207</v>
      </c>
      <c r="B49">
        <v>23.312448079999999</v>
      </c>
      <c r="C49">
        <v>-106.42518680000001</v>
      </c>
      <c r="E49" t="s">
        <v>956</v>
      </c>
      <c r="H49">
        <v>23.279007199999999</v>
      </c>
      <c r="I49">
        <v>-106.45870859999999</v>
      </c>
      <c r="K49" t="s">
        <v>897</v>
      </c>
    </row>
    <row r="50" spans="1:11">
      <c r="A50" t="s">
        <v>217</v>
      </c>
      <c r="B50">
        <v>23.348352200000001</v>
      </c>
      <c r="C50">
        <v>-106.44443459999999</v>
      </c>
      <c r="E50" t="s">
        <v>961</v>
      </c>
      <c r="H50">
        <v>23.27903676</v>
      </c>
      <c r="I50">
        <v>-106.45875150000001</v>
      </c>
      <c r="K50" t="s">
        <v>898</v>
      </c>
    </row>
    <row r="51" spans="1:11">
      <c r="A51" t="s">
        <v>223</v>
      </c>
      <c r="B51">
        <v>23.292127659999998</v>
      </c>
      <c r="C51">
        <v>-106.4665004</v>
      </c>
      <c r="E51" t="s">
        <v>966</v>
      </c>
      <c r="H51">
        <v>23.280880530000001</v>
      </c>
      <c r="I51">
        <v>-106.4679642</v>
      </c>
      <c r="K51" t="s">
        <v>899</v>
      </c>
    </row>
    <row r="52" spans="1:11">
      <c r="A52" t="s">
        <v>244</v>
      </c>
      <c r="B52">
        <v>23.253080109999999</v>
      </c>
      <c r="C52">
        <v>-106.4547029</v>
      </c>
      <c r="E52" t="s">
        <v>979</v>
      </c>
      <c r="H52">
        <v>23.280841110000001</v>
      </c>
      <c r="I52">
        <v>-106.46789990000001</v>
      </c>
      <c r="K52" t="s">
        <v>900</v>
      </c>
    </row>
    <row r="53" spans="1:11">
      <c r="A53" t="s">
        <v>252</v>
      </c>
      <c r="B53">
        <v>23.2944152</v>
      </c>
      <c r="C53">
        <v>-106.45097819999999</v>
      </c>
      <c r="E53" t="s">
        <v>988</v>
      </c>
      <c r="H53">
        <v>23.260409559999999</v>
      </c>
      <c r="I53">
        <v>-106.45647940000001</v>
      </c>
      <c r="K53" t="s">
        <v>901</v>
      </c>
    </row>
    <row r="54" spans="1:11">
      <c r="A54" t="s">
        <v>253</v>
      </c>
      <c r="B54">
        <v>23.292963329999999</v>
      </c>
      <c r="C54">
        <v>-106.4371336</v>
      </c>
      <c r="E54" t="s">
        <v>989</v>
      </c>
      <c r="H54">
        <v>23.282915079999999</v>
      </c>
      <c r="I54">
        <v>-106.44306349999999</v>
      </c>
      <c r="K54" t="s">
        <v>902</v>
      </c>
    </row>
    <row r="55" spans="1:11">
      <c r="A55" t="s">
        <v>258</v>
      </c>
      <c r="B55">
        <v>23.354647</v>
      </c>
      <c r="C55">
        <v>-106.43747620000001</v>
      </c>
      <c r="E55" t="s">
        <v>992</v>
      </c>
      <c r="H55">
        <v>23.282915079999999</v>
      </c>
      <c r="I55">
        <v>-106.44306349999999</v>
      </c>
      <c r="K55" t="s">
        <v>902</v>
      </c>
    </row>
    <row r="56" spans="1:11">
      <c r="A56" t="s">
        <v>259</v>
      </c>
      <c r="B56">
        <v>23.3725378</v>
      </c>
      <c r="C56">
        <v>-106.43813400000001</v>
      </c>
      <c r="E56" t="s">
        <v>993</v>
      </c>
      <c r="H56">
        <v>23.291897290000001</v>
      </c>
      <c r="I56">
        <v>-106.46726630000001</v>
      </c>
      <c r="K56" t="s">
        <v>903</v>
      </c>
    </row>
    <row r="57" spans="1:11">
      <c r="A57" t="s">
        <v>279</v>
      </c>
      <c r="B57">
        <v>23.2946228847252</v>
      </c>
      <c r="C57">
        <v>-106.41756000333</v>
      </c>
      <c r="E57" t="s">
        <v>1007</v>
      </c>
      <c r="H57">
        <v>23.28605984</v>
      </c>
      <c r="I57">
        <v>-106.4592541</v>
      </c>
      <c r="K57" t="s">
        <v>904</v>
      </c>
    </row>
    <row r="58" spans="1:11">
      <c r="A58" t="s">
        <v>329</v>
      </c>
      <c r="B58">
        <v>23.312467784908598</v>
      </c>
      <c r="C58">
        <v>-106.425176107116</v>
      </c>
      <c r="E58" t="s">
        <v>808</v>
      </c>
      <c r="H58">
        <v>23.245611289999999</v>
      </c>
      <c r="I58">
        <v>-106.45277419999999</v>
      </c>
      <c r="K58" t="s">
        <v>905</v>
      </c>
    </row>
    <row r="59" spans="1:11">
      <c r="A59" t="s">
        <v>330</v>
      </c>
      <c r="B59">
        <v>23.295960000000001</v>
      </c>
      <c r="C59">
        <v>-106.43471</v>
      </c>
      <c r="E59" t="s">
        <v>1021</v>
      </c>
      <c r="H59">
        <v>23.19069026</v>
      </c>
      <c r="I59">
        <v>-106.4207457</v>
      </c>
      <c r="K59" t="s">
        <v>906</v>
      </c>
    </row>
    <row r="60" spans="1:11">
      <c r="A60" t="s">
        <v>331</v>
      </c>
      <c r="B60">
        <v>23.271090000000001</v>
      </c>
      <c r="C60">
        <v>-106.35786</v>
      </c>
      <c r="E60" t="s">
        <v>1022</v>
      </c>
      <c r="H60">
        <v>23.274025389999998</v>
      </c>
      <c r="I60">
        <v>-106.4611372</v>
      </c>
      <c r="K60" t="s">
        <v>907</v>
      </c>
    </row>
    <row r="61" spans="1:11">
      <c r="A61" t="s">
        <v>332</v>
      </c>
      <c r="B61">
        <v>23.405090000000001</v>
      </c>
      <c r="C61">
        <v>-106.50333999999999</v>
      </c>
      <c r="E61" t="s">
        <v>1024</v>
      </c>
      <c r="H61">
        <v>23.216156219999998</v>
      </c>
      <c r="I61">
        <v>-106.4211274</v>
      </c>
      <c r="K61" t="s">
        <v>908</v>
      </c>
    </row>
    <row r="62" spans="1:11">
      <c r="A62" t="s">
        <v>333</v>
      </c>
      <c r="B62">
        <v>23.3004</v>
      </c>
      <c r="C62">
        <v>-106.42668</v>
      </c>
      <c r="E62" t="s">
        <v>1031</v>
      </c>
      <c r="H62">
        <v>23.2945337444195</v>
      </c>
      <c r="I62">
        <v>-106.436091316908</v>
      </c>
      <c r="K62" t="s">
        <v>777</v>
      </c>
    </row>
    <row r="63" spans="1:11">
      <c r="A63" t="s">
        <v>22</v>
      </c>
      <c r="B63">
        <v>23.219695569999999</v>
      </c>
      <c r="C63">
        <v>-106.422316</v>
      </c>
      <c r="E63" t="s">
        <v>858</v>
      </c>
      <c r="H63">
        <v>23.221094870000002</v>
      </c>
      <c r="I63">
        <v>-106.4232389</v>
      </c>
      <c r="K63" t="s">
        <v>909</v>
      </c>
    </row>
    <row r="64" spans="1:11">
      <c r="A64" t="s">
        <v>24</v>
      </c>
      <c r="B64">
        <v>23.219695569999999</v>
      </c>
      <c r="C64">
        <v>-106.422316</v>
      </c>
      <c r="E64" t="s">
        <v>858</v>
      </c>
      <c r="H64">
        <v>23.285416990000002</v>
      </c>
      <c r="I64">
        <v>-106.4576009</v>
      </c>
      <c r="K64" t="s">
        <v>910</v>
      </c>
    </row>
    <row r="65" spans="1:11">
      <c r="A65" t="s">
        <v>25</v>
      </c>
      <c r="B65">
        <v>23.277739</v>
      </c>
      <c r="C65">
        <v>-106.465172</v>
      </c>
      <c r="E65" t="s">
        <v>419</v>
      </c>
      <c r="H65">
        <v>23.297446260000001</v>
      </c>
      <c r="I65">
        <v>-106.48226219999999</v>
      </c>
      <c r="K65" t="s">
        <v>911</v>
      </c>
    </row>
    <row r="66" spans="1:11">
      <c r="A66" t="s">
        <v>27</v>
      </c>
      <c r="B66">
        <v>23.221003</v>
      </c>
      <c r="C66">
        <v>-106.42318</v>
      </c>
      <c r="E66" t="s">
        <v>694</v>
      </c>
      <c r="H66">
        <v>23.263558110000002</v>
      </c>
      <c r="I66">
        <v>-106.4636579</v>
      </c>
      <c r="K66" t="s">
        <v>913</v>
      </c>
    </row>
    <row r="67" spans="1:11">
      <c r="A67" t="s">
        <v>29</v>
      </c>
      <c r="B67">
        <v>23.319555680000001</v>
      </c>
      <c r="C67">
        <v>-106.4793105</v>
      </c>
      <c r="E67" t="s">
        <v>860</v>
      </c>
      <c r="H67">
        <v>23.265296490000001</v>
      </c>
      <c r="I67">
        <v>-106.4598039</v>
      </c>
      <c r="K67" t="s">
        <v>914</v>
      </c>
    </row>
    <row r="68" spans="1:11">
      <c r="A68" t="s">
        <v>33</v>
      </c>
      <c r="B68">
        <v>23.302401</v>
      </c>
      <c r="C68">
        <v>-106.478989</v>
      </c>
      <c r="E68" t="s">
        <v>426</v>
      </c>
      <c r="H68">
        <v>23.320858130000001</v>
      </c>
      <c r="I68">
        <v>-106.47870260000001</v>
      </c>
      <c r="K68" t="s">
        <v>915</v>
      </c>
    </row>
    <row r="69" spans="1:11">
      <c r="A69" t="s">
        <v>36</v>
      </c>
      <c r="B69">
        <v>23.27454947</v>
      </c>
      <c r="C69">
        <v>-106.4592025</v>
      </c>
      <c r="E69" t="s">
        <v>862</v>
      </c>
      <c r="H69">
        <v>23.320858130000001</v>
      </c>
      <c r="I69">
        <v>-106.47870260000001</v>
      </c>
      <c r="K69" t="s">
        <v>915</v>
      </c>
    </row>
    <row r="70" spans="1:11">
      <c r="A70" t="s">
        <v>40</v>
      </c>
      <c r="B70">
        <v>23.284247690000001</v>
      </c>
      <c r="C70">
        <v>-106.3914824</v>
      </c>
      <c r="E70" t="s">
        <v>863</v>
      </c>
      <c r="H70">
        <v>23.21224063</v>
      </c>
      <c r="I70">
        <v>-106.419247</v>
      </c>
      <c r="K70" t="s">
        <v>916</v>
      </c>
    </row>
    <row r="71" spans="1:11">
      <c r="A71" t="s">
        <v>41</v>
      </c>
      <c r="B71">
        <v>23.274442740000001</v>
      </c>
      <c r="C71">
        <v>-106.46645839999999</v>
      </c>
      <c r="E71" t="s">
        <v>864</v>
      </c>
      <c r="H71">
        <v>23.248784019999999</v>
      </c>
      <c r="I71">
        <v>-106.4528547</v>
      </c>
      <c r="K71" t="s">
        <v>917</v>
      </c>
    </row>
    <row r="72" spans="1:11">
      <c r="A72" t="s">
        <v>43</v>
      </c>
      <c r="B72">
        <v>23.27542163</v>
      </c>
      <c r="C72">
        <v>-106.4620019</v>
      </c>
      <c r="E72" t="s">
        <v>865</v>
      </c>
      <c r="H72">
        <v>23.269861460000001</v>
      </c>
      <c r="I72">
        <v>-106.3579981</v>
      </c>
      <c r="K72" t="s">
        <v>918</v>
      </c>
    </row>
    <row r="73" spans="1:11">
      <c r="A73" t="s">
        <v>45</v>
      </c>
      <c r="B73">
        <v>23.30922</v>
      </c>
      <c r="C73">
        <v>-106.47605849999999</v>
      </c>
      <c r="E73" t="s">
        <v>1067</v>
      </c>
      <c r="H73">
        <v>23.275107670000001</v>
      </c>
      <c r="I73">
        <v>-106.4543434</v>
      </c>
      <c r="K73" t="s">
        <v>919</v>
      </c>
    </row>
    <row r="74" spans="1:11">
      <c r="A74" t="s">
        <v>52</v>
      </c>
      <c r="B74">
        <v>23.247377579999998</v>
      </c>
      <c r="C74">
        <v>-106.4505187</v>
      </c>
      <c r="E74" t="s">
        <v>867</v>
      </c>
      <c r="H74">
        <v>23.29677989</v>
      </c>
      <c r="I74">
        <v>-106.4345138</v>
      </c>
      <c r="K74" t="s">
        <v>920</v>
      </c>
    </row>
    <row r="75" spans="1:11">
      <c r="A75" t="s">
        <v>53</v>
      </c>
      <c r="B75">
        <v>23.289822780000002</v>
      </c>
      <c r="C75">
        <v>-106.4424538</v>
      </c>
      <c r="E75" t="s">
        <v>868</v>
      </c>
      <c r="H75">
        <v>23.284716939999999</v>
      </c>
      <c r="I75">
        <v>-106.4441887</v>
      </c>
      <c r="K75" t="s">
        <v>921</v>
      </c>
    </row>
    <row r="76" spans="1:11">
      <c r="A76" t="s">
        <v>55</v>
      </c>
      <c r="B76">
        <v>23.201083239999999</v>
      </c>
      <c r="C76">
        <v>-106.42702800000001</v>
      </c>
      <c r="E76" t="s">
        <v>869</v>
      </c>
      <c r="H76">
        <v>23.217494779999999</v>
      </c>
      <c r="I76">
        <v>-106.4215389</v>
      </c>
      <c r="K76" t="s">
        <v>922</v>
      </c>
    </row>
    <row r="77" spans="1:11">
      <c r="A77" t="s">
        <v>56</v>
      </c>
      <c r="B77">
        <v>23.206631649999999</v>
      </c>
      <c r="C77">
        <v>-106.42838690000001</v>
      </c>
      <c r="E77" t="s">
        <v>870</v>
      </c>
      <c r="H77">
        <v>23.23716288</v>
      </c>
      <c r="I77">
        <v>-106.4354938</v>
      </c>
      <c r="K77" t="s">
        <v>923</v>
      </c>
    </row>
    <row r="78" spans="1:11">
      <c r="A78" t="s">
        <v>58</v>
      </c>
      <c r="B78">
        <v>23.205291249999998</v>
      </c>
      <c r="C78">
        <v>-106.4236623</v>
      </c>
      <c r="E78" t="s">
        <v>871</v>
      </c>
      <c r="H78">
        <v>23.23588225</v>
      </c>
      <c r="I78">
        <v>-106.4394021</v>
      </c>
      <c r="K78" t="s">
        <v>924</v>
      </c>
    </row>
    <row r="79" spans="1:11">
      <c r="A79" t="s">
        <v>69</v>
      </c>
      <c r="B79">
        <v>23.266316589999999</v>
      </c>
      <c r="C79">
        <v>-106.46187569999999</v>
      </c>
      <c r="E79" t="s">
        <v>878</v>
      </c>
      <c r="H79">
        <v>23.29338057</v>
      </c>
      <c r="I79">
        <v>-106.437241</v>
      </c>
      <c r="K79" t="s">
        <v>925</v>
      </c>
    </row>
    <row r="80" spans="1:11">
      <c r="A80" t="s">
        <v>72</v>
      </c>
      <c r="B80">
        <v>23.249908229999999</v>
      </c>
      <c r="C80">
        <v>-106.45502879999999</v>
      </c>
      <c r="E80" t="s">
        <v>880</v>
      </c>
      <c r="H80">
        <v>23.28772146</v>
      </c>
      <c r="I80">
        <v>-106.4349912</v>
      </c>
      <c r="K80" t="s">
        <v>926</v>
      </c>
    </row>
    <row r="81" spans="1:11">
      <c r="A81" t="s">
        <v>74</v>
      </c>
      <c r="B81">
        <v>23.28765486</v>
      </c>
      <c r="C81">
        <v>-106.4637863</v>
      </c>
      <c r="E81" t="s">
        <v>881</v>
      </c>
      <c r="H81">
        <v>23.280290610000002</v>
      </c>
      <c r="I81">
        <v>-106.43793359999999</v>
      </c>
      <c r="K81" t="s">
        <v>927</v>
      </c>
    </row>
    <row r="82" spans="1:11">
      <c r="A82" t="s">
        <v>78</v>
      </c>
      <c r="B82">
        <v>23.285222220000001</v>
      </c>
      <c r="C82">
        <v>-106.42143590000001</v>
      </c>
      <c r="E82" t="s">
        <v>883</v>
      </c>
      <c r="H82">
        <v>23.207417339999999</v>
      </c>
      <c r="I82">
        <v>-106.4238575</v>
      </c>
      <c r="K82" t="s">
        <v>928</v>
      </c>
    </row>
    <row r="83" spans="1:11">
      <c r="A83" t="s">
        <v>79</v>
      </c>
      <c r="B83">
        <v>23.229677970000001</v>
      </c>
      <c r="C83">
        <v>-106.4316254</v>
      </c>
      <c r="E83" t="s">
        <v>884</v>
      </c>
      <c r="H83">
        <v>23.284225209999999</v>
      </c>
      <c r="I83">
        <v>-106.44477000000001</v>
      </c>
      <c r="K83" t="s">
        <v>929</v>
      </c>
    </row>
    <row r="84" spans="1:11">
      <c r="A84" t="s">
        <v>81</v>
      </c>
      <c r="B84">
        <v>23.237784789999999</v>
      </c>
      <c r="C84">
        <v>-106.4412896</v>
      </c>
      <c r="E84" t="s">
        <v>885</v>
      </c>
      <c r="H84">
        <v>23.30965746</v>
      </c>
      <c r="I84">
        <v>-106.47514270000001</v>
      </c>
      <c r="K84" t="s">
        <v>930</v>
      </c>
    </row>
    <row r="85" spans="1:11">
      <c r="A85" t="s">
        <v>83</v>
      </c>
      <c r="B85">
        <v>23.272707740000001</v>
      </c>
      <c r="C85">
        <v>-106.4555029</v>
      </c>
      <c r="E85" t="s">
        <v>886</v>
      </c>
      <c r="H85">
        <v>23.23055342</v>
      </c>
      <c r="I85">
        <v>-106.4323594</v>
      </c>
      <c r="K85" t="s">
        <v>931</v>
      </c>
    </row>
    <row r="86" spans="1:11">
      <c r="A86" t="s">
        <v>87</v>
      </c>
      <c r="B86">
        <v>23.281730020000001</v>
      </c>
      <c r="C86">
        <v>-106.462834</v>
      </c>
      <c r="E86" t="s">
        <v>887</v>
      </c>
      <c r="H86">
        <v>23.19949884</v>
      </c>
      <c r="I86">
        <v>-106.4255423</v>
      </c>
      <c r="K86" t="s">
        <v>932</v>
      </c>
    </row>
    <row r="87" spans="1:11">
      <c r="A87" t="s">
        <v>88</v>
      </c>
      <c r="B87">
        <v>23.335781959999998</v>
      </c>
      <c r="C87">
        <v>-106.4861375</v>
      </c>
      <c r="E87" t="s">
        <v>888</v>
      </c>
      <c r="H87">
        <v>23.255592419999999</v>
      </c>
      <c r="I87">
        <v>-106.45089900000001</v>
      </c>
      <c r="K87" t="s">
        <v>933</v>
      </c>
    </row>
    <row r="88" spans="1:11">
      <c r="A88" t="s">
        <v>90</v>
      </c>
      <c r="B88">
        <v>23.285770800000002</v>
      </c>
      <c r="C88">
        <v>-106.4315146</v>
      </c>
      <c r="E88" t="s">
        <v>889</v>
      </c>
      <c r="H88">
        <v>23.206139520000001</v>
      </c>
      <c r="I88">
        <v>-106.4222535</v>
      </c>
      <c r="K88" t="s">
        <v>934</v>
      </c>
    </row>
    <row r="89" spans="1:11">
      <c r="A89" t="s">
        <v>99</v>
      </c>
      <c r="B89">
        <v>23.277707809999999</v>
      </c>
      <c r="C89">
        <v>-106.46708409999999</v>
      </c>
      <c r="E89" t="s">
        <v>893</v>
      </c>
      <c r="H89">
        <v>23.30445198</v>
      </c>
      <c r="I89">
        <v>-106.38313599999999</v>
      </c>
      <c r="K89" t="s">
        <v>935</v>
      </c>
    </row>
    <row r="90" spans="1:11">
      <c r="A90" t="s">
        <v>102</v>
      </c>
      <c r="B90">
        <v>23.20633441</v>
      </c>
      <c r="C90">
        <v>-106.4283293</v>
      </c>
      <c r="E90" t="s">
        <v>895</v>
      </c>
      <c r="H90">
        <v>23.22474957</v>
      </c>
      <c r="I90">
        <v>-106.42277609999999</v>
      </c>
      <c r="K90" t="s">
        <v>936</v>
      </c>
    </row>
    <row r="91" spans="1:11">
      <c r="A91" t="s">
        <v>104</v>
      </c>
      <c r="B91">
        <v>23.263599079999999</v>
      </c>
      <c r="C91">
        <v>-106.460994</v>
      </c>
      <c r="E91" t="s">
        <v>896</v>
      </c>
      <c r="H91">
        <v>23.215854719999999</v>
      </c>
      <c r="I91">
        <v>-106.41906950000001</v>
      </c>
      <c r="K91" t="s">
        <v>937</v>
      </c>
    </row>
    <row r="92" spans="1:11">
      <c r="A92" t="s">
        <v>106</v>
      </c>
      <c r="B92">
        <v>23.279007199999999</v>
      </c>
      <c r="C92">
        <v>-106.45870859999999</v>
      </c>
      <c r="E92" t="s">
        <v>897</v>
      </c>
      <c r="H92">
        <v>23.287060530000002</v>
      </c>
      <c r="I92">
        <v>-106.45769110000001</v>
      </c>
      <c r="K92" t="s">
        <v>938</v>
      </c>
    </row>
    <row r="93" spans="1:11">
      <c r="A93" t="s">
        <v>109</v>
      </c>
      <c r="B93">
        <v>23.280880530000001</v>
      </c>
      <c r="C93">
        <v>-106.4679642</v>
      </c>
      <c r="E93" t="s">
        <v>899</v>
      </c>
      <c r="H93">
        <v>23.287060530000002</v>
      </c>
      <c r="I93">
        <v>-106.45769110000001</v>
      </c>
      <c r="K93" t="s">
        <v>938</v>
      </c>
    </row>
    <row r="94" spans="1:11">
      <c r="A94" t="s">
        <v>111</v>
      </c>
      <c r="B94">
        <v>23.280841110000001</v>
      </c>
      <c r="C94">
        <v>-106.46789990000001</v>
      </c>
      <c r="E94" t="s">
        <v>900</v>
      </c>
      <c r="H94">
        <v>23.28437873</v>
      </c>
      <c r="I94">
        <v>-106.465722</v>
      </c>
      <c r="K94" t="s">
        <v>939</v>
      </c>
    </row>
    <row r="95" spans="1:11">
      <c r="A95" t="s">
        <v>112</v>
      </c>
      <c r="B95">
        <v>23.260409559999999</v>
      </c>
      <c r="C95">
        <v>-106.45647940000001</v>
      </c>
      <c r="E95" t="s">
        <v>901</v>
      </c>
      <c r="H95">
        <v>23.287367750000001</v>
      </c>
      <c r="I95">
        <v>-106.4551589</v>
      </c>
      <c r="K95" t="s">
        <v>940</v>
      </c>
    </row>
    <row r="96" spans="1:11">
      <c r="A96" t="s">
        <v>116</v>
      </c>
      <c r="B96">
        <v>23.282915079999999</v>
      </c>
      <c r="C96">
        <v>-106.44306349999999</v>
      </c>
      <c r="E96" t="s">
        <v>902</v>
      </c>
      <c r="H96">
        <v>23.240202799999999</v>
      </c>
      <c r="I96">
        <v>-106.42887020000001</v>
      </c>
      <c r="K96" t="s">
        <v>941</v>
      </c>
    </row>
    <row r="97" spans="1:11">
      <c r="A97" t="s">
        <v>117</v>
      </c>
      <c r="B97">
        <v>23.291897290000001</v>
      </c>
      <c r="C97">
        <v>-106.46726630000001</v>
      </c>
      <c r="E97" t="s">
        <v>903</v>
      </c>
      <c r="H97">
        <v>23.27569596</v>
      </c>
      <c r="I97">
        <v>-106.45194119999999</v>
      </c>
      <c r="K97" t="s">
        <v>942</v>
      </c>
    </row>
    <row r="98" spans="1:11">
      <c r="A98" t="s">
        <v>120</v>
      </c>
      <c r="B98">
        <v>23.245611289999999</v>
      </c>
      <c r="C98">
        <v>-106.45277419999999</v>
      </c>
      <c r="E98" t="s">
        <v>905</v>
      </c>
      <c r="H98">
        <v>23.279304620000001</v>
      </c>
      <c r="I98">
        <v>-106.4216754</v>
      </c>
      <c r="K98" t="s">
        <v>943</v>
      </c>
    </row>
    <row r="99" spans="1:11">
      <c r="A99" t="s">
        <v>121</v>
      </c>
      <c r="B99">
        <v>23.19069026</v>
      </c>
      <c r="C99">
        <v>-106.4207457</v>
      </c>
      <c r="E99" t="s">
        <v>906</v>
      </c>
      <c r="H99">
        <v>23.3320206</v>
      </c>
      <c r="I99">
        <v>-106.4838147</v>
      </c>
      <c r="K99" t="s">
        <v>944</v>
      </c>
    </row>
    <row r="100" spans="1:11">
      <c r="A100" t="s">
        <v>123</v>
      </c>
      <c r="B100">
        <v>23.274025389999998</v>
      </c>
      <c r="C100">
        <v>-106.4611372</v>
      </c>
      <c r="E100" t="s">
        <v>907</v>
      </c>
      <c r="H100">
        <v>23.260543810000001</v>
      </c>
      <c r="I100">
        <v>-106.4648382</v>
      </c>
      <c r="K100" t="s">
        <v>945</v>
      </c>
    </row>
    <row r="101" spans="1:11">
      <c r="A101" t="s">
        <v>125</v>
      </c>
      <c r="B101">
        <v>23.216156219999998</v>
      </c>
      <c r="C101">
        <v>-106.4211274</v>
      </c>
      <c r="E101" t="s">
        <v>908</v>
      </c>
      <c r="H101">
        <v>23.28513916</v>
      </c>
      <c r="I101">
        <v>-106.4702996</v>
      </c>
      <c r="K101" t="s">
        <v>946</v>
      </c>
    </row>
    <row r="102" spans="1:11">
      <c r="A102" t="s">
        <v>129</v>
      </c>
      <c r="B102">
        <v>23.221094870000002</v>
      </c>
      <c r="C102">
        <v>-106.4232389</v>
      </c>
      <c r="E102" t="s">
        <v>909</v>
      </c>
      <c r="H102">
        <v>23.263281240000001</v>
      </c>
      <c r="I102">
        <v>-106.46085600000001</v>
      </c>
      <c r="K102" t="s">
        <v>947</v>
      </c>
    </row>
    <row r="103" spans="1:11">
      <c r="A103" t="s">
        <v>134</v>
      </c>
      <c r="B103">
        <v>23.297446260000001</v>
      </c>
      <c r="C103">
        <v>-106.48226219999999</v>
      </c>
      <c r="E103" t="s">
        <v>911</v>
      </c>
      <c r="H103">
        <v>23.326886739999999</v>
      </c>
      <c r="I103">
        <v>-106.44188819999999</v>
      </c>
      <c r="K103" t="s">
        <v>948</v>
      </c>
    </row>
    <row r="104" spans="1:11">
      <c r="A104" t="s">
        <v>136</v>
      </c>
      <c r="B104">
        <v>23.263558110000002</v>
      </c>
      <c r="C104">
        <v>-106.4636579</v>
      </c>
      <c r="E104" t="s">
        <v>913</v>
      </c>
      <c r="H104">
        <v>23.290442710000001</v>
      </c>
      <c r="I104">
        <v>-106.39490480000001</v>
      </c>
      <c r="K104" t="s">
        <v>949</v>
      </c>
    </row>
    <row r="105" spans="1:11">
      <c r="A105" t="s">
        <v>137</v>
      </c>
      <c r="B105">
        <v>23.262570700000001</v>
      </c>
      <c r="C105">
        <v>-106.4097909</v>
      </c>
      <c r="E105" t="s">
        <v>1068</v>
      </c>
      <c r="H105">
        <v>23.261461390000001</v>
      </c>
      <c r="I105">
        <v>-106.4457853</v>
      </c>
      <c r="K105" t="s">
        <v>950</v>
      </c>
    </row>
    <row r="106" spans="1:11">
      <c r="A106" t="s">
        <v>138</v>
      </c>
      <c r="B106">
        <v>23.214400779999998</v>
      </c>
      <c r="C106">
        <v>-106.4208589</v>
      </c>
      <c r="E106" t="s">
        <v>1069</v>
      </c>
      <c r="H106">
        <v>23.27517323</v>
      </c>
      <c r="I106">
        <v>-106.42522289999999</v>
      </c>
      <c r="K106" t="s">
        <v>951</v>
      </c>
    </row>
    <row r="107" spans="1:11">
      <c r="A107" t="s">
        <v>141</v>
      </c>
      <c r="B107">
        <v>23.207995539999999</v>
      </c>
      <c r="C107">
        <v>-106.4275184</v>
      </c>
      <c r="E107" t="s">
        <v>1070</v>
      </c>
      <c r="H107">
        <v>23.225125930000001</v>
      </c>
      <c r="I107">
        <v>-106.421257</v>
      </c>
      <c r="K107" t="s">
        <v>952</v>
      </c>
    </row>
    <row r="108" spans="1:11">
      <c r="A108" t="s">
        <v>143</v>
      </c>
      <c r="B108">
        <v>23.320858130000001</v>
      </c>
      <c r="C108">
        <v>-106.47870260000001</v>
      </c>
      <c r="E108" t="s">
        <v>915</v>
      </c>
      <c r="H108">
        <v>23.287914499999999</v>
      </c>
      <c r="I108">
        <v>-106.43336960000001</v>
      </c>
      <c r="K108" t="s">
        <v>953</v>
      </c>
    </row>
    <row r="109" spans="1:11">
      <c r="A109" t="s">
        <v>145</v>
      </c>
      <c r="B109">
        <v>23.320858130000001</v>
      </c>
      <c r="C109">
        <v>-106.47870260000001</v>
      </c>
      <c r="E109" t="s">
        <v>915</v>
      </c>
      <c r="H109">
        <v>23.21700628</v>
      </c>
      <c r="I109">
        <v>-106.4184082</v>
      </c>
      <c r="K109" t="s">
        <v>954</v>
      </c>
    </row>
    <row r="110" spans="1:11">
      <c r="A110" t="s">
        <v>146</v>
      </c>
      <c r="B110">
        <v>23.21224063</v>
      </c>
      <c r="C110">
        <v>-106.419247</v>
      </c>
      <c r="E110" t="s">
        <v>916</v>
      </c>
      <c r="H110">
        <v>23.336956570000002</v>
      </c>
      <c r="I110">
        <v>-106.4640629</v>
      </c>
      <c r="K110" t="s">
        <v>955</v>
      </c>
    </row>
    <row r="111" spans="1:11">
      <c r="A111" t="s">
        <v>148</v>
      </c>
      <c r="B111">
        <v>23.248784019999999</v>
      </c>
      <c r="C111">
        <v>-106.4528547</v>
      </c>
      <c r="E111" t="s">
        <v>917</v>
      </c>
      <c r="H111">
        <v>23.312448079999999</v>
      </c>
      <c r="I111">
        <v>-106.42518680000001</v>
      </c>
      <c r="K111" t="s">
        <v>956</v>
      </c>
    </row>
    <row r="112" spans="1:11">
      <c r="A112" t="s">
        <v>338</v>
      </c>
      <c r="B112">
        <v>23.275107670000001</v>
      </c>
      <c r="C112">
        <v>-106.4543434</v>
      </c>
      <c r="E112" t="s">
        <v>919</v>
      </c>
      <c r="H112">
        <v>23.2175516</v>
      </c>
      <c r="I112">
        <v>-106.4182242</v>
      </c>
      <c r="K112" t="s">
        <v>957</v>
      </c>
    </row>
    <row r="113" spans="1:11">
      <c r="A113" t="s">
        <v>154</v>
      </c>
      <c r="B113">
        <v>23.217494779999999</v>
      </c>
      <c r="C113">
        <v>-106.4215389</v>
      </c>
      <c r="E113" t="s">
        <v>922</v>
      </c>
      <c r="H113">
        <v>23.218393280000001</v>
      </c>
      <c r="I113">
        <v>-106.41755999999999</v>
      </c>
      <c r="K113" t="s">
        <v>958</v>
      </c>
    </row>
    <row r="114" spans="1:11">
      <c r="A114" t="s">
        <v>156</v>
      </c>
      <c r="B114">
        <v>23.23716288</v>
      </c>
      <c r="C114">
        <v>-106.4354938</v>
      </c>
      <c r="E114" t="s">
        <v>923</v>
      </c>
      <c r="H114">
        <v>23.217248040000001</v>
      </c>
      <c r="I114">
        <v>-106.4185605</v>
      </c>
      <c r="K114" t="s">
        <v>959</v>
      </c>
    </row>
    <row r="115" spans="1:11">
      <c r="A115" t="s">
        <v>157</v>
      </c>
      <c r="B115">
        <v>23.23588225</v>
      </c>
      <c r="C115">
        <v>-106.4394021</v>
      </c>
      <c r="E115" t="s">
        <v>924</v>
      </c>
      <c r="H115">
        <v>23.20174974</v>
      </c>
      <c r="I115">
        <v>-106.42795769999999</v>
      </c>
      <c r="K115" t="s">
        <v>960</v>
      </c>
    </row>
    <row r="116" spans="1:11">
      <c r="A116" t="s">
        <v>159</v>
      </c>
      <c r="B116">
        <v>23.29338057</v>
      </c>
      <c r="C116">
        <v>-106.437241</v>
      </c>
      <c r="E116" t="s">
        <v>925</v>
      </c>
      <c r="H116">
        <v>23.348352200000001</v>
      </c>
      <c r="I116">
        <v>-106.44443459999999</v>
      </c>
      <c r="K116" t="s">
        <v>961</v>
      </c>
    </row>
    <row r="117" spans="1:11">
      <c r="A117" t="s">
        <v>161</v>
      </c>
      <c r="B117">
        <v>23.223443230000001</v>
      </c>
      <c r="C117">
        <v>-106.42477580000001</v>
      </c>
      <c r="E117" t="s">
        <v>1071</v>
      </c>
      <c r="H117">
        <v>23.249529299999999</v>
      </c>
      <c r="I117">
        <v>-106.41122110000001</v>
      </c>
      <c r="K117" t="s">
        <v>962</v>
      </c>
    </row>
    <row r="118" spans="1:11">
      <c r="A118" t="s">
        <v>163</v>
      </c>
      <c r="B118">
        <v>23.28772146</v>
      </c>
      <c r="C118">
        <v>-106.4349912</v>
      </c>
      <c r="E118" t="s">
        <v>926</v>
      </c>
      <c r="H118">
        <v>23.196229649999999</v>
      </c>
      <c r="I118">
        <v>-106.4207529</v>
      </c>
      <c r="K118" t="s">
        <v>963</v>
      </c>
    </row>
    <row r="119" spans="1:11">
      <c r="A119" t="s">
        <v>164</v>
      </c>
      <c r="B119">
        <v>23.280290610000002</v>
      </c>
      <c r="C119">
        <v>-106.43793359999999</v>
      </c>
      <c r="E119" t="s">
        <v>927</v>
      </c>
      <c r="H119">
        <v>23.289916909999999</v>
      </c>
      <c r="I119">
        <v>-106.4726677</v>
      </c>
      <c r="K119" t="s">
        <v>964</v>
      </c>
    </row>
    <row r="120" spans="1:11">
      <c r="A120" t="s">
        <v>165</v>
      </c>
      <c r="B120">
        <v>23.207417339999999</v>
      </c>
      <c r="C120">
        <v>-106.4238575</v>
      </c>
      <c r="E120" t="s">
        <v>928</v>
      </c>
      <c r="H120">
        <v>23.234264929999998</v>
      </c>
      <c r="I120">
        <v>-106.3704604</v>
      </c>
      <c r="K120" t="s">
        <v>965</v>
      </c>
    </row>
    <row r="121" spans="1:11">
      <c r="A121" t="s">
        <v>166</v>
      </c>
      <c r="B121">
        <v>23.284225209999999</v>
      </c>
      <c r="C121">
        <v>-106.44477000000001</v>
      </c>
      <c r="E121" t="s">
        <v>929</v>
      </c>
      <c r="H121">
        <v>23.292127659999998</v>
      </c>
      <c r="I121">
        <v>-106.4665004</v>
      </c>
      <c r="K121" t="s">
        <v>966</v>
      </c>
    </row>
    <row r="122" spans="1:11">
      <c r="A122" t="s">
        <v>168</v>
      </c>
      <c r="B122">
        <v>23.25317295</v>
      </c>
      <c r="C122">
        <v>-106.429807</v>
      </c>
      <c r="E122" t="s">
        <v>1072</v>
      </c>
      <c r="H122">
        <v>23.235588849999999</v>
      </c>
      <c r="I122">
        <v>-106.4297175</v>
      </c>
      <c r="K122" t="s">
        <v>967</v>
      </c>
    </row>
    <row r="123" spans="1:11">
      <c r="A123" t="s">
        <v>170</v>
      </c>
      <c r="B123">
        <v>23.30965746</v>
      </c>
      <c r="C123">
        <v>-106.47514270000001</v>
      </c>
      <c r="E123" t="s">
        <v>930</v>
      </c>
      <c r="H123">
        <v>23.26480377</v>
      </c>
      <c r="I123">
        <v>-106.4598472</v>
      </c>
      <c r="K123" t="s">
        <v>968</v>
      </c>
    </row>
    <row r="124" spans="1:11">
      <c r="A124" t="s">
        <v>173</v>
      </c>
      <c r="B124">
        <v>23.23055342</v>
      </c>
      <c r="C124">
        <v>-106.4323594</v>
      </c>
      <c r="E124" t="s">
        <v>931</v>
      </c>
      <c r="H124">
        <v>23.217723800000002</v>
      </c>
      <c r="I124">
        <v>-106.41976819999999</v>
      </c>
      <c r="K124" t="s">
        <v>969</v>
      </c>
    </row>
    <row r="125" spans="1:11">
      <c r="A125" t="s">
        <v>175</v>
      </c>
      <c r="B125">
        <v>23.19949884</v>
      </c>
      <c r="C125">
        <v>-106.4255423</v>
      </c>
      <c r="E125" t="s">
        <v>932</v>
      </c>
      <c r="H125">
        <v>23.206830555555559</v>
      </c>
      <c r="I125">
        <v>-106.4283861111111</v>
      </c>
      <c r="K125" t="s">
        <v>970</v>
      </c>
    </row>
    <row r="126" spans="1:11">
      <c r="A126" t="s">
        <v>177</v>
      </c>
      <c r="B126">
        <v>23.206139520000001</v>
      </c>
      <c r="C126">
        <v>-106.4222535</v>
      </c>
      <c r="E126" t="s">
        <v>934</v>
      </c>
      <c r="H126">
        <v>23.23721432</v>
      </c>
      <c r="I126">
        <v>-106.4418289</v>
      </c>
      <c r="K126" t="s">
        <v>971</v>
      </c>
    </row>
    <row r="127" spans="1:11">
      <c r="A127" t="s">
        <v>179</v>
      </c>
      <c r="B127">
        <v>23.22474957</v>
      </c>
      <c r="C127">
        <v>-106.42277609999999</v>
      </c>
      <c r="E127" t="s">
        <v>936</v>
      </c>
      <c r="H127">
        <v>23.272991959999999</v>
      </c>
      <c r="I127">
        <v>-106.4652306</v>
      </c>
      <c r="K127" t="s">
        <v>972</v>
      </c>
    </row>
    <row r="128" spans="1:11">
      <c r="A128" t="s">
        <v>180</v>
      </c>
      <c r="B128">
        <v>23.215854719999999</v>
      </c>
      <c r="C128">
        <v>-106.41906950000001</v>
      </c>
      <c r="E128" t="s">
        <v>937</v>
      </c>
      <c r="H128">
        <v>23.197912389999999</v>
      </c>
      <c r="I128">
        <v>-106.4260507</v>
      </c>
      <c r="K128" t="s">
        <v>973</v>
      </c>
    </row>
    <row r="129" spans="1:11">
      <c r="A129" t="s">
        <v>181</v>
      </c>
      <c r="B129">
        <v>23.287060530000002</v>
      </c>
      <c r="C129">
        <v>-106.45769110000001</v>
      </c>
      <c r="E129" t="s">
        <v>938</v>
      </c>
      <c r="H129">
        <v>23.20571949</v>
      </c>
      <c r="I129">
        <v>-106.4157898</v>
      </c>
      <c r="K129" t="s">
        <v>974</v>
      </c>
    </row>
    <row r="130" spans="1:11">
      <c r="A130" t="s">
        <v>184</v>
      </c>
      <c r="B130">
        <v>23.28437873</v>
      </c>
      <c r="C130">
        <v>-106.465722</v>
      </c>
      <c r="E130" t="s">
        <v>939</v>
      </c>
      <c r="H130">
        <v>23.278618080000001</v>
      </c>
      <c r="I130">
        <v>-106.4278217</v>
      </c>
      <c r="K130" t="s">
        <v>975</v>
      </c>
    </row>
    <row r="131" spans="1:11">
      <c r="A131" t="s">
        <v>186</v>
      </c>
      <c r="B131">
        <v>23.240202799999999</v>
      </c>
      <c r="C131">
        <v>-106.42887020000001</v>
      </c>
      <c r="E131" t="s">
        <v>941</v>
      </c>
      <c r="H131">
        <v>23.22238583</v>
      </c>
      <c r="I131">
        <v>-106.42127360000001</v>
      </c>
      <c r="K131" t="s">
        <v>976</v>
      </c>
    </row>
    <row r="132" spans="1:11">
      <c r="A132" t="s">
        <v>189</v>
      </c>
      <c r="B132">
        <v>23.279304620000001</v>
      </c>
      <c r="C132">
        <v>-106.4216754</v>
      </c>
      <c r="E132" t="s">
        <v>943</v>
      </c>
      <c r="H132">
        <v>23.219055010000002</v>
      </c>
      <c r="I132">
        <v>-106.4215268</v>
      </c>
      <c r="K132" t="s">
        <v>977</v>
      </c>
    </row>
    <row r="133" spans="1:11">
      <c r="A133" t="s">
        <v>190</v>
      </c>
      <c r="B133">
        <v>23.265923699999998</v>
      </c>
      <c r="C133">
        <v>-106.4635964</v>
      </c>
      <c r="E133" t="s">
        <v>1073</v>
      </c>
      <c r="H133">
        <v>23.258836469999999</v>
      </c>
      <c r="I133">
        <v>-106.4590578</v>
      </c>
      <c r="K133" t="s">
        <v>978</v>
      </c>
    </row>
    <row r="134" spans="1:11">
      <c r="A134" t="s">
        <v>192</v>
      </c>
      <c r="B134">
        <v>23.3320206</v>
      </c>
      <c r="C134">
        <v>-106.4838147</v>
      </c>
      <c r="E134" t="s">
        <v>944</v>
      </c>
      <c r="H134">
        <v>23.253080109999999</v>
      </c>
      <c r="I134">
        <v>-106.4547029</v>
      </c>
      <c r="K134" t="s">
        <v>979</v>
      </c>
    </row>
    <row r="135" spans="1:11">
      <c r="A135" t="s">
        <v>194</v>
      </c>
      <c r="B135">
        <v>23.260543810000001</v>
      </c>
      <c r="C135">
        <v>-106.4648382</v>
      </c>
      <c r="E135" t="s">
        <v>945</v>
      </c>
      <c r="H135">
        <v>23.26591372</v>
      </c>
      <c r="I135">
        <v>-106.4619326</v>
      </c>
      <c r="K135" t="s">
        <v>980</v>
      </c>
    </row>
    <row r="136" spans="1:11">
      <c r="A136" t="s">
        <v>195</v>
      </c>
      <c r="B136">
        <v>23.28513916</v>
      </c>
      <c r="C136">
        <v>-106.4702996</v>
      </c>
      <c r="E136" t="s">
        <v>946</v>
      </c>
      <c r="H136">
        <v>23.235187830000001</v>
      </c>
      <c r="I136">
        <v>-106.4383476</v>
      </c>
      <c r="K136" t="s">
        <v>981</v>
      </c>
    </row>
    <row r="137" spans="1:11">
      <c r="A137" t="s">
        <v>196</v>
      </c>
      <c r="B137">
        <v>23.263281240000001</v>
      </c>
      <c r="C137">
        <v>-106.46085600000001</v>
      </c>
      <c r="E137" t="s">
        <v>947</v>
      </c>
      <c r="H137">
        <v>23.274913888888889</v>
      </c>
      <c r="I137">
        <v>-106.463875</v>
      </c>
      <c r="K137" t="s">
        <v>982</v>
      </c>
    </row>
    <row r="138" spans="1:11">
      <c r="A138" t="s">
        <v>201</v>
      </c>
      <c r="B138">
        <v>23.261461390000001</v>
      </c>
      <c r="C138">
        <v>-106.4457853</v>
      </c>
      <c r="E138" t="s">
        <v>950</v>
      </c>
      <c r="H138">
        <v>23.262311489999998</v>
      </c>
      <c r="I138">
        <v>-106.4639727</v>
      </c>
      <c r="K138" t="s">
        <v>983</v>
      </c>
    </row>
    <row r="139" spans="1:11">
      <c r="A139" t="s">
        <v>203</v>
      </c>
      <c r="B139">
        <v>23.27517323</v>
      </c>
      <c r="C139">
        <v>-106.42522289999999</v>
      </c>
      <c r="E139" t="s">
        <v>951</v>
      </c>
      <c r="H139">
        <v>23.32108672</v>
      </c>
      <c r="I139">
        <v>-106.47947139999999</v>
      </c>
      <c r="K139" t="s">
        <v>984</v>
      </c>
    </row>
    <row r="140" spans="1:11">
      <c r="A140" t="s">
        <v>204</v>
      </c>
      <c r="B140">
        <v>23.225125930000001</v>
      </c>
      <c r="C140">
        <v>-106.421257</v>
      </c>
      <c r="E140" t="s">
        <v>952</v>
      </c>
      <c r="H140">
        <v>23.32244154</v>
      </c>
      <c r="I140">
        <v>-106.4792588</v>
      </c>
      <c r="K140" t="s">
        <v>985</v>
      </c>
    </row>
    <row r="141" spans="1:11">
      <c r="A141" t="s">
        <v>206</v>
      </c>
      <c r="B141">
        <v>23.21700628</v>
      </c>
      <c r="C141">
        <v>-106.4184082</v>
      </c>
      <c r="E141" t="s">
        <v>954</v>
      </c>
      <c r="H141">
        <v>23.327374030000001</v>
      </c>
      <c r="I141">
        <v>-106.48086259999999</v>
      </c>
      <c r="K141" t="s">
        <v>986</v>
      </c>
    </row>
    <row r="142" spans="1:11">
      <c r="A142" t="s">
        <v>209</v>
      </c>
      <c r="B142">
        <v>23.2175516</v>
      </c>
      <c r="C142">
        <v>-106.4182242</v>
      </c>
      <c r="E142" t="s">
        <v>957</v>
      </c>
      <c r="H142">
        <v>23.21960833</v>
      </c>
      <c r="I142">
        <v>-106.4196938</v>
      </c>
      <c r="K142" t="s">
        <v>987</v>
      </c>
    </row>
    <row r="143" spans="1:11">
      <c r="A143" t="s">
        <v>211</v>
      </c>
      <c r="B143">
        <v>23.218393280000001</v>
      </c>
      <c r="C143">
        <v>-106.41755999999999</v>
      </c>
      <c r="E143" t="s">
        <v>958</v>
      </c>
      <c r="H143">
        <v>23.2944152</v>
      </c>
      <c r="I143">
        <v>-106.45097819999999</v>
      </c>
      <c r="K143" t="s">
        <v>988</v>
      </c>
    </row>
    <row r="144" spans="1:11">
      <c r="A144" t="s">
        <v>213</v>
      </c>
      <c r="B144">
        <v>23.217248040000001</v>
      </c>
      <c r="C144">
        <v>-106.4185605</v>
      </c>
      <c r="E144" t="s">
        <v>959</v>
      </c>
      <c r="H144">
        <v>23.292963329999999</v>
      </c>
      <c r="I144">
        <v>-106.4371336</v>
      </c>
      <c r="K144" t="s">
        <v>989</v>
      </c>
    </row>
    <row r="145" spans="1:11">
      <c r="A145" t="s">
        <v>215</v>
      </c>
      <c r="B145">
        <v>23.20174974</v>
      </c>
      <c r="C145">
        <v>-106.42795769999999</v>
      </c>
      <c r="E145" t="s">
        <v>960</v>
      </c>
      <c r="H145">
        <v>23.300417469999999</v>
      </c>
      <c r="I145">
        <v>-106.4516078</v>
      </c>
      <c r="K145" t="s">
        <v>990</v>
      </c>
    </row>
    <row r="146" spans="1:11">
      <c r="A146" t="s">
        <v>218</v>
      </c>
      <c r="B146">
        <v>23.249529299999999</v>
      </c>
      <c r="C146">
        <v>-106.41122110000001</v>
      </c>
      <c r="E146" t="s">
        <v>962</v>
      </c>
      <c r="H146">
        <v>23.285823959999998</v>
      </c>
      <c r="I146">
        <v>-106.4073262</v>
      </c>
      <c r="K146" t="s">
        <v>991</v>
      </c>
    </row>
    <row r="147" spans="1:11">
      <c r="A147" t="s">
        <v>219</v>
      </c>
      <c r="B147">
        <v>23.196229649999999</v>
      </c>
      <c r="C147">
        <v>-106.4207529</v>
      </c>
      <c r="E147" t="s">
        <v>963</v>
      </c>
      <c r="H147">
        <v>23.285823959999998</v>
      </c>
      <c r="I147">
        <v>-106.4073262</v>
      </c>
      <c r="K147" t="s">
        <v>991</v>
      </c>
    </row>
    <row r="148" spans="1:11">
      <c r="A148" t="s">
        <v>220</v>
      </c>
      <c r="B148">
        <v>23.289916909999999</v>
      </c>
      <c r="C148">
        <v>-106.4726677</v>
      </c>
      <c r="E148" t="s">
        <v>964</v>
      </c>
      <c r="H148">
        <v>23.354647</v>
      </c>
      <c r="I148">
        <v>-106.43747620000001</v>
      </c>
      <c r="K148" t="s">
        <v>992</v>
      </c>
    </row>
    <row r="149" spans="1:11">
      <c r="A149" t="s">
        <v>224</v>
      </c>
      <c r="B149">
        <v>23.235588849999999</v>
      </c>
      <c r="C149">
        <v>-106.4297175</v>
      </c>
      <c r="E149" t="s">
        <v>967</v>
      </c>
      <c r="H149">
        <v>23.3725378</v>
      </c>
      <c r="I149">
        <v>-106.43813400000001</v>
      </c>
      <c r="K149" t="s">
        <v>993</v>
      </c>
    </row>
    <row r="150" spans="1:11">
      <c r="A150" t="s">
        <v>226</v>
      </c>
      <c r="B150">
        <v>23.26480377</v>
      </c>
      <c r="C150">
        <v>-106.4598472</v>
      </c>
      <c r="E150" t="s">
        <v>968</v>
      </c>
      <c r="H150">
        <v>23.20209951</v>
      </c>
      <c r="I150">
        <v>-106.42765110000001</v>
      </c>
      <c r="K150" t="s">
        <v>994</v>
      </c>
    </row>
    <row r="151" spans="1:11">
      <c r="A151" t="s">
        <v>227</v>
      </c>
      <c r="B151">
        <v>23.217723800000002</v>
      </c>
      <c r="C151">
        <v>-106.41976819999999</v>
      </c>
      <c r="E151" t="s">
        <v>969</v>
      </c>
      <c r="H151">
        <v>23.242404870000001</v>
      </c>
      <c r="I151">
        <v>-106.4516417</v>
      </c>
      <c r="K151" t="s">
        <v>995</v>
      </c>
    </row>
    <row r="152" spans="1:11">
      <c r="A152" t="s">
        <v>342</v>
      </c>
      <c r="B152">
        <v>23.206830555555559</v>
      </c>
      <c r="C152">
        <v>-106.4283861111111</v>
      </c>
      <c r="E152" t="s">
        <v>970</v>
      </c>
      <c r="H152">
        <v>23.229132660000001</v>
      </c>
      <c r="I152">
        <v>-106.4298355</v>
      </c>
      <c r="K152" t="s">
        <v>996</v>
      </c>
    </row>
    <row r="153" spans="1:11">
      <c r="A153" t="s">
        <v>231</v>
      </c>
      <c r="B153">
        <v>23.23721432</v>
      </c>
      <c r="C153">
        <v>-106.4418289</v>
      </c>
      <c r="E153" t="s">
        <v>971</v>
      </c>
      <c r="H153">
        <v>23.234756910000002</v>
      </c>
      <c r="I153">
        <v>-106.4379168</v>
      </c>
      <c r="K153" t="s">
        <v>997</v>
      </c>
    </row>
    <row r="154" spans="1:11">
      <c r="A154" t="s">
        <v>232</v>
      </c>
      <c r="B154">
        <v>23.272991959999999</v>
      </c>
      <c r="C154">
        <v>-106.4652306</v>
      </c>
      <c r="E154" t="s">
        <v>972</v>
      </c>
      <c r="H154">
        <v>23.225030555555559</v>
      </c>
      <c r="I154">
        <v>-106.4215916666667</v>
      </c>
      <c r="K154" t="s">
        <v>998</v>
      </c>
    </row>
    <row r="155" spans="1:11">
      <c r="A155" t="s">
        <v>234</v>
      </c>
      <c r="B155">
        <v>23.197912389999999</v>
      </c>
      <c r="C155">
        <v>-106.4260507</v>
      </c>
      <c r="E155" t="s">
        <v>973</v>
      </c>
      <c r="H155">
        <v>23.275107670000001</v>
      </c>
      <c r="I155">
        <v>-106.4543434</v>
      </c>
      <c r="K155" t="s">
        <v>919</v>
      </c>
    </row>
    <row r="156" spans="1:11">
      <c r="A156" t="s">
        <v>236</v>
      </c>
      <c r="B156">
        <v>23.20571949</v>
      </c>
      <c r="C156">
        <v>-106.4157898</v>
      </c>
      <c r="E156" t="s">
        <v>974</v>
      </c>
      <c r="H156">
        <v>23.288544444444451</v>
      </c>
      <c r="I156">
        <v>-106.4589583333333</v>
      </c>
      <c r="K156" t="s">
        <v>999</v>
      </c>
    </row>
    <row r="157" spans="1:11">
      <c r="A157" t="s">
        <v>238</v>
      </c>
      <c r="B157">
        <v>23.278618080000001</v>
      </c>
      <c r="C157">
        <v>-106.4278217</v>
      </c>
      <c r="E157" t="s">
        <v>975</v>
      </c>
      <c r="H157">
        <v>23.288740632082199</v>
      </c>
      <c r="I157">
        <v>-106.42522288992301</v>
      </c>
      <c r="K157" t="s">
        <v>1000</v>
      </c>
    </row>
    <row r="158" spans="1:11">
      <c r="A158" t="s">
        <v>240</v>
      </c>
      <c r="B158">
        <v>23.22238583</v>
      </c>
      <c r="C158">
        <v>-106.42127360000001</v>
      </c>
      <c r="E158" t="s">
        <v>976</v>
      </c>
      <c r="H158">
        <v>23.28019722222222</v>
      </c>
      <c r="I158">
        <v>-106.4676833333333</v>
      </c>
      <c r="K158" t="s">
        <v>1001</v>
      </c>
    </row>
    <row r="159" spans="1:11">
      <c r="A159" t="s">
        <v>242</v>
      </c>
      <c r="B159">
        <v>23.219055010000002</v>
      </c>
      <c r="C159">
        <v>-106.4215268</v>
      </c>
      <c r="E159" t="s">
        <v>977</v>
      </c>
      <c r="H159">
        <v>23.193300000000001</v>
      </c>
      <c r="I159">
        <v>-106.4245277777778</v>
      </c>
      <c r="K159" t="s">
        <v>1002</v>
      </c>
    </row>
    <row r="160" spans="1:11">
      <c r="A160" t="s">
        <v>243</v>
      </c>
      <c r="B160">
        <v>23.258836469999999</v>
      </c>
      <c r="C160">
        <v>-106.4590578</v>
      </c>
      <c r="E160" t="s">
        <v>978</v>
      </c>
      <c r="H160">
        <v>23.241158333333331</v>
      </c>
      <c r="I160">
        <v>-106.44601666666669</v>
      </c>
      <c r="K160" t="s">
        <v>1003</v>
      </c>
    </row>
    <row r="161" spans="1:11">
      <c r="A161" t="s">
        <v>245</v>
      </c>
      <c r="B161">
        <v>23.26591372</v>
      </c>
      <c r="C161">
        <v>-106.4619326</v>
      </c>
      <c r="E161" t="s">
        <v>980</v>
      </c>
      <c r="H161">
        <v>23.29955</v>
      </c>
      <c r="I161">
        <v>-106.4812666666667</v>
      </c>
      <c r="K161" t="s">
        <v>1004</v>
      </c>
    </row>
    <row r="162" spans="1:11">
      <c r="A162" t="s">
        <v>246</v>
      </c>
      <c r="B162">
        <v>23.235187830000001</v>
      </c>
      <c r="C162">
        <v>-106.4383476</v>
      </c>
      <c r="E162" t="s">
        <v>981</v>
      </c>
      <c r="H162">
        <v>23.191933333333331</v>
      </c>
      <c r="I162">
        <v>-106.4222666666667</v>
      </c>
      <c r="K162" t="s">
        <v>1005</v>
      </c>
    </row>
    <row r="163" spans="1:11">
      <c r="A163" t="s">
        <v>344</v>
      </c>
      <c r="B163">
        <v>23.274913888888889</v>
      </c>
      <c r="C163">
        <v>-106.463875</v>
      </c>
      <c r="E163" t="s">
        <v>982</v>
      </c>
      <c r="H163">
        <v>23.207005555555551</v>
      </c>
      <c r="I163">
        <v>-106.42547500000001</v>
      </c>
      <c r="K163" t="s">
        <v>1006</v>
      </c>
    </row>
    <row r="164" spans="1:11">
      <c r="A164" t="s">
        <v>247</v>
      </c>
      <c r="B164">
        <v>23.262311489999998</v>
      </c>
      <c r="C164">
        <v>-106.4639727</v>
      </c>
      <c r="E164" t="s">
        <v>983</v>
      </c>
      <c r="H164">
        <v>23.2946228847252</v>
      </c>
      <c r="I164">
        <v>-106.41756000333</v>
      </c>
      <c r="K164" t="s">
        <v>1007</v>
      </c>
    </row>
    <row r="165" spans="1:11">
      <c r="A165" t="s">
        <v>248</v>
      </c>
      <c r="B165">
        <v>23.32108672</v>
      </c>
      <c r="C165">
        <v>-106.47947139999999</v>
      </c>
      <c r="E165" t="s">
        <v>984</v>
      </c>
      <c r="H165">
        <v>23.30426111111111</v>
      </c>
      <c r="I165">
        <v>-106.4908027777778</v>
      </c>
      <c r="K165" t="s">
        <v>1008</v>
      </c>
    </row>
    <row r="166" spans="1:11">
      <c r="A166" t="s">
        <v>249</v>
      </c>
      <c r="B166">
        <v>23.32244154</v>
      </c>
      <c r="C166">
        <v>-106.4792588</v>
      </c>
      <c r="E166" t="s">
        <v>985</v>
      </c>
      <c r="H166">
        <v>23.245374999999999</v>
      </c>
      <c r="I166">
        <v>-106.44622777777781</v>
      </c>
      <c r="K166" t="s">
        <v>1009</v>
      </c>
    </row>
    <row r="167" spans="1:11">
      <c r="A167" t="s">
        <v>250</v>
      </c>
      <c r="B167">
        <v>23.327374030000001</v>
      </c>
      <c r="C167">
        <v>-106.48086259999999</v>
      </c>
      <c r="E167" t="s">
        <v>986</v>
      </c>
      <c r="H167">
        <v>23.191594444444441</v>
      </c>
      <c r="I167">
        <v>-106.4232555555556</v>
      </c>
      <c r="K167" t="s">
        <v>1010</v>
      </c>
    </row>
    <row r="168" spans="1:11">
      <c r="A168" t="s">
        <v>251</v>
      </c>
      <c r="B168">
        <v>23.21960833</v>
      </c>
      <c r="C168">
        <v>-106.4196938</v>
      </c>
      <c r="E168" t="s">
        <v>987</v>
      </c>
      <c r="H168">
        <v>23.29578333333334</v>
      </c>
      <c r="I168">
        <v>-106.47138333333331</v>
      </c>
      <c r="K168" t="s">
        <v>1011</v>
      </c>
    </row>
    <row r="169" spans="1:11">
      <c r="A169" t="s">
        <v>254</v>
      </c>
      <c r="B169">
        <v>23.300417469999999</v>
      </c>
      <c r="C169">
        <v>-106.4516078</v>
      </c>
      <c r="E169" t="s">
        <v>990</v>
      </c>
      <c r="H169">
        <v>23.264779427277301</v>
      </c>
      <c r="I169">
        <v>-106.42075293216701</v>
      </c>
      <c r="K169" t="s">
        <v>1012</v>
      </c>
    </row>
    <row r="170" spans="1:11">
      <c r="A170" t="s">
        <v>257</v>
      </c>
      <c r="B170">
        <v>23.285823959999998</v>
      </c>
      <c r="C170">
        <v>-106.4073262</v>
      </c>
      <c r="E170" t="s">
        <v>991</v>
      </c>
      <c r="H170">
        <v>23.20147</v>
      </c>
      <c r="I170">
        <v>-106.41500000000001</v>
      </c>
      <c r="K170" t="s">
        <v>1013</v>
      </c>
    </row>
    <row r="171" spans="1:11">
      <c r="A171" t="s">
        <v>260</v>
      </c>
      <c r="B171">
        <v>23.20209951</v>
      </c>
      <c r="C171">
        <v>-106.42765110000001</v>
      </c>
      <c r="E171" t="s">
        <v>994</v>
      </c>
      <c r="H171">
        <v>23.297229999999999</v>
      </c>
      <c r="I171">
        <v>-106.479</v>
      </c>
      <c r="K171" t="s">
        <v>1014</v>
      </c>
    </row>
    <row r="172" spans="1:11">
      <c r="A172" t="s">
        <v>261</v>
      </c>
      <c r="B172">
        <v>23.242404870000001</v>
      </c>
      <c r="C172">
        <v>-106.4516417</v>
      </c>
      <c r="E172" t="s">
        <v>995</v>
      </c>
      <c r="H172">
        <v>23.29718611111111</v>
      </c>
      <c r="I172">
        <v>-106.47875555555559</v>
      </c>
      <c r="K172" t="s">
        <v>1015</v>
      </c>
    </row>
    <row r="173" spans="1:11">
      <c r="A173" t="s">
        <v>262</v>
      </c>
      <c r="B173">
        <v>23.229132660000001</v>
      </c>
      <c r="C173">
        <v>-106.4298355</v>
      </c>
      <c r="E173" t="s">
        <v>996</v>
      </c>
      <c r="H173">
        <v>23.312467784908598</v>
      </c>
      <c r="I173">
        <v>-106.425176107116</v>
      </c>
      <c r="K173" t="s">
        <v>808</v>
      </c>
    </row>
    <row r="174" spans="1:11">
      <c r="A174" t="s">
        <v>264</v>
      </c>
      <c r="B174">
        <v>23.234756910000002</v>
      </c>
      <c r="C174">
        <v>-106.4379168</v>
      </c>
      <c r="E174" t="s">
        <v>997</v>
      </c>
      <c r="H174">
        <v>23.19173</v>
      </c>
      <c r="I174">
        <v>-106.42700000000001</v>
      </c>
      <c r="K174" t="s">
        <v>1016</v>
      </c>
    </row>
    <row r="175" spans="1:11">
      <c r="A175" t="s">
        <v>266</v>
      </c>
      <c r="B175">
        <v>23.225030555555559</v>
      </c>
      <c r="C175">
        <v>-106.4215916666667</v>
      </c>
      <c r="E175" t="s">
        <v>998</v>
      </c>
      <c r="H175">
        <v>23.221609999999998</v>
      </c>
      <c r="I175">
        <v>-106.422</v>
      </c>
      <c r="K175" t="s">
        <v>1017</v>
      </c>
    </row>
    <row r="176" spans="1:11">
      <c r="A176" t="s">
        <v>268</v>
      </c>
      <c r="B176">
        <v>23.275107670000001</v>
      </c>
      <c r="C176">
        <v>-106.4543434</v>
      </c>
      <c r="E176" t="s">
        <v>919</v>
      </c>
      <c r="H176">
        <v>23.2027</v>
      </c>
      <c r="I176">
        <v>-106.42700000000001</v>
      </c>
      <c r="K176" t="s">
        <v>1018</v>
      </c>
    </row>
    <row r="177" spans="1:11">
      <c r="A177" t="s">
        <v>269</v>
      </c>
      <c r="B177">
        <v>23.288544444444451</v>
      </c>
      <c r="C177">
        <v>-106.4589583333333</v>
      </c>
      <c r="E177" t="s">
        <v>999</v>
      </c>
      <c r="H177">
        <v>23.196390000000001</v>
      </c>
      <c r="I177">
        <v>-106.422</v>
      </c>
      <c r="K177" t="s">
        <v>1019</v>
      </c>
    </row>
    <row r="178" spans="1:11">
      <c r="A178" t="s">
        <v>272</v>
      </c>
      <c r="B178">
        <v>23.28019722222222</v>
      </c>
      <c r="C178">
        <v>-106.4676833333333</v>
      </c>
      <c r="E178" t="s">
        <v>1001</v>
      </c>
      <c r="H178">
        <v>23.244440000000001</v>
      </c>
      <c r="I178">
        <v>-106.453</v>
      </c>
      <c r="K178" t="s">
        <v>1020</v>
      </c>
    </row>
    <row r="179" spans="1:11">
      <c r="A179" t="s">
        <v>273</v>
      </c>
      <c r="B179">
        <v>23.193300000000001</v>
      </c>
      <c r="C179">
        <v>-106.4245277777778</v>
      </c>
      <c r="E179" t="s">
        <v>1002</v>
      </c>
      <c r="H179">
        <v>23.295960000000001</v>
      </c>
      <c r="I179">
        <v>-106.43471</v>
      </c>
      <c r="K179" t="s">
        <v>1021</v>
      </c>
    </row>
    <row r="180" spans="1:11">
      <c r="A180" t="s">
        <v>347</v>
      </c>
      <c r="B180">
        <v>23.241158333333331</v>
      </c>
      <c r="C180">
        <v>-106.44601666666669</v>
      </c>
      <c r="E180" t="s">
        <v>1003</v>
      </c>
      <c r="H180">
        <v>23.271090000000001</v>
      </c>
      <c r="I180">
        <v>-106.35786</v>
      </c>
      <c r="K180" t="s">
        <v>1022</v>
      </c>
    </row>
    <row r="181" spans="1:11">
      <c r="A181" t="s">
        <v>274</v>
      </c>
      <c r="B181">
        <v>23.29955</v>
      </c>
      <c r="C181">
        <v>-106.4812666666667</v>
      </c>
      <c r="E181" t="s">
        <v>1004</v>
      </c>
      <c r="H181">
        <v>23.28689</v>
      </c>
      <c r="I181">
        <v>-106.43300000000001</v>
      </c>
      <c r="K181" t="s">
        <v>1023</v>
      </c>
    </row>
    <row r="182" spans="1:11">
      <c r="A182" t="s">
        <v>276</v>
      </c>
      <c r="B182">
        <v>23.191933333333331</v>
      </c>
      <c r="C182">
        <v>-106.4222666666667</v>
      </c>
      <c r="E182" t="s">
        <v>1005</v>
      </c>
      <c r="H182">
        <v>23.405090000000001</v>
      </c>
      <c r="I182">
        <v>-106.50333999999999</v>
      </c>
      <c r="K182" t="s">
        <v>1024</v>
      </c>
    </row>
    <row r="183" spans="1:11">
      <c r="A183" t="s">
        <v>277</v>
      </c>
      <c r="B183">
        <v>23.207005555555551</v>
      </c>
      <c r="C183">
        <v>-106.42547500000001</v>
      </c>
      <c r="E183" t="s">
        <v>1006</v>
      </c>
      <c r="H183">
        <v>23.247789999999998</v>
      </c>
      <c r="I183">
        <v>-106.452</v>
      </c>
      <c r="K183" t="s">
        <v>1026</v>
      </c>
    </row>
    <row r="184" spans="1:11">
      <c r="A184" t="s">
        <v>280</v>
      </c>
      <c r="B184">
        <v>23.30426111111111</v>
      </c>
      <c r="C184">
        <v>-106.4908027777778</v>
      </c>
      <c r="E184" t="s">
        <v>1008</v>
      </c>
      <c r="H184">
        <v>23.30832222222222</v>
      </c>
      <c r="I184">
        <v>-106.4272638888889</v>
      </c>
      <c r="K184" t="s">
        <v>1027</v>
      </c>
    </row>
    <row r="185" spans="1:11">
      <c r="A185" t="s">
        <v>281</v>
      </c>
      <c r="B185">
        <v>23.245374999999999</v>
      </c>
      <c r="C185">
        <v>-106.44622777777781</v>
      </c>
      <c r="E185" t="s">
        <v>1009</v>
      </c>
      <c r="H185">
        <v>23.309952777777781</v>
      </c>
      <c r="I185">
        <v>-106.4274416666667</v>
      </c>
      <c r="K185" t="s">
        <v>1028</v>
      </c>
    </row>
    <row r="186" spans="1:11">
      <c r="A186" t="s">
        <v>282</v>
      </c>
      <c r="B186">
        <v>23.191594444444441</v>
      </c>
      <c r="C186">
        <v>-106.4232555555556</v>
      </c>
      <c r="E186" t="s">
        <v>1010</v>
      </c>
      <c r="H186">
        <v>23.32086</v>
      </c>
      <c r="I186">
        <v>-106.479</v>
      </c>
      <c r="K186" t="s">
        <v>1029</v>
      </c>
    </row>
    <row r="187" spans="1:11">
      <c r="A187" t="s">
        <v>283</v>
      </c>
      <c r="B187">
        <v>23.29578333333334</v>
      </c>
      <c r="C187">
        <v>-106.47138333333331</v>
      </c>
      <c r="E187" t="s">
        <v>1011</v>
      </c>
      <c r="H187">
        <v>23.265509999999999</v>
      </c>
      <c r="I187">
        <v>-106.456</v>
      </c>
      <c r="K187" t="s">
        <v>1030</v>
      </c>
    </row>
    <row r="188" spans="1:11">
      <c r="A188" t="s">
        <v>285</v>
      </c>
      <c r="B188">
        <v>23.264779427277301</v>
      </c>
      <c r="C188">
        <v>-106.42075293216701</v>
      </c>
      <c r="E188" t="s">
        <v>1012</v>
      </c>
      <c r="H188">
        <v>23.3004</v>
      </c>
      <c r="I188">
        <v>-106.42668</v>
      </c>
      <c r="K188" t="s">
        <v>1031</v>
      </c>
    </row>
    <row r="189" spans="1:11">
      <c r="A189" t="s">
        <v>287</v>
      </c>
      <c r="B189">
        <v>23.20147</v>
      </c>
      <c r="C189">
        <v>-106.41500000000001</v>
      </c>
      <c r="E189" t="s">
        <v>1013</v>
      </c>
      <c r="H189">
        <v>23.225290000000001</v>
      </c>
      <c r="I189">
        <v>-106.422</v>
      </c>
      <c r="K189" t="s">
        <v>1032</v>
      </c>
    </row>
    <row r="190" spans="1:11">
      <c r="A190" t="s">
        <v>349</v>
      </c>
      <c r="B190">
        <v>23.297229999999999</v>
      </c>
      <c r="C190">
        <v>-106.479</v>
      </c>
      <c r="E190" t="s">
        <v>1014</v>
      </c>
      <c r="H190">
        <v>23.264620000000001</v>
      </c>
      <c r="I190">
        <v>-106.414</v>
      </c>
      <c r="K190" t="s">
        <v>1033</v>
      </c>
    </row>
    <row r="191" spans="1:11">
      <c r="A191" t="s">
        <v>350</v>
      </c>
      <c r="B191">
        <v>23.19173</v>
      </c>
      <c r="C191">
        <v>-106.42700000000001</v>
      </c>
      <c r="E191" t="s">
        <v>1016</v>
      </c>
      <c r="H191">
        <v>23.215655600000002</v>
      </c>
      <c r="I191">
        <v>-106.417022222222</v>
      </c>
      <c r="K191" t="s">
        <v>1034</v>
      </c>
    </row>
    <row r="192" spans="1:11">
      <c r="A192" t="s">
        <v>351</v>
      </c>
      <c r="B192">
        <v>23.221609999999998</v>
      </c>
      <c r="C192">
        <v>-106.422</v>
      </c>
      <c r="E192" t="s">
        <v>1017</v>
      </c>
      <c r="H192">
        <v>23.2902111</v>
      </c>
      <c r="I192">
        <v>-106.441227777777</v>
      </c>
      <c r="K192" t="s">
        <v>1035</v>
      </c>
    </row>
    <row r="193" spans="1:11">
      <c r="A193" t="s">
        <v>353</v>
      </c>
      <c r="B193">
        <v>23.2027</v>
      </c>
      <c r="C193">
        <v>-106.42700000000001</v>
      </c>
      <c r="E193" t="s">
        <v>1018</v>
      </c>
      <c r="H193">
        <v>23.193574999999999</v>
      </c>
      <c r="I193">
        <v>-106.422580555555</v>
      </c>
      <c r="K193" t="s">
        <v>1036</v>
      </c>
    </row>
    <row r="194" spans="1:11">
      <c r="A194" t="s">
        <v>354</v>
      </c>
      <c r="B194">
        <v>23.196390000000001</v>
      </c>
      <c r="C194">
        <v>-106.422</v>
      </c>
      <c r="E194" t="s">
        <v>1019</v>
      </c>
      <c r="H194">
        <v>23.267116699999999</v>
      </c>
      <c r="I194">
        <v>-106.46443333333301</v>
      </c>
      <c r="K194" t="s">
        <v>1037</v>
      </c>
    </row>
    <row r="195" spans="1:11">
      <c r="A195" t="s">
        <v>357</v>
      </c>
      <c r="B195">
        <v>23.244440000000001</v>
      </c>
      <c r="C195">
        <v>-106.453</v>
      </c>
      <c r="E195" t="s">
        <v>1020</v>
      </c>
      <c r="H195">
        <v>23.260988900000001</v>
      </c>
      <c r="I195">
        <v>-106.461652777777</v>
      </c>
      <c r="K195" t="s">
        <v>1038</v>
      </c>
    </row>
    <row r="196" spans="1:11">
      <c r="A196" t="s">
        <v>358</v>
      </c>
      <c r="B196">
        <v>23.28689</v>
      </c>
      <c r="C196">
        <v>-106.43300000000001</v>
      </c>
      <c r="E196" t="s">
        <v>1023</v>
      </c>
      <c r="H196">
        <v>23.3122778</v>
      </c>
      <c r="I196">
        <v>-106.425088888888</v>
      </c>
      <c r="K196" t="s">
        <v>1039</v>
      </c>
    </row>
    <row r="197" spans="1:11">
      <c r="A197" t="s">
        <v>359</v>
      </c>
      <c r="B197">
        <v>23.247789999999998</v>
      </c>
      <c r="C197">
        <v>-106.452</v>
      </c>
      <c r="E197" t="s">
        <v>1026</v>
      </c>
      <c r="H197">
        <v>23.2600333</v>
      </c>
      <c r="I197">
        <v>-106.463188888888</v>
      </c>
      <c r="K197" t="s">
        <v>1040</v>
      </c>
    </row>
    <row r="198" spans="1:11">
      <c r="A198" t="s">
        <v>360</v>
      </c>
      <c r="B198">
        <v>23.32086</v>
      </c>
      <c r="C198">
        <v>-106.479</v>
      </c>
      <c r="E198" t="s">
        <v>1029</v>
      </c>
      <c r="H198">
        <v>23.191330600000001</v>
      </c>
      <c r="I198">
        <v>-106.4192</v>
      </c>
      <c r="K198" t="s">
        <v>1041</v>
      </c>
    </row>
    <row r="199" spans="1:11">
      <c r="A199" t="s">
        <v>361</v>
      </c>
      <c r="B199">
        <v>23.265509999999999</v>
      </c>
      <c r="C199">
        <v>-106.456</v>
      </c>
      <c r="E199" t="s">
        <v>1030</v>
      </c>
      <c r="H199">
        <v>23.284875</v>
      </c>
      <c r="I199">
        <v>-106.390430555555</v>
      </c>
      <c r="K199" t="s">
        <v>1043</v>
      </c>
    </row>
    <row r="200" spans="1:11">
      <c r="A200" t="s">
        <v>362</v>
      </c>
      <c r="B200">
        <v>23.225290000000001</v>
      </c>
      <c r="C200">
        <v>-106.422</v>
      </c>
      <c r="E200" t="s">
        <v>1032</v>
      </c>
      <c r="H200">
        <v>23.221555599999999</v>
      </c>
      <c r="I200">
        <v>-106.423555555555</v>
      </c>
      <c r="K200" t="s">
        <v>1044</v>
      </c>
    </row>
    <row r="201" spans="1:11">
      <c r="A201" t="s">
        <v>363</v>
      </c>
      <c r="B201">
        <v>23.264620000000001</v>
      </c>
      <c r="C201">
        <v>-106.414</v>
      </c>
      <c r="E201" t="s">
        <v>1033</v>
      </c>
    </row>
    <row r="202" spans="1:11">
      <c r="A202" t="s">
        <v>395</v>
      </c>
      <c r="B202" s="13">
        <v>23.215655600000002</v>
      </c>
      <c r="C202" s="13">
        <v>-106.417022222222</v>
      </c>
      <c r="E202" t="s">
        <v>1034</v>
      </c>
    </row>
    <row r="203" spans="1:11">
      <c r="A203" t="s">
        <v>397</v>
      </c>
      <c r="B203" s="13">
        <v>23.2902111</v>
      </c>
      <c r="C203" s="13">
        <v>-106.441227777777</v>
      </c>
      <c r="E203" t="s">
        <v>1035</v>
      </c>
    </row>
    <row r="204" spans="1:11">
      <c r="A204" t="s">
        <v>398</v>
      </c>
      <c r="B204" s="13">
        <v>23.193574999999999</v>
      </c>
      <c r="C204" s="13">
        <v>-106.422580555555</v>
      </c>
      <c r="E204" t="s">
        <v>1036</v>
      </c>
    </row>
    <row r="205" spans="1:11">
      <c r="A205" t="s">
        <v>399</v>
      </c>
      <c r="B205" s="13">
        <v>23.267116699999999</v>
      </c>
      <c r="C205" s="13">
        <v>-106.46443333333301</v>
      </c>
      <c r="E205" t="s">
        <v>1037</v>
      </c>
    </row>
    <row r="206" spans="1:11">
      <c r="A206" t="s">
        <v>400</v>
      </c>
      <c r="B206" s="13">
        <v>23.260988900000001</v>
      </c>
      <c r="C206" s="13">
        <v>-106.461652777777</v>
      </c>
      <c r="E206" t="s">
        <v>1038</v>
      </c>
    </row>
    <row r="207" spans="1:11">
      <c r="A207" t="s">
        <v>402</v>
      </c>
      <c r="B207" s="13">
        <v>23.3122778</v>
      </c>
      <c r="C207" s="13">
        <v>-106.425088888888</v>
      </c>
      <c r="E207" t="s">
        <v>1039</v>
      </c>
    </row>
    <row r="208" spans="1:11">
      <c r="A208" t="s">
        <v>403</v>
      </c>
      <c r="B208" s="13">
        <v>23.2600333</v>
      </c>
      <c r="C208" s="13">
        <v>-106.463188888888</v>
      </c>
      <c r="E208" t="s">
        <v>1040</v>
      </c>
    </row>
    <row r="209" spans="1:5">
      <c r="A209" t="s">
        <v>404</v>
      </c>
      <c r="B209" s="13">
        <v>23.191330600000001</v>
      </c>
      <c r="C209" s="13">
        <v>-106.4192</v>
      </c>
      <c r="E209" t="s">
        <v>1041</v>
      </c>
    </row>
    <row r="210" spans="1:5">
      <c r="A210" t="s">
        <v>1042</v>
      </c>
      <c r="B210" s="13">
        <v>23.284875</v>
      </c>
      <c r="C210" s="13">
        <v>-106.390430555555</v>
      </c>
      <c r="E210" t="s">
        <v>1043</v>
      </c>
    </row>
    <row r="211" spans="1:5">
      <c r="A211" t="s">
        <v>406</v>
      </c>
      <c r="B211" s="13">
        <v>23.221555599999999</v>
      </c>
      <c r="C211" s="13">
        <v>-106.423555555555</v>
      </c>
      <c r="E211" t="s">
        <v>1044</v>
      </c>
    </row>
  </sheetData>
  <autoFilter ref="A1:C211" xr:uid="{5B351D7A-F89B-43D9-9ECB-85EE9695928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ExpAgo24</vt:lpstr>
      <vt:lpstr>Ago24</vt:lpstr>
      <vt:lpstr>Nov24</vt:lpstr>
      <vt:lpstr>Feb25</vt:lpstr>
      <vt:lpstr>Hist_v2</vt:lpstr>
      <vt:lpstr>Historicos</vt:lpstr>
      <vt:lpstr>Hist_v2_NoOut</vt:lpstr>
      <vt:lpstr>Coordenadas</vt:lpstr>
      <vt:lpstr>Coordenadas Feb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Cansino Tortoledo</dc:creator>
  <cp:keywords/>
  <dc:description/>
  <cp:lastModifiedBy>Kevin Cansino Tortoledo</cp:lastModifiedBy>
  <cp:revision/>
  <dcterms:created xsi:type="dcterms:W3CDTF">2024-11-11T16:24:10Z</dcterms:created>
  <dcterms:modified xsi:type="dcterms:W3CDTF">2025-03-04T17:37:53Z</dcterms:modified>
  <cp:category/>
  <cp:contentStatus/>
</cp:coreProperties>
</file>