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4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5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6.xml" ContentType="application/vnd.openxmlformats-officedocument.themeOverrid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7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8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9.xml" ContentType="application/vnd.openxmlformats-officedocument.themeOverrid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0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1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2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3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4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5.xml" ContentType="application/vnd.openxmlformats-officedocument.themeOverride+xml"/>
  <Override PartName="/xl/drawings/drawing4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6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brahamvega/Desktop/IF/Datos percepción/"/>
    </mc:Choice>
  </mc:AlternateContent>
  <xr:revisionPtr revIDLastSave="0" documentId="13_ncr:1_{D49E3B17-4816-CD46-B28B-54DD3D431F33}" xr6:coauthVersionLast="47" xr6:coauthVersionMax="47" xr10:uidLastSave="{00000000-0000-0000-0000-000000000000}"/>
  <bookViews>
    <workbookView xWindow="0" yWindow="500" windowWidth="33600" windowHeight="20460" activeTab="2" xr2:uid="{466FD7CD-9A96-614B-B27B-F52F088886B0}"/>
  </bookViews>
  <sheets>
    <sheet name="resumen" sheetId="6" r:id="rId1"/>
    <sheet name="SITIOS MAS ACTIVOS" sheetId="4" r:id="rId2"/>
    <sheet name="Hoja1" sheetId="7" r:id="rId3"/>
    <sheet name="Gráfico comp" sheetId="9" r:id="rId4"/>
    <sheet name="Hoja2" sheetId="8" r:id="rId5"/>
    <sheet name="Nov" sheetId="10" r:id="rId6"/>
    <sheet name="Hoja1 (2)" sheetId="1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12" l="1"/>
  <c r="N3" i="12"/>
  <c r="BA5" i="10"/>
  <c r="Z10" i="10"/>
  <c r="AA11" i="10"/>
  <c r="AB11" i="10"/>
  <c r="AC11" i="10"/>
  <c r="AD11" i="10"/>
  <c r="AE11" i="10"/>
  <c r="AF11" i="10"/>
  <c r="AG11" i="10"/>
  <c r="AH11" i="10"/>
  <c r="AI11" i="10"/>
  <c r="AJ11" i="10"/>
  <c r="AK11" i="10"/>
  <c r="AL11" i="10"/>
  <c r="AM11" i="10"/>
  <c r="AN11" i="10"/>
  <c r="AO11" i="10"/>
  <c r="AP11" i="10"/>
  <c r="AQ11" i="10"/>
  <c r="AR11" i="10"/>
  <c r="AS11" i="10"/>
  <c r="AT11" i="10"/>
  <c r="AU11" i="10"/>
  <c r="AV11" i="10"/>
  <c r="AW11" i="10"/>
  <c r="AX11" i="10"/>
  <c r="AY11" i="10"/>
  <c r="AZ11" i="10"/>
  <c r="BA11" i="10"/>
  <c r="BB11" i="10"/>
  <c r="BC11" i="10"/>
  <c r="BD11" i="10"/>
  <c r="BE11" i="10"/>
  <c r="BF11" i="10"/>
  <c r="BG11" i="10"/>
  <c r="BH11" i="10"/>
  <c r="BI11" i="10"/>
  <c r="BJ11" i="10"/>
  <c r="BK11" i="10"/>
  <c r="BL11" i="10"/>
  <c r="BM11" i="10"/>
  <c r="BN11" i="10"/>
  <c r="BO11" i="10"/>
  <c r="BP11" i="10"/>
  <c r="BQ11" i="10"/>
  <c r="BR11" i="10"/>
  <c r="BS11" i="10"/>
  <c r="BT11" i="10"/>
  <c r="BU11" i="10"/>
  <c r="BV11" i="10"/>
  <c r="Z11" i="10"/>
  <c r="AA10" i="10"/>
  <c r="AB10" i="10"/>
  <c r="AC10" i="10"/>
  <c r="AD10" i="10"/>
  <c r="AE10" i="10"/>
  <c r="AF10" i="10"/>
  <c r="AG10" i="10"/>
  <c r="AH10" i="10"/>
  <c r="AI10" i="10"/>
  <c r="AJ10" i="10"/>
  <c r="AK10" i="10"/>
  <c r="AL10" i="10"/>
  <c r="AM10" i="10"/>
  <c r="AN10" i="10"/>
  <c r="AO10" i="10"/>
  <c r="AP10" i="10"/>
  <c r="AQ10" i="10"/>
  <c r="AR10" i="10"/>
  <c r="AS10" i="10"/>
  <c r="AT10" i="10"/>
  <c r="AU10" i="10"/>
  <c r="AV10" i="10"/>
  <c r="AW10" i="10"/>
  <c r="AX10" i="10"/>
  <c r="AY10" i="10"/>
  <c r="AZ10" i="10"/>
  <c r="BA10" i="10"/>
  <c r="BB10" i="10"/>
  <c r="BC10" i="10"/>
  <c r="BD10" i="10"/>
  <c r="BE10" i="10"/>
  <c r="BF10" i="10"/>
  <c r="BG10" i="10"/>
  <c r="BH10" i="10"/>
  <c r="BI10" i="10"/>
  <c r="BJ10" i="10"/>
  <c r="BK10" i="10"/>
  <c r="BL10" i="10"/>
  <c r="BM10" i="10"/>
  <c r="BN10" i="10"/>
  <c r="BO10" i="10"/>
  <c r="BP10" i="10"/>
  <c r="BQ10" i="10"/>
  <c r="BR10" i="10"/>
  <c r="BS10" i="10"/>
  <c r="BT10" i="10"/>
  <c r="BU10" i="10"/>
  <c r="BV10" i="10"/>
  <c r="BB4" i="10"/>
  <c r="BA4" i="10"/>
  <c r="AF5" i="10"/>
  <c r="AG5" i="10"/>
  <c r="AH5" i="10"/>
  <c r="AI5" i="10"/>
  <c r="AJ5" i="10"/>
  <c r="AK5" i="10"/>
  <c r="AL5" i="10"/>
  <c r="AM5" i="10"/>
  <c r="AN5" i="10"/>
  <c r="AO5" i="10"/>
  <c r="AP5" i="10"/>
  <c r="AQ5" i="10"/>
  <c r="AR5" i="10"/>
  <c r="AS5" i="10"/>
  <c r="AT5" i="10"/>
  <c r="AU5" i="10"/>
  <c r="AV5" i="10"/>
  <c r="AW5" i="10"/>
  <c r="AX5" i="10"/>
  <c r="AZ43" i="10"/>
  <c r="AZ42" i="10"/>
  <c r="AZ41" i="10"/>
  <c r="BC12" i="10"/>
  <c r="BB12" i="10"/>
  <c r="BA12" i="10"/>
  <c r="AZ12" i="10"/>
  <c r="AY12" i="10"/>
  <c r="AX12" i="10"/>
  <c r="AW12" i="10"/>
  <c r="AV12" i="10"/>
  <c r="AU12" i="10"/>
  <c r="AT12" i="10"/>
  <c r="AS12" i="10"/>
  <c r="AR12" i="10"/>
  <c r="AQ12" i="10"/>
  <c r="AP12" i="10"/>
  <c r="AO12" i="10"/>
  <c r="AN12" i="10"/>
  <c r="AM12" i="10"/>
  <c r="AL12" i="10"/>
  <c r="AK12" i="10"/>
  <c r="AJ12" i="10"/>
  <c r="AI12" i="10"/>
  <c r="AH12" i="10"/>
  <c r="AG12" i="10"/>
  <c r="AF12" i="10"/>
  <c r="AE12" i="10"/>
  <c r="AD12" i="10"/>
  <c r="AC12" i="10"/>
  <c r="AB12" i="10"/>
  <c r="AA12" i="10"/>
  <c r="Z12" i="10"/>
  <c r="BB5" i="10"/>
  <c r="AE5" i="10"/>
  <c r="AD5" i="10"/>
  <c r="AC5" i="10"/>
  <c r="AB5" i="10"/>
  <c r="AA5" i="10"/>
  <c r="Z5" i="10"/>
  <c r="Y5" i="10"/>
  <c r="X5" i="10"/>
  <c r="W5" i="10"/>
  <c r="V5" i="10"/>
  <c r="U5" i="10"/>
  <c r="T5" i="10"/>
  <c r="S5" i="10"/>
  <c r="R5" i="10"/>
  <c r="Q5" i="10"/>
  <c r="P5" i="10"/>
  <c r="O5" i="10"/>
  <c r="N5" i="10"/>
  <c r="M5" i="10"/>
  <c r="L5" i="10"/>
  <c r="K5" i="10"/>
  <c r="J5" i="10"/>
  <c r="I5" i="10"/>
  <c r="H5" i="10"/>
  <c r="G5" i="10"/>
  <c r="F5" i="10"/>
  <c r="E5" i="10"/>
  <c r="D5" i="10"/>
  <c r="C5" i="10"/>
  <c r="B5" i="10"/>
  <c r="BS4" i="10"/>
  <c r="BS3" i="10"/>
  <c r="BS2" i="10"/>
  <c r="B5" i="7"/>
  <c r="AA12" i="7"/>
  <c r="AB12" i="7"/>
  <c r="AC12" i="7"/>
  <c r="AD12" i="7"/>
  <c r="AE12" i="7"/>
  <c r="AF12" i="7"/>
  <c r="AG12" i="7"/>
  <c r="AH12" i="7"/>
  <c r="AI12" i="7"/>
  <c r="AJ12" i="7"/>
  <c r="AK12" i="7"/>
  <c r="AL12" i="7"/>
  <c r="AM12" i="7"/>
  <c r="AN12" i="7"/>
  <c r="AO12" i="7"/>
  <c r="AP12" i="7"/>
  <c r="AQ12" i="7"/>
  <c r="AR12" i="7"/>
  <c r="AS12" i="7"/>
  <c r="AT12" i="7"/>
  <c r="AU12" i="7"/>
  <c r="AV12" i="7"/>
  <c r="AW12" i="7"/>
  <c r="AX12" i="7"/>
  <c r="AY12" i="7"/>
  <c r="AZ12" i="7"/>
  <c r="BA12" i="7"/>
  <c r="BB12" i="7"/>
  <c r="BC12" i="7"/>
  <c r="Z12" i="7"/>
  <c r="AA11" i="7"/>
  <c r="AB11" i="7"/>
  <c r="AC11" i="7"/>
  <c r="AD11" i="7"/>
  <c r="AE11" i="7"/>
  <c r="AF11" i="7"/>
  <c r="AG11" i="7"/>
  <c r="AH11" i="7"/>
  <c r="AI11" i="7"/>
  <c r="AJ11" i="7"/>
  <c r="AK11" i="7"/>
  <c r="AL11" i="7"/>
  <c r="AM11" i="7"/>
  <c r="AN11" i="7"/>
  <c r="AO11" i="7"/>
  <c r="AP11" i="7"/>
  <c r="AQ11" i="7"/>
  <c r="AR11" i="7"/>
  <c r="AS11" i="7"/>
  <c r="AT11" i="7"/>
  <c r="AU11" i="7"/>
  <c r="AV11" i="7"/>
  <c r="AW11" i="7"/>
  <c r="AX11" i="7"/>
  <c r="AY11" i="7"/>
  <c r="AZ11" i="7"/>
  <c r="BA11" i="7"/>
  <c r="BB11" i="7"/>
  <c r="BC11" i="7"/>
  <c r="Z11" i="7"/>
  <c r="AG43" i="7"/>
  <c r="AG42" i="7"/>
  <c r="AG41" i="7"/>
  <c r="AK5" i="7"/>
  <c r="AJ5" i="7"/>
  <c r="AI5" i="7"/>
  <c r="AH5" i="7"/>
  <c r="AZ4" i="7" l="1"/>
  <c r="AZ3" i="7"/>
  <c r="AZ2" i="7"/>
  <c r="C5" i="7"/>
  <c r="D5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T5" i="7"/>
  <c r="U5" i="7"/>
  <c r="V5" i="7"/>
  <c r="W5" i="7"/>
  <c r="X5" i="7"/>
  <c r="Y5" i="7"/>
  <c r="Z5" i="7"/>
  <c r="AA5" i="7"/>
  <c r="AB5" i="7"/>
  <c r="AC5" i="7"/>
  <c r="AD5" i="7"/>
  <c r="AE5" i="7"/>
  <c r="D2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</calcChain>
</file>

<file path=xl/sharedStrings.xml><?xml version="1.0" encoding="utf-8"?>
<sst xmlns="http://schemas.openxmlformats.org/spreadsheetml/2006/main" count="307" uniqueCount="175">
  <si>
    <t>Menciones</t>
  </si>
  <si>
    <t>Opciones</t>
  </si>
  <si>
    <t>Página </t>
  </si>
  <si>
    <t>Menciones </t>
  </si>
  <si>
    <t>Visitas </t>
  </si>
  <si>
    <t>Score de Influencers </t>
  </si>
  <si>
    <t>instagram.com</t>
  </si>
  <si>
    <t>5 941 574 085</t>
  </si>
  <si>
    <t>facebook.com</t>
  </si>
  <si>
    <t>12 676 353 455</t>
  </si>
  <si>
    <t>twitter.com</t>
  </si>
  <si>
    <t>731 205 274</t>
  </si>
  <si>
    <t>youtube.com</t>
  </si>
  <si>
    <t>29 224 361 979</t>
  </si>
  <si>
    <t>tiktok.com</t>
  </si>
  <si>
    <t>2 204 397 122</t>
  </si>
  <si>
    <t>infobae.com</t>
  </si>
  <si>
    <t>298 035 679</t>
  </si>
  <si>
    <t>reddit.com</t>
  </si>
  <si>
    <t>3 561 585 161</t>
  </si>
  <si>
    <t>twitch.tv</t>
  </si>
  <si>
    <t>1 178 332 120</t>
  </si>
  <si>
    <t>en.wikipedia.org</t>
  </si>
  <si>
    <t>953 236 562</t>
  </si>
  <si>
    <t>quora.com</t>
  </si>
  <si>
    <t>768 544 512</t>
  </si>
  <si>
    <t>espn.com</t>
  </si>
  <si>
    <t>570 361 309</t>
  </si>
  <si>
    <t>theguardian.com</t>
  </si>
  <si>
    <t>316 777 885</t>
  </si>
  <si>
    <t>usatoday.com</t>
  </si>
  <si>
    <t>191 913 799</t>
  </si>
  <si>
    <t>medium.com</t>
  </si>
  <si>
    <t>130 745 534</t>
  </si>
  <si>
    <t>elpais.com</t>
  </si>
  <si>
    <t>122 869 637</t>
  </si>
  <si>
    <t>lanacion.com.ar</t>
  </si>
  <si>
    <t>97 350 488</t>
  </si>
  <si>
    <t>marriott.com</t>
  </si>
  <si>
    <t>62 854 150</t>
  </si>
  <si>
    <t>okdiario.com</t>
  </si>
  <si>
    <t>58 466 651</t>
  </si>
  <si>
    <t>ole.com.ar</t>
  </si>
  <si>
    <t>58 077 968</t>
  </si>
  <si>
    <t>eluniversal.com.mx</t>
  </si>
  <si>
    <t>53 280 672</t>
  </si>
  <si>
    <t>14 433</t>
  </si>
  <si>
    <t>MENCIONES</t>
  </si>
  <si>
    <t>8 982</t>
  </si>
  <si>
    <t>MENCIONES EN LAS REDES SOCIALES</t>
  </si>
  <si>
    <t>5 451</t>
  </si>
  <si>
    <t>MENCIONES NO SOCIALES</t>
  </si>
  <si>
    <t>59 793 552</t>
  </si>
  <si>
    <t>ALCANCE ESTIMADO EN LAS REDES SOCIALES</t>
  </si>
  <si>
    <t>27 250 553</t>
  </si>
  <si>
    <t>ALCANCE NO SOCIAL</t>
  </si>
  <si>
    <t>862 073</t>
  </si>
  <si>
    <t>INTERACCIONES EN LAS REDES SOCIALES</t>
  </si>
  <si>
    <t>9 407</t>
  </si>
  <si>
    <t>CONTENIDOS GENERADOS POR LOS USUARIOS</t>
  </si>
  <si>
    <t>1 405</t>
  </si>
  <si>
    <t>VÍDEOS (INCL. TIKTOK)</t>
  </si>
  <si>
    <t>MENCIONES POSITIVAS</t>
  </si>
  <si>
    <t>MENCIONES NEGATIVAS</t>
  </si>
  <si>
    <t>$ 6.12M</t>
  </si>
  <si>
    <t>AVE</t>
  </si>
  <si>
    <t>2 891 (75.4%)</t>
  </si>
  <si>
    <t>941 (24.6%)</t>
  </si>
  <si>
    <t>10/10</t>
  </si>
  <si>
    <t>Gráfico menciones vs alcance</t>
  </si>
  <si>
    <t>Alcance</t>
  </si>
  <si>
    <t>Sentimiento positivo y negativo</t>
  </si>
  <si>
    <t>Positivo</t>
  </si>
  <si>
    <t>Negativo</t>
  </si>
  <si>
    <t>Visitas x menciones</t>
  </si>
  <si>
    <t>29224361979</t>
  </si>
  <si>
    <t>12676353455</t>
  </si>
  <si>
    <t>5941574085</t>
  </si>
  <si>
    <t>3561585161</t>
  </si>
  <si>
    <t>2204397122</t>
  </si>
  <si>
    <t>1178332120</t>
  </si>
  <si>
    <t>953236562</t>
  </si>
  <si>
    <t>768544512</t>
  </si>
  <si>
    <t>731205274</t>
  </si>
  <si>
    <t>570361309</t>
  </si>
  <si>
    <t>316777885</t>
  </si>
  <si>
    <t>298035679</t>
  </si>
  <si>
    <t>191913799</t>
  </si>
  <si>
    <t>130745534</t>
  </si>
  <si>
    <t>122869637</t>
  </si>
  <si>
    <t>97350488</t>
  </si>
  <si>
    <t>62854150</t>
  </si>
  <si>
    <t>58466651</t>
  </si>
  <si>
    <t>58077968</t>
  </si>
  <si>
    <t>53280672</t>
  </si>
  <si>
    <t>Factor</t>
  </si>
  <si>
    <t>Descripción</t>
  </si>
  <si>
    <t>Influencer Score</t>
  </si>
  <si>
    <t>Métrica de Brand24 que evalúa la capacidad de un usuario para influir en su audiencia y su potencial impacto en las redes sociales o canales en línea.</t>
  </si>
  <si>
    <t>Cantidad de Seguidores</t>
  </si>
  <si>
    <t>Evalúa el tamaño de la audiencia del influencer. Un mayor número de seguidores puede indicar un alcance potencial más amplio.</t>
  </si>
  <si>
    <t>Tasa de Interacción</t>
  </si>
  <si>
    <t>Mide la frecuencia con la que la audiencia interactúa con el contenido del influencer (me gusta, comentarios, compartidos).</t>
  </si>
  <si>
    <t>Relevancia de Contenido</t>
  </si>
  <si>
    <t>Considera el ajuste del contenido al nicho o intereses de la audiencia. Contenido relevante aumenta el impacto en el público objetivo.</t>
  </si>
  <si>
    <t>Frecuencia de Publicación</t>
  </si>
  <si>
    <t>Analiza la consistencia y regularidad de las publicaciones. La actividad constante puede mejorar la influencia y la visibilidad del influencer.</t>
  </si>
  <si>
    <t>Alcance Potencial</t>
  </si>
  <si>
    <t>Estima cuántas personas pueden ver el contenido, incluyendo seguidores directos y aquellos alcanzados a través de menciones o contenido compartido.</t>
  </si>
  <si>
    <t>Alcance x mencion</t>
  </si>
  <si>
    <t>Neutro</t>
  </si>
  <si>
    <t>23/30</t>
  </si>
  <si>
    <t>Negativos</t>
  </si>
  <si>
    <t>Positivos</t>
  </si>
  <si>
    <t>Neutros</t>
  </si>
  <si>
    <t>5/30</t>
  </si>
  <si>
    <t>2/30</t>
  </si>
  <si>
    <t>Tráfico orgánico</t>
  </si>
  <si>
    <t>Enlaces dañados</t>
  </si>
  <si>
    <t>SEM</t>
  </si>
  <si>
    <t>Palabras clave</t>
  </si>
  <si>
    <t>Facebook</t>
  </si>
  <si>
    <t>Instagram</t>
  </si>
  <si>
    <t>X</t>
  </si>
  <si>
    <t>TikTok</t>
  </si>
  <si>
    <t>YouTube</t>
  </si>
  <si>
    <t>Mazatlán</t>
  </si>
  <si>
    <t>Puerto Vallarta</t>
  </si>
  <si>
    <t>Riviera Nay.</t>
  </si>
  <si>
    <t>Los Cabos</t>
  </si>
  <si>
    <t>Promedios (sin Mzt)</t>
  </si>
  <si>
    <r>
      <t xml:space="preserve">COMPARATIVOS DESTINOS </t>
    </r>
    <r>
      <rPr>
        <sz val="32"/>
        <color rgb="FF000000"/>
        <rFont val="Lato Hairline"/>
        <family val="2"/>
      </rPr>
      <t>(ABR ‘24)</t>
    </r>
  </si>
  <si>
    <r>
      <t xml:space="preserve">COMPARATIVOS DESTINOS </t>
    </r>
    <r>
      <rPr>
        <b/>
        <sz val="32"/>
        <color rgb="FF000000"/>
        <rFont val="Lato Hairline"/>
        <family val="2"/>
      </rPr>
      <t>(</t>
    </r>
    <r>
      <rPr>
        <sz val="32"/>
        <color rgb="FF000000"/>
        <rFont val="Lato Hairline"/>
        <family val="2"/>
      </rPr>
      <t>SEPT ‘24)</t>
    </r>
  </si>
  <si>
    <t>Duración en sitio web</t>
  </si>
  <si>
    <t xml:space="preserve">Palabras </t>
  </si>
  <si>
    <t>clave</t>
  </si>
  <si>
    <t>Costo de tráfico (USD)</t>
  </si>
  <si>
    <t>-</t>
  </si>
  <si>
    <t>Riviera Nayarit</t>
  </si>
  <si>
    <t>La Paz</t>
  </si>
  <si>
    <r>
      <t xml:space="preserve">COMPARATIVOS DESTINOS </t>
    </r>
    <r>
      <rPr>
        <sz val="32"/>
        <color rgb="FF000000"/>
        <rFont val="Lato Hairline"/>
        <family val="2"/>
      </rPr>
      <t>(OCT ‘24)</t>
    </r>
  </si>
  <si>
    <t>Cancún</t>
  </si>
  <si>
    <t>Abr-24</t>
  </si>
  <si>
    <t>Oct-24</t>
  </si>
  <si>
    <t>Sep-24</t>
  </si>
  <si>
    <t>Palabras Clave</t>
  </si>
  <si>
    <t>Tiempo</t>
  </si>
  <si>
    <t>Costo de tráfico</t>
  </si>
  <si>
    <t>promedio</t>
  </si>
  <si>
    <t>20/30</t>
  </si>
  <si>
    <t>10/30</t>
  </si>
  <si>
    <t>Octubre</t>
  </si>
  <si>
    <t>Diciembre</t>
  </si>
  <si>
    <t>Febrero</t>
  </si>
  <si>
    <t>Categoría</t>
  </si>
  <si>
    <t>Valor</t>
  </si>
  <si>
    <t>Menciones en redes sociales</t>
  </si>
  <si>
    <t>Alcance en redes sociales</t>
  </si>
  <si>
    <t>Menciones web</t>
  </si>
  <si>
    <t>Menciones Positivas</t>
  </si>
  <si>
    <t>Menciones Negativas</t>
  </si>
  <si>
    <t>Alcance web</t>
  </si>
  <si>
    <t>Interacciones redes sociales</t>
  </si>
  <si>
    <t>Contenidos generados</t>
  </si>
  <si>
    <t>Videos</t>
  </si>
  <si>
    <t>Menciones Positivas (20%)</t>
  </si>
  <si>
    <t>Menciones Positivas (83.9%)</t>
  </si>
  <si>
    <t>Menciones Negativas (6.5%)</t>
  </si>
  <si>
    <t>Menciones Negativas (16.1%)</t>
  </si>
  <si>
    <t>Menciones Neutrales (73.5%)</t>
  </si>
  <si>
    <t>Menciones Neutrales</t>
  </si>
  <si>
    <t>$6.12M</t>
  </si>
  <si>
    <t>$17.67M</t>
  </si>
  <si>
    <t>Positivas</t>
  </si>
  <si>
    <t>Negativas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</si>
</sst>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;[Red]\-&quot;$&quot;#,##0"/>
    <numFmt numFmtId="165" formatCode="#,##0.0"/>
    <numFmt numFmtId="166" formatCode="0.0%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name val="Arial"/>
      <family val="2"/>
    </font>
    <font>
      <b/>
      <sz val="32"/>
      <color rgb="FF000000"/>
      <name val="Lato"/>
      <family val="2"/>
    </font>
    <font>
      <sz val="32"/>
      <color rgb="FF000000"/>
      <name val="Lato Hairline"/>
      <family val="2"/>
    </font>
    <font>
      <b/>
      <sz val="20"/>
      <color rgb="FF000000"/>
      <name val="Roboto"/>
    </font>
    <font>
      <sz val="20"/>
      <color rgb="FF000000"/>
      <name val="Roboto"/>
    </font>
    <font>
      <b/>
      <sz val="32"/>
      <color rgb="FF000000"/>
      <name val="Lato Hairline"/>
      <family val="2"/>
    </font>
    <font>
      <b/>
      <sz val="14"/>
      <color rgb="FF000000"/>
      <name val="Roboto"/>
    </font>
    <font>
      <sz val="18"/>
      <color rgb="FF000000"/>
      <name val="Roboto"/>
    </font>
    <font>
      <sz val="18"/>
      <color rgb="FF595959"/>
      <name val="Roboto"/>
    </font>
    <font>
      <sz val="16"/>
      <color rgb="FF000000"/>
      <name val="Roboto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16" fontId="0" fillId="0" borderId="0" xfId="0" applyNumberFormat="1"/>
    <xf numFmtId="2" fontId="0" fillId="0" borderId="0" xfId="0" applyNumberFormat="1"/>
    <xf numFmtId="49" fontId="0" fillId="0" borderId="0" xfId="0" applyNumberFormat="1"/>
    <xf numFmtId="0" fontId="0" fillId="2" borderId="0" xfId="0" applyFill="1"/>
    <xf numFmtId="0" fontId="0" fillId="0" borderId="1" xfId="0" applyBorder="1"/>
    <xf numFmtId="3" fontId="0" fillId="0" borderId="0" xfId="0" applyNumberFormat="1"/>
    <xf numFmtId="1" fontId="0" fillId="0" borderId="0" xfId="0" applyNumberFormat="1"/>
    <xf numFmtId="9" fontId="0" fillId="0" borderId="0" xfId="1" applyFon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165" fontId="0" fillId="0" borderId="0" xfId="0" applyNumberFormat="1"/>
    <xf numFmtId="9" fontId="0" fillId="0" borderId="0" xfId="0" applyNumberFormat="1"/>
    <xf numFmtId="166" fontId="0" fillId="0" borderId="0" xfId="1" applyNumberFormat="1" applyFont="1"/>
    <xf numFmtId="166" fontId="0" fillId="0" borderId="0" xfId="0" applyNumberFormat="1"/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left" wrapText="1" readingOrder="1"/>
    </xf>
    <xf numFmtId="0" fontId="8" fillId="0" borderId="2" xfId="0" applyFont="1" applyBorder="1" applyAlignment="1">
      <alignment horizontal="center" vertical="center" wrapText="1" readingOrder="1"/>
    </xf>
    <xf numFmtId="3" fontId="8" fillId="0" borderId="2" xfId="0" applyNumberFormat="1" applyFont="1" applyBorder="1" applyAlignment="1">
      <alignment horizontal="center" vertical="center" wrapText="1" readingOrder="1"/>
    </xf>
    <xf numFmtId="0" fontId="8" fillId="4" borderId="2" xfId="0" applyFont="1" applyFill="1" applyBorder="1" applyAlignment="1">
      <alignment horizontal="left" wrapText="1" readingOrder="1"/>
    </xf>
    <xf numFmtId="3" fontId="8" fillId="4" borderId="2" xfId="0" applyNumberFormat="1" applyFont="1" applyFill="1" applyBorder="1" applyAlignment="1">
      <alignment horizontal="center" vertical="center" wrapText="1" readingOrder="1"/>
    </xf>
    <xf numFmtId="0" fontId="8" fillId="4" borderId="2" xfId="0" applyFont="1" applyFill="1" applyBorder="1" applyAlignment="1">
      <alignment horizontal="center" vertical="center" wrapText="1" readingOrder="1"/>
    </xf>
    <xf numFmtId="0" fontId="10" fillId="0" borderId="6" xfId="0" applyFont="1" applyBorder="1" applyAlignment="1">
      <alignment horizontal="center" vertical="center" wrapText="1" readingOrder="1"/>
    </xf>
    <xf numFmtId="0" fontId="10" fillId="0" borderId="7" xfId="0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left" vertical="center" wrapText="1" readingOrder="1"/>
    </xf>
    <xf numFmtId="3" fontId="11" fillId="0" borderId="2" xfId="0" applyNumberFormat="1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center" vertical="center" wrapText="1" readingOrder="1"/>
    </xf>
    <xf numFmtId="164" fontId="0" fillId="0" borderId="0" xfId="0" applyNumberFormat="1"/>
    <xf numFmtId="164" fontId="11" fillId="0" borderId="2" xfId="0" applyNumberFormat="1" applyFont="1" applyBorder="1" applyAlignment="1">
      <alignment horizontal="center" vertical="center" wrapText="1" readingOrder="1"/>
    </xf>
    <xf numFmtId="20" fontId="0" fillId="0" borderId="0" xfId="0" applyNumberFormat="1"/>
    <xf numFmtId="20" fontId="11" fillId="0" borderId="2" xfId="0" applyNumberFormat="1" applyFont="1" applyBorder="1" applyAlignment="1">
      <alignment horizontal="center" vertical="center" wrapText="1" readingOrder="1"/>
    </xf>
    <xf numFmtId="0" fontId="11" fillId="4" borderId="2" xfId="0" applyFont="1" applyFill="1" applyBorder="1" applyAlignment="1">
      <alignment horizontal="left" vertical="center" wrapText="1" readingOrder="1"/>
    </xf>
    <xf numFmtId="3" fontId="11" fillId="4" borderId="2" xfId="0" applyNumberFormat="1" applyFont="1" applyFill="1" applyBorder="1" applyAlignment="1">
      <alignment horizontal="center" vertical="center" wrapText="1" readingOrder="1"/>
    </xf>
    <xf numFmtId="0" fontId="4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 readingOrder="1"/>
    </xf>
    <xf numFmtId="164" fontId="11" fillId="4" borderId="2" xfId="0" applyNumberFormat="1" applyFont="1" applyFill="1" applyBorder="1" applyAlignment="1">
      <alignment horizontal="center" vertical="center" wrapText="1" readingOrder="1"/>
    </xf>
    <xf numFmtId="0" fontId="12" fillId="0" borderId="2" xfId="0" applyFont="1" applyBorder="1" applyAlignment="1">
      <alignment horizontal="center" vertical="center" wrapText="1" readingOrder="1"/>
    </xf>
    <xf numFmtId="46" fontId="11" fillId="0" borderId="2" xfId="0" applyNumberFormat="1" applyFont="1" applyBorder="1" applyAlignment="1">
      <alignment horizontal="center" vertical="center" wrapText="1" readingOrder="1"/>
    </xf>
    <xf numFmtId="20" fontId="11" fillId="4" borderId="2" xfId="0" applyNumberFormat="1" applyFont="1" applyFill="1" applyBorder="1" applyAlignment="1">
      <alignment horizontal="center" vertical="center" wrapText="1" readingOrder="1"/>
    </xf>
    <xf numFmtId="164" fontId="13" fillId="4" borderId="2" xfId="0" applyNumberFormat="1" applyFont="1" applyFill="1" applyBorder="1" applyAlignment="1">
      <alignment horizontal="center" vertical="center" wrapText="1" readingOrder="1"/>
    </xf>
    <xf numFmtId="3" fontId="0" fillId="0" borderId="0" xfId="1" applyNumberFormat="1" applyFont="1"/>
    <xf numFmtId="0" fontId="14" fillId="0" borderId="0" xfId="0" applyFont="1"/>
    <xf numFmtId="3" fontId="14" fillId="0" borderId="0" xfId="0" applyNumberFormat="1" applyFont="1"/>
    <xf numFmtId="1" fontId="14" fillId="0" borderId="0" xfId="0" applyNumberFormat="1" applyFont="1"/>
    <xf numFmtId="0" fontId="5" fillId="3" borderId="3" xfId="0" applyFont="1" applyFill="1" applyBorder="1" applyAlignment="1">
      <alignment horizontal="center" vertical="center" wrapText="1" readingOrder="1"/>
    </xf>
    <xf numFmtId="0" fontId="5" fillId="3" borderId="4" xfId="0" applyFont="1" applyFill="1" applyBorder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center" vertical="center" wrapText="1" readingOrder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10" fillId="0" borderId="6" xfId="0" applyFont="1" applyBorder="1" applyAlignment="1">
      <alignment horizontal="center" vertical="center" wrapText="1" readingOrder="1"/>
    </xf>
    <xf numFmtId="0" fontId="10" fillId="0" borderId="7" xfId="0" applyFont="1" applyBorder="1" applyAlignment="1">
      <alignment horizontal="center" vertical="center" wrapText="1" readingOrder="1"/>
    </xf>
    <xf numFmtId="0" fontId="0" fillId="0" borderId="0" xfId="0" applyAlignment="1">
      <alignment horizontal="center"/>
    </xf>
  </cellXfs>
  <cellStyles count="2">
    <cellStyle name="Normal" xfId="0" builtinId="0"/>
    <cellStyle name="Porcentaje" xfId="1" builtinId="5"/>
  </cellStyles>
  <dxfs count="4">
    <dxf>
      <numFmt numFmtId="30" formatCode="@"/>
    </dxf>
    <dxf>
      <numFmt numFmtId="3" formatCode="#,##0"/>
    </dxf>
    <dxf>
      <numFmt numFmtId="3" formatCode="#,##0"/>
    </dxf>
    <dxf>
      <numFmt numFmtId="1" formatCode="0"/>
    </dxf>
  </dxfs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Hoja1!$A$3</c:f>
              <c:strCache>
                <c:ptCount val="1"/>
                <c:pt idx="0">
                  <c:v>Menciones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Hoja1!$B$2:$AE$2</c:f>
              <c:numCache>
                <c:formatCode>d\-mmm</c:formatCode>
                <c:ptCount val="30"/>
                <c:pt idx="0">
                  <c:v>45567</c:v>
                </c:pt>
                <c:pt idx="1">
                  <c:v>45568</c:v>
                </c:pt>
                <c:pt idx="2">
                  <c:v>45569</c:v>
                </c:pt>
                <c:pt idx="3">
                  <c:v>45570</c:v>
                </c:pt>
                <c:pt idx="4">
                  <c:v>45571</c:v>
                </c:pt>
                <c:pt idx="5">
                  <c:v>45572</c:v>
                </c:pt>
                <c:pt idx="6">
                  <c:v>45573</c:v>
                </c:pt>
                <c:pt idx="7">
                  <c:v>45574</c:v>
                </c:pt>
                <c:pt idx="8">
                  <c:v>45575</c:v>
                </c:pt>
                <c:pt idx="9">
                  <c:v>45576</c:v>
                </c:pt>
                <c:pt idx="10">
                  <c:v>45577</c:v>
                </c:pt>
                <c:pt idx="11">
                  <c:v>45578</c:v>
                </c:pt>
                <c:pt idx="12">
                  <c:v>45579</c:v>
                </c:pt>
                <c:pt idx="13">
                  <c:v>45580</c:v>
                </c:pt>
                <c:pt idx="14">
                  <c:v>45581</c:v>
                </c:pt>
                <c:pt idx="15">
                  <c:v>45582</c:v>
                </c:pt>
                <c:pt idx="16">
                  <c:v>45583</c:v>
                </c:pt>
                <c:pt idx="17">
                  <c:v>45584</c:v>
                </c:pt>
                <c:pt idx="18">
                  <c:v>45585</c:v>
                </c:pt>
                <c:pt idx="19">
                  <c:v>45586</c:v>
                </c:pt>
                <c:pt idx="20">
                  <c:v>45587</c:v>
                </c:pt>
                <c:pt idx="21">
                  <c:v>45588</c:v>
                </c:pt>
                <c:pt idx="22">
                  <c:v>45589</c:v>
                </c:pt>
                <c:pt idx="23">
                  <c:v>45590</c:v>
                </c:pt>
                <c:pt idx="24">
                  <c:v>45591</c:v>
                </c:pt>
                <c:pt idx="25">
                  <c:v>45592</c:v>
                </c:pt>
                <c:pt idx="26">
                  <c:v>45593</c:v>
                </c:pt>
                <c:pt idx="27">
                  <c:v>45594</c:v>
                </c:pt>
                <c:pt idx="28">
                  <c:v>45595</c:v>
                </c:pt>
                <c:pt idx="29">
                  <c:v>45596</c:v>
                </c:pt>
              </c:numCache>
            </c:numRef>
          </c:cat>
          <c:val>
            <c:numRef>
              <c:f>Hoja1!$B$3:$AE$3</c:f>
              <c:numCache>
                <c:formatCode>0</c:formatCode>
                <c:ptCount val="30"/>
                <c:pt idx="0">
                  <c:v>491</c:v>
                </c:pt>
                <c:pt idx="1">
                  <c:v>473</c:v>
                </c:pt>
                <c:pt idx="2">
                  <c:v>499</c:v>
                </c:pt>
                <c:pt idx="3">
                  <c:v>393</c:v>
                </c:pt>
                <c:pt idx="4">
                  <c:v>293</c:v>
                </c:pt>
                <c:pt idx="5">
                  <c:v>589</c:v>
                </c:pt>
                <c:pt idx="6">
                  <c:v>474</c:v>
                </c:pt>
                <c:pt idx="7">
                  <c:v>462</c:v>
                </c:pt>
                <c:pt idx="8">
                  <c:v>364</c:v>
                </c:pt>
                <c:pt idx="9">
                  <c:v>362</c:v>
                </c:pt>
                <c:pt idx="10">
                  <c:v>371</c:v>
                </c:pt>
                <c:pt idx="11">
                  <c:v>264</c:v>
                </c:pt>
                <c:pt idx="12">
                  <c:v>382</c:v>
                </c:pt>
                <c:pt idx="13">
                  <c:v>466</c:v>
                </c:pt>
                <c:pt idx="14">
                  <c:v>432</c:v>
                </c:pt>
                <c:pt idx="15">
                  <c:v>535</c:v>
                </c:pt>
                <c:pt idx="16">
                  <c:v>535</c:v>
                </c:pt>
                <c:pt idx="17">
                  <c:v>384</c:v>
                </c:pt>
                <c:pt idx="18">
                  <c:v>339</c:v>
                </c:pt>
                <c:pt idx="19">
                  <c:v>485</c:v>
                </c:pt>
                <c:pt idx="20">
                  <c:v>494</c:v>
                </c:pt>
                <c:pt idx="21">
                  <c:v>496</c:v>
                </c:pt>
                <c:pt idx="22">
                  <c:v>554</c:v>
                </c:pt>
                <c:pt idx="23">
                  <c:v>489</c:v>
                </c:pt>
                <c:pt idx="24">
                  <c:v>379</c:v>
                </c:pt>
                <c:pt idx="25">
                  <c:v>383</c:v>
                </c:pt>
                <c:pt idx="26">
                  <c:v>843</c:v>
                </c:pt>
                <c:pt idx="27">
                  <c:v>662</c:v>
                </c:pt>
                <c:pt idx="28">
                  <c:v>709</c:v>
                </c:pt>
                <c:pt idx="29">
                  <c:v>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6-4EF0-9D45-74B1908CF1D8}"/>
            </c:ext>
          </c:extLst>
        </c:ser>
        <c:ser>
          <c:idx val="1"/>
          <c:order val="1"/>
          <c:tx>
            <c:strRef>
              <c:f>Hoja1!$A$4</c:f>
              <c:strCache>
                <c:ptCount val="1"/>
                <c:pt idx="0">
                  <c:v>Alcance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Hoja1!$B$2:$AE$2</c:f>
              <c:numCache>
                <c:formatCode>d\-mmm</c:formatCode>
                <c:ptCount val="30"/>
                <c:pt idx="0">
                  <c:v>45567</c:v>
                </c:pt>
                <c:pt idx="1">
                  <c:v>45568</c:v>
                </c:pt>
                <c:pt idx="2">
                  <c:v>45569</c:v>
                </c:pt>
                <c:pt idx="3">
                  <c:v>45570</c:v>
                </c:pt>
                <c:pt idx="4">
                  <c:v>45571</c:v>
                </c:pt>
                <c:pt idx="5">
                  <c:v>45572</c:v>
                </c:pt>
                <c:pt idx="6">
                  <c:v>45573</c:v>
                </c:pt>
                <c:pt idx="7">
                  <c:v>45574</c:v>
                </c:pt>
                <c:pt idx="8">
                  <c:v>45575</c:v>
                </c:pt>
                <c:pt idx="9">
                  <c:v>45576</c:v>
                </c:pt>
                <c:pt idx="10">
                  <c:v>45577</c:v>
                </c:pt>
                <c:pt idx="11">
                  <c:v>45578</c:v>
                </c:pt>
                <c:pt idx="12">
                  <c:v>45579</c:v>
                </c:pt>
                <c:pt idx="13">
                  <c:v>45580</c:v>
                </c:pt>
                <c:pt idx="14">
                  <c:v>45581</c:v>
                </c:pt>
                <c:pt idx="15">
                  <c:v>45582</c:v>
                </c:pt>
                <c:pt idx="16">
                  <c:v>45583</c:v>
                </c:pt>
                <c:pt idx="17">
                  <c:v>45584</c:v>
                </c:pt>
                <c:pt idx="18">
                  <c:v>45585</c:v>
                </c:pt>
                <c:pt idx="19">
                  <c:v>45586</c:v>
                </c:pt>
                <c:pt idx="20">
                  <c:v>45587</c:v>
                </c:pt>
                <c:pt idx="21">
                  <c:v>45588</c:v>
                </c:pt>
                <c:pt idx="22">
                  <c:v>45589</c:v>
                </c:pt>
                <c:pt idx="23">
                  <c:v>45590</c:v>
                </c:pt>
                <c:pt idx="24">
                  <c:v>45591</c:v>
                </c:pt>
                <c:pt idx="25">
                  <c:v>45592</c:v>
                </c:pt>
                <c:pt idx="26">
                  <c:v>45593</c:v>
                </c:pt>
                <c:pt idx="27">
                  <c:v>45594</c:v>
                </c:pt>
                <c:pt idx="28">
                  <c:v>45595</c:v>
                </c:pt>
                <c:pt idx="29">
                  <c:v>45596</c:v>
                </c:pt>
              </c:numCache>
            </c:numRef>
          </c:cat>
          <c:val>
            <c:numRef>
              <c:f>Hoja1!$B$4:$AE$4</c:f>
              <c:numCache>
                <c:formatCode>#,##0</c:formatCode>
                <c:ptCount val="30"/>
                <c:pt idx="0">
                  <c:v>3914533</c:v>
                </c:pt>
                <c:pt idx="1">
                  <c:v>2233667</c:v>
                </c:pt>
                <c:pt idx="2">
                  <c:v>2881469</c:v>
                </c:pt>
                <c:pt idx="3">
                  <c:v>1983832</c:v>
                </c:pt>
                <c:pt idx="4">
                  <c:v>1046856</c:v>
                </c:pt>
                <c:pt idx="5">
                  <c:v>3540011</c:v>
                </c:pt>
                <c:pt idx="6">
                  <c:v>2636372</c:v>
                </c:pt>
                <c:pt idx="7">
                  <c:v>3753406</c:v>
                </c:pt>
                <c:pt idx="8">
                  <c:v>1757657</c:v>
                </c:pt>
                <c:pt idx="9">
                  <c:v>1368275</c:v>
                </c:pt>
                <c:pt idx="10">
                  <c:v>1182651</c:v>
                </c:pt>
                <c:pt idx="11">
                  <c:v>1347933</c:v>
                </c:pt>
                <c:pt idx="12">
                  <c:v>1726121</c:v>
                </c:pt>
                <c:pt idx="13">
                  <c:v>1822364</c:v>
                </c:pt>
                <c:pt idx="14">
                  <c:v>1697232</c:v>
                </c:pt>
                <c:pt idx="15">
                  <c:v>2303698</c:v>
                </c:pt>
                <c:pt idx="16">
                  <c:v>3256583</c:v>
                </c:pt>
                <c:pt idx="17">
                  <c:v>2078946</c:v>
                </c:pt>
                <c:pt idx="18">
                  <c:v>2435584</c:v>
                </c:pt>
                <c:pt idx="19">
                  <c:v>2771067</c:v>
                </c:pt>
                <c:pt idx="20">
                  <c:v>1854636</c:v>
                </c:pt>
                <c:pt idx="21">
                  <c:v>2321136</c:v>
                </c:pt>
                <c:pt idx="22">
                  <c:v>2160619</c:v>
                </c:pt>
                <c:pt idx="23">
                  <c:v>2037496</c:v>
                </c:pt>
                <c:pt idx="24">
                  <c:v>2113688</c:v>
                </c:pt>
                <c:pt idx="25">
                  <c:v>7952132</c:v>
                </c:pt>
                <c:pt idx="26">
                  <c:v>8871227</c:v>
                </c:pt>
                <c:pt idx="27">
                  <c:v>4853472</c:v>
                </c:pt>
                <c:pt idx="28">
                  <c:v>4380848</c:v>
                </c:pt>
                <c:pt idx="29">
                  <c:v>4707083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D6-4EF0-9D45-74B1908CF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2562623"/>
        <c:axId val="542520607"/>
      </c:lineChart>
      <c:dateAx>
        <c:axId val="5425626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2520607"/>
        <c:crosses val="autoZero"/>
        <c:auto val="1"/>
        <c:lblOffset val="100"/>
        <c:baseTimeUnit val="days"/>
      </c:dateAx>
      <c:valAx>
        <c:axId val="542520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25626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D57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840-47D2-B4A9-1E3A10E74C5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comp'!$B$49:$B$54</c:f>
              <c:strCache>
                <c:ptCount val="6"/>
                <c:pt idx="0">
                  <c:v>Mazatlán</c:v>
                </c:pt>
                <c:pt idx="1">
                  <c:v>Puerto Vallarta</c:v>
                </c:pt>
                <c:pt idx="2">
                  <c:v>Riviera Nayarit</c:v>
                </c:pt>
                <c:pt idx="3">
                  <c:v>Los Cabos</c:v>
                </c:pt>
                <c:pt idx="4">
                  <c:v>La Paz</c:v>
                </c:pt>
                <c:pt idx="5">
                  <c:v>Cancún</c:v>
                </c:pt>
              </c:strCache>
            </c:strRef>
          </c:cat>
          <c:val>
            <c:numRef>
              <c:f>'Gráfico comp'!$C$49:$C$54</c:f>
              <c:numCache>
                <c:formatCode>"$"#,##0;[Red]\-"$"#,##0</c:formatCode>
                <c:ptCount val="6"/>
                <c:pt idx="0">
                  <c:v>1300</c:v>
                </c:pt>
                <c:pt idx="1">
                  <c:v>82100</c:v>
                </c:pt>
                <c:pt idx="2">
                  <c:v>3900</c:v>
                </c:pt>
                <c:pt idx="3">
                  <c:v>73100</c:v>
                </c:pt>
                <c:pt idx="4">
                  <c:v>11500</c:v>
                </c:pt>
                <c:pt idx="5">
                  <c:v>47600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40-47D2-B4A9-1E3A10E74C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7"/>
        <c:axId val="1684770272"/>
        <c:axId val="1684760704"/>
      </c:barChart>
      <c:catAx>
        <c:axId val="168477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1684760704"/>
        <c:crosses val="autoZero"/>
        <c:auto val="1"/>
        <c:lblAlgn val="ctr"/>
        <c:lblOffset val="100"/>
        <c:noMultiLvlLbl val="0"/>
      </c:catAx>
      <c:valAx>
        <c:axId val="1684760704"/>
        <c:scaling>
          <c:orientation val="minMax"/>
        </c:scaling>
        <c:delete val="1"/>
        <c:axPos val="l"/>
        <c:numFmt formatCode="&quot;$&quot;#,##0;[Red]\-&quot;$&quot;#,##0" sourceLinked="1"/>
        <c:majorTickMark val="none"/>
        <c:minorTickMark val="none"/>
        <c:tickLblPos val="nextTo"/>
        <c:crossAx val="168477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Nov!$A$3</c:f>
              <c:strCache>
                <c:ptCount val="1"/>
                <c:pt idx="0">
                  <c:v>Menciones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Nov!$B$2:$AE$2</c:f>
              <c:numCache>
                <c:formatCode>d\-mmm</c:formatCode>
                <c:ptCount val="30"/>
                <c:pt idx="0">
                  <c:v>45597</c:v>
                </c:pt>
                <c:pt idx="1">
                  <c:v>45598</c:v>
                </c:pt>
                <c:pt idx="2">
                  <c:v>45599</c:v>
                </c:pt>
                <c:pt idx="3">
                  <c:v>45600</c:v>
                </c:pt>
                <c:pt idx="4">
                  <c:v>45601</c:v>
                </c:pt>
                <c:pt idx="5">
                  <c:v>45602</c:v>
                </c:pt>
                <c:pt idx="6">
                  <c:v>45603</c:v>
                </c:pt>
                <c:pt idx="7">
                  <c:v>45604</c:v>
                </c:pt>
                <c:pt idx="8">
                  <c:v>45605</c:v>
                </c:pt>
                <c:pt idx="9">
                  <c:v>45606</c:v>
                </c:pt>
                <c:pt idx="10">
                  <c:v>45607</c:v>
                </c:pt>
                <c:pt idx="11">
                  <c:v>45608</c:v>
                </c:pt>
                <c:pt idx="12">
                  <c:v>45609</c:v>
                </c:pt>
                <c:pt idx="13">
                  <c:v>45610</c:v>
                </c:pt>
                <c:pt idx="14">
                  <c:v>45611</c:v>
                </c:pt>
                <c:pt idx="15">
                  <c:v>45612</c:v>
                </c:pt>
                <c:pt idx="16">
                  <c:v>45613</c:v>
                </c:pt>
                <c:pt idx="17">
                  <c:v>45614</c:v>
                </c:pt>
                <c:pt idx="18">
                  <c:v>45615</c:v>
                </c:pt>
                <c:pt idx="19">
                  <c:v>45616</c:v>
                </c:pt>
                <c:pt idx="20">
                  <c:v>45617</c:v>
                </c:pt>
                <c:pt idx="21">
                  <c:v>45618</c:v>
                </c:pt>
                <c:pt idx="22">
                  <c:v>45619</c:v>
                </c:pt>
                <c:pt idx="23">
                  <c:v>45620</c:v>
                </c:pt>
                <c:pt idx="24">
                  <c:v>45621</c:v>
                </c:pt>
                <c:pt idx="25">
                  <c:v>45622</c:v>
                </c:pt>
                <c:pt idx="26">
                  <c:v>45623</c:v>
                </c:pt>
                <c:pt idx="27">
                  <c:v>45624</c:v>
                </c:pt>
                <c:pt idx="28">
                  <c:v>45625</c:v>
                </c:pt>
                <c:pt idx="29">
                  <c:v>45626</c:v>
                </c:pt>
              </c:numCache>
            </c:numRef>
          </c:cat>
          <c:val>
            <c:numRef>
              <c:f>Nov!$B$3:$AE$3</c:f>
              <c:numCache>
                <c:formatCode>#,##0</c:formatCode>
                <c:ptCount val="30"/>
                <c:pt idx="0">
                  <c:v>848</c:v>
                </c:pt>
                <c:pt idx="1">
                  <c:v>562</c:v>
                </c:pt>
                <c:pt idx="2">
                  <c:v>281</c:v>
                </c:pt>
                <c:pt idx="3">
                  <c:v>671</c:v>
                </c:pt>
                <c:pt idx="4">
                  <c:v>647</c:v>
                </c:pt>
                <c:pt idx="5">
                  <c:v>672</c:v>
                </c:pt>
                <c:pt idx="6">
                  <c:v>589</c:v>
                </c:pt>
                <c:pt idx="7">
                  <c:v>1302</c:v>
                </c:pt>
                <c:pt idx="8">
                  <c:v>1266</c:v>
                </c:pt>
                <c:pt idx="9">
                  <c:v>1089</c:v>
                </c:pt>
                <c:pt idx="10">
                  <c:v>1320</c:v>
                </c:pt>
                <c:pt idx="11">
                  <c:v>1494</c:v>
                </c:pt>
                <c:pt idx="12">
                  <c:v>1742</c:v>
                </c:pt>
                <c:pt idx="13">
                  <c:v>1472</c:v>
                </c:pt>
                <c:pt idx="14">
                  <c:v>1353</c:v>
                </c:pt>
                <c:pt idx="15">
                  <c:v>917</c:v>
                </c:pt>
                <c:pt idx="16">
                  <c:v>629</c:v>
                </c:pt>
                <c:pt idx="17">
                  <c:v>783</c:v>
                </c:pt>
                <c:pt idx="18">
                  <c:v>994</c:v>
                </c:pt>
                <c:pt idx="19">
                  <c:v>901</c:v>
                </c:pt>
                <c:pt idx="20">
                  <c:v>857</c:v>
                </c:pt>
                <c:pt idx="21">
                  <c:v>884</c:v>
                </c:pt>
                <c:pt idx="22">
                  <c:v>717</c:v>
                </c:pt>
                <c:pt idx="23">
                  <c:v>632</c:v>
                </c:pt>
                <c:pt idx="24">
                  <c:v>1108</c:v>
                </c:pt>
                <c:pt idx="25">
                  <c:v>1055</c:v>
                </c:pt>
                <c:pt idx="26">
                  <c:v>1186</c:v>
                </c:pt>
                <c:pt idx="27">
                  <c:v>1138</c:v>
                </c:pt>
                <c:pt idx="28">
                  <c:v>993</c:v>
                </c:pt>
                <c:pt idx="29">
                  <c:v>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A2-478A-A80D-394B3FA8C26A}"/>
            </c:ext>
          </c:extLst>
        </c:ser>
        <c:ser>
          <c:idx val="1"/>
          <c:order val="1"/>
          <c:tx>
            <c:strRef>
              <c:f>Nov!$A$4</c:f>
              <c:strCache>
                <c:ptCount val="1"/>
                <c:pt idx="0">
                  <c:v>Alcance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Nov!$B$2:$AE$2</c:f>
              <c:numCache>
                <c:formatCode>d\-mmm</c:formatCode>
                <c:ptCount val="30"/>
                <c:pt idx="0">
                  <c:v>45597</c:v>
                </c:pt>
                <c:pt idx="1">
                  <c:v>45598</c:v>
                </c:pt>
                <c:pt idx="2">
                  <c:v>45599</c:v>
                </c:pt>
                <c:pt idx="3">
                  <c:v>45600</c:v>
                </c:pt>
                <c:pt idx="4">
                  <c:v>45601</c:v>
                </c:pt>
                <c:pt idx="5">
                  <c:v>45602</c:v>
                </c:pt>
                <c:pt idx="6">
                  <c:v>45603</c:v>
                </c:pt>
                <c:pt idx="7">
                  <c:v>45604</c:v>
                </c:pt>
                <c:pt idx="8">
                  <c:v>45605</c:v>
                </c:pt>
                <c:pt idx="9">
                  <c:v>45606</c:v>
                </c:pt>
                <c:pt idx="10">
                  <c:v>45607</c:v>
                </c:pt>
                <c:pt idx="11">
                  <c:v>45608</c:v>
                </c:pt>
                <c:pt idx="12">
                  <c:v>45609</c:v>
                </c:pt>
                <c:pt idx="13">
                  <c:v>45610</c:v>
                </c:pt>
                <c:pt idx="14">
                  <c:v>45611</c:v>
                </c:pt>
                <c:pt idx="15">
                  <c:v>45612</c:v>
                </c:pt>
                <c:pt idx="16">
                  <c:v>45613</c:v>
                </c:pt>
                <c:pt idx="17">
                  <c:v>45614</c:v>
                </c:pt>
                <c:pt idx="18">
                  <c:v>45615</c:v>
                </c:pt>
                <c:pt idx="19">
                  <c:v>45616</c:v>
                </c:pt>
                <c:pt idx="20">
                  <c:v>45617</c:v>
                </c:pt>
                <c:pt idx="21">
                  <c:v>45618</c:v>
                </c:pt>
                <c:pt idx="22">
                  <c:v>45619</c:v>
                </c:pt>
                <c:pt idx="23">
                  <c:v>45620</c:v>
                </c:pt>
                <c:pt idx="24">
                  <c:v>45621</c:v>
                </c:pt>
                <c:pt idx="25">
                  <c:v>45622</c:v>
                </c:pt>
                <c:pt idx="26">
                  <c:v>45623</c:v>
                </c:pt>
                <c:pt idx="27">
                  <c:v>45624</c:v>
                </c:pt>
                <c:pt idx="28">
                  <c:v>45625</c:v>
                </c:pt>
                <c:pt idx="29">
                  <c:v>45626</c:v>
                </c:pt>
              </c:numCache>
            </c:numRef>
          </c:cat>
          <c:val>
            <c:numRef>
              <c:f>Nov!$B$4:$AE$4</c:f>
              <c:numCache>
                <c:formatCode>#,##0</c:formatCode>
                <c:ptCount val="30"/>
                <c:pt idx="0">
                  <c:v>21731919</c:v>
                </c:pt>
                <c:pt idx="1">
                  <c:v>3279506</c:v>
                </c:pt>
                <c:pt idx="2">
                  <c:v>1194406</c:v>
                </c:pt>
                <c:pt idx="3">
                  <c:v>2101934</c:v>
                </c:pt>
                <c:pt idx="4">
                  <c:v>5249050</c:v>
                </c:pt>
                <c:pt idx="5">
                  <c:v>2090453</c:v>
                </c:pt>
                <c:pt idx="6">
                  <c:v>2434718</c:v>
                </c:pt>
                <c:pt idx="7">
                  <c:v>8165830</c:v>
                </c:pt>
                <c:pt idx="8">
                  <c:v>7451616</c:v>
                </c:pt>
                <c:pt idx="9">
                  <c:v>9129305</c:v>
                </c:pt>
                <c:pt idx="10">
                  <c:v>4347012</c:v>
                </c:pt>
                <c:pt idx="11">
                  <c:v>4744448</c:v>
                </c:pt>
                <c:pt idx="12">
                  <c:v>10679699</c:v>
                </c:pt>
                <c:pt idx="13">
                  <c:v>4577182</c:v>
                </c:pt>
                <c:pt idx="14">
                  <c:v>6125700</c:v>
                </c:pt>
                <c:pt idx="15">
                  <c:v>3810167</c:v>
                </c:pt>
                <c:pt idx="16">
                  <c:v>2333496</c:v>
                </c:pt>
                <c:pt idx="17">
                  <c:v>3848159</c:v>
                </c:pt>
                <c:pt idx="18">
                  <c:v>3463041</c:v>
                </c:pt>
                <c:pt idx="19">
                  <c:v>3349525</c:v>
                </c:pt>
                <c:pt idx="20">
                  <c:v>3132924</c:v>
                </c:pt>
                <c:pt idx="21">
                  <c:v>3289937</c:v>
                </c:pt>
                <c:pt idx="22">
                  <c:v>7558080</c:v>
                </c:pt>
                <c:pt idx="23">
                  <c:v>4018932</c:v>
                </c:pt>
                <c:pt idx="24">
                  <c:v>4247276</c:v>
                </c:pt>
                <c:pt idx="25">
                  <c:v>6503386</c:v>
                </c:pt>
                <c:pt idx="26">
                  <c:v>15924222</c:v>
                </c:pt>
                <c:pt idx="27">
                  <c:v>12942428</c:v>
                </c:pt>
                <c:pt idx="28">
                  <c:v>2161013</c:v>
                </c:pt>
                <c:pt idx="29">
                  <c:v>2689496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A2-478A-A80D-394B3FA8C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2562623"/>
        <c:axId val="542520607"/>
      </c:lineChart>
      <c:dateAx>
        <c:axId val="5425626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2520607"/>
        <c:crosses val="autoZero"/>
        <c:auto val="1"/>
        <c:lblOffset val="100"/>
        <c:baseTimeUnit val="days"/>
      </c:dateAx>
      <c:valAx>
        <c:axId val="542520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25626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Nov!$A$4</c:f>
              <c:strCache>
                <c:ptCount val="1"/>
                <c:pt idx="0">
                  <c:v>Alcance</c:v>
                </c:pt>
              </c:strCache>
            </c:strRef>
          </c:tx>
          <c:spPr>
            <a:ln w="28575" cap="rnd">
              <a:solidFill>
                <a:schemeClr val="tx2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4472C4">
                  <a:lumMod val="40000"/>
                  <a:lumOff val="60000"/>
                </a:srgbClr>
              </a:solidFill>
              <a:ln w="76200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Nov!$B$2:$AX$2</c:f>
              <c:numCache>
                <c:formatCode>d\-mmm</c:formatCode>
                <c:ptCount val="49"/>
                <c:pt idx="0">
                  <c:v>45597</c:v>
                </c:pt>
                <c:pt idx="1">
                  <c:v>45598</c:v>
                </c:pt>
                <c:pt idx="2">
                  <c:v>45599</c:v>
                </c:pt>
                <c:pt idx="3">
                  <c:v>45600</c:v>
                </c:pt>
                <c:pt idx="4">
                  <c:v>45601</c:v>
                </c:pt>
                <c:pt idx="5">
                  <c:v>45602</c:v>
                </c:pt>
                <c:pt idx="6">
                  <c:v>45603</c:v>
                </c:pt>
                <c:pt idx="7">
                  <c:v>45604</c:v>
                </c:pt>
                <c:pt idx="8">
                  <c:v>45605</c:v>
                </c:pt>
                <c:pt idx="9">
                  <c:v>45606</c:v>
                </c:pt>
                <c:pt idx="10">
                  <c:v>45607</c:v>
                </c:pt>
                <c:pt idx="11">
                  <c:v>45608</c:v>
                </c:pt>
                <c:pt idx="12">
                  <c:v>45609</c:v>
                </c:pt>
                <c:pt idx="13">
                  <c:v>45610</c:v>
                </c:pt>
                <c:pt idx="14">
                  <c:v>45611</c:v>
                </c:pt>
                <c:pt idx="15">
                  <c:v>45612</c:v>
                </c:pt>
                <c:pt idx="16">
                  <c:v>45613</c:v>
                </c:pt>
                <c:pt idx="17">
                  <c:v>45614</c:v>
                </c:pt>
                <c:pt idx="18">
                  <c:v>45615</c:v>
                </c:pt>
                <c:pt idx="19">
                  <c:v>45616</c:v>
                </c:pt>
                <c:pt idx="20">
                  <c:v>45617</c:v>
                </c:pt>
                <c:pt idx="21">
                  <c:v>45618</c:v>
                </c:pt>
                <c:pt idx="22">
                  <c:v>45619</c:v>
                </c:pt>
                <c:pt idx="23">
                  <c:v>45620</c:v>
                </c:pt>
                <c:pt idx="24">
                  <c:v>45621</c:v>
                </c:pt>
                <c:pt idx="25">
                  <c:v>45622</c:v>
                </c:pt>
                <c:pt idx="26">
                  <c:v>45623</c:v>
                </c:pt>
                <c:pt idx="27">
                  <c:v>45624</c:v>
                </c:pt>
                <c:pt idx="28">
                  <c:v>45625</c:v>
                </c:pt>
                <c:pt idx="29">
                  <c:v>45626</c:v>
                </c:pt>
                <c:pt idx="30">
                  <c:v>45627</c:v>
                </c:pt>
                <c:pt idx="31">
                  <c:v>45628</c:v>
                </c:pt>
                <c:pt idx="32">
                  <c:v>45629</c:v>
                </c:pt>
                <c:pt idx="33">
                  <c:v>45630</c:v>
                </c:pt>
                <c:pt idx="34">
                  <c:v>45631</c:v>
                </c:pt>
                <c:pt idx="35">
                  <c:v>45632</c:v>
                </c:pt>
                <c:pt idx="36">
                  <c:v>45633</c:v>
                </c:pt>
                <c:pt idx="37">
                  <c:v>45634</c:v>
                </c:pt>
                <c:pt idx="38">
                  <c:v>45635</c:v>
                </c:pt>
                <c:pt idx="39">
                  <c:v>45636</c:v>
                </c:pt>
                <c:pt idx="40">
                  <c:v>45637</c:v>
                </c:pt>
                <c:pt idx="41">
                  <c:v>45638</c:v>
                </c:pt>
                <c:pt idx="42">
                  <c:v>45639</c:v>
                </c:pt>
                <c:pt idx="43">
                  <c:v>45640</c:v>
                </c:pt>
                <c:pt idx="44">
                  <c:v>45641</c:v>
                </c:pt>
                <c:pt idx="45">
                  <c:v>45642</c:v>
                </c:pt>
                <c:pt idx="46">
                  <c:v>45643</c:v>
                </c:pt>
                <c:pt idx="47">
                  <c:v>45644</c:v>
                </c:pt>
                <c:pt idx="48">
                  <c:v>45645</c:v>
                </c:pt>
              </c:numCache>
            </c:numRef>
          </c:cat>
          <c:val>
            <c:numRef>
              <c:f>Nov!$B$4:$AX$4</c:f>
              <c:numCache>
                <c:formatCode>#,##0</c:formatCode>
                <c:ptCount val="49"/>
                <c:pt idx="0">
                  <c:v>21731919</c:v>
                </c:pt>
                <c:pt idx="1">
                  <c:v>3279506</c:v>
                </c:pt>
                <c:pt idx="2">
                  <c:v>1194406</c:v>
                </c:pt>
                <c:pt idx="3">
                  <c:v>2101934</c:v>
                </c:pt>
                <c:pt idx="4">
                  <c:v>5249050</c:v>
                </c:pt>
                <c:pt idx="5">
                  <c:v>2090453</c:v>
                </c:pt>
                <c:pt idx="6">
                  <c:v>2434718</c:v>
                </c:pt>
                <c:pt idx="7">
                  <c:v>8165830</c:v>
                </c:pt>
                <c:pt idx="8">
                  <c:v>7451616</c:v>
                </c:pt>
                <c:pt idx="9">
                  <c:v>9129305</c:v>
                </c:pt>
                <c:pt idx="10">
                  <c:v>4347012</c:v>
                </c:pt>
                <c:pt idx="11">
                  <c:v>4744448</c:v>
                </c:pt>
                <c:pt idx="12">
                  <c:v>10679699</c:v>
                </c:pt>
                <c:pt idx="13">
                  <c:v>4577182</c:v>
                </c:pt>
                <c:pt idx="14">
                  <c:v>6125700</c:v>
                </c:pt>
                <c:pt idx="15">
                  <c:v>3810167</c:v>
                </c:pt>
                <c:pt idx="16">
                  <c:v>2333496</c:v>
                </c:pt>
                <c:pt idx="17">
                  <c:v>3848159</c:v>
                </c:pt>
                <c:pt idx="18">
                  <c:v>3463041</c:v>
                </c:pt>
                <c:pt idx="19">
                  <c:v>3349525</c:v>
                </c:pt>
                <c:pt idx="20">
                  <c:v>3132924</c:v>
                </c:pt>
                <c:pt idx="21">
                  <c:v>3289937</c:v>
                </c:pt>
                <c:pt idx="22">
                  <c:v>7558080</c:v>
                </c:pt>
                <c:pt idx="23">
                  <c:v>4018932</c:v>
                </c:pt>
                <c:pt idx="24">
                  <c:v>4247276</c:v>
                </c:pt>
                <c:pt idx="25">
                  <c:v>6503386</c:v>
                </c:pt>
                <c:pt idx="26">
                  <c:v>15924222</c:v>
                </c:pt>
                <c:pt idx="27">
                  <c:v>12942428</c:v>
                </c:pt>
                <c:pt idx="28">
                  <c:v>2161013</c:v>
                </c:pt>
                <c:pt idx="29">
                  <c:v>2689496</c:v>
                </c:pt>
                <c:pt idx="30">
                  <c:v>3820923</c:v>
                </c:pt>
                <c:pt idx="31">
                  <c:v>5533869</c:v>
                </c:pt>
                <c:pt idx="32">
                  <c:v>4892212</c:v>
                </c:pt>
                <c:pt idx="33">
                  <c:v>15020612</c:v>
                </c:pt>
                <c:pt idx="34">
                  <c:v>6213990</c:v>
                </c:pt>
                <c:pt idx="35">
                  <c:v>4515295</c:v>
                </c:pt>
                <c:pt idx="36">
                  <c:v>2938216</c:v>
                </c:pt>
                <c:pt idx="37">
                  <c:v>1539956</c:v>
                </c:pt>
                <c:pt idx="38">
                  <c:v>3608012</c:v>
                </c:pt>
                <c:pt idx="39">
                  <c:v>3365472</c:v>
                </c:pt>
                <c:pt idx="40">
                  <c:v>4057895</c:v>
                </c:pt>
                <c:pt idx="41">
                  <c:v>3916219</c:v>
                </c:pt>
                <c:pt idx="42">
                  <c:v>2829108</c:v>
                </c:pt>
                <c:pt idx="43">
                  <c:v>2715784</c:v>
                </c:pt>
                <c:pt idx="44">
                  <c:v>1873201</c:v>
                </c:pt>
                <c:pt idx="45">
                  <c:v>3333837</c:v>
                </c:pt>
                <c:pt idx="46">
                  <c:v>2995072</c:v>
                </c:pt>
                <c:pt idx="47">
                  <c:v>5106629</c:v>
                </c:pt>
                <c:pt idx="48">
                  <c:v>4452730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C4-4C6C-8986-BB1590F65BE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Nov!$A$3</c:f>
              <c:strCache>
                <c:ptCount val="1"/>
                <c:pt idx="0">
                  <c:v>Menciones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Nov!$B$2:$AE$2</c:f>
              <c:numCache>
                <c:formatCode>d\-mmm</c:formatCode>
                <c:ptCount val="30"/>
                <c:pt idx="0">
                  <c:v>45597</c:v>
                </c:pt>
                <c:pt idx="1">
                  <c:v>45598</c:v>
                </c:pt>
                <c:pt idx="2">
                  <c:v>45599</c:v>
                </c:pt>
                <c:pt idx="3">
                  <c:v>45600</c:v>
                </c:pt>
                <c:pt idx="4">
                  <c:v>45601</c:v>
                </c:pt>
                <c:pt idx="5">
                  <c:v>45602</c:v>
                </c:pt>
                <c:pt idx="6">
                  <c:v>45603</c:v>
                </c:pt>
                <c:pt idx="7">
                  <c:v>45604</c:v>
                </c:pt>
                <c:pt idx="8">
                  <c:v>45605</c:v>
                </c:pt>
                <c:pt idx="9">
                  <c:v>45606</c:v>
                </c:pt>
                <c:pt idx="10">
                  <c:v>45607</c:v>
                </c:pt>
                <c:pt idx="11">
                  <c:v>45608</c:v>
                </c:pt>
                <c:pt idx="12">
                  <c:v>45609</c:v>
                </c:pt>
                <c:pt idx="13">
                  <c:v>45610</c:v>
                </c:pt>
                <c:pt idx="14">
                  <c:v>45611</c:v>
                </c:pt>
                <c:pt idx="15">
                  <c:v>45612</c:v>
                </c:pt>
                <c:pt idx="16">
                  <c:v>45613</c:v>
                </c:pt>
                <c:pt idx="17">
                  <c:v>45614</c:v>
                </c:pt>
                <c:pt idx="18">
                  <c:v>45615</c:v>
                </c:pt>
                <c:pt idx="19">
                  <c:v>45616</c:v>
                </c:pt>
                <c:pt idx="20">
                  <c:v>45617</c:v>
                </c:pt>
                <c:pt idx="21">
                  <c:v>45618</c:v>
                </c:pt>
                <c:pt idx="22">
                  <c:v>45619</c:v>
                </c:pt>
                <c:pt idx="23">
                  <c:v>45620</c:v>
                </c:pt>
                <c:pt idx="24">
                  <c:v>45621</c:v>
                </c:pt>
                <c:pt idx="25">
                  <c:v>45622</c:v>
                </c:pt>
                <c:pt idx="26">
                  <c:v>45623</c:v>
                </c:pt>
                <c:pt idx="27">
                  <c:v>45624</c:v>
                </c:pt>
                <c:pt idx="28">
                  <c:v>45625</c:v>
                </c:pt>
                <c:pt idx="29">
                  <c:v>45626</c:v>
                </c:pt>
              </c:numCache>
            </c:numRef>
          </c:cat>
          <c:val>
            <c:numRef>
              <c:f>Nov!$B$3:$AX$3</c:f>
              <c:numCache>
                <c:formatCode>#,##0</c:formatCode>
                <c:ptCount val="49"/>
                <c:pt idx="0">
                  <c:v>848</c:v>
                </c:pt>
                <c:pt idx="1">
                  <c:v>562</c:v>
                </c:pt>
                <c:pt idx="2">
                  <c:v>281</c:v>
                </c:pt>
                <c:pt idx="3">
                  <c:v>671</c:v>
                </c:pt>
                <c:pt idx="4">
                  <c:v>647</c:v>
                </c:pt>
                <c:pt idx="5">
                  <c:v>672</c:v>
                </c:pt>
                <c:pt idx="6">
                  <c:v>589</c:v>
                </c:pt>
                <c:pt idx="7">
                  <c:v>1302</c:v>
                </c:pt>
                <c:pt idx="8">
                  <c:v>1266</c:v>
                </c:pt>
                <c:pt idx="9">
                  <c:v>1089</c:v>
                </c:pt>
                <c:pt idx="10">
                  <c:v>1320</c:v>
                </c:pt>
                <c:pt idx="11">
                  <c:v>1494</c:v>
                </c:pt>
                <c:pt idx="12">
                  <c:v>1742</c:v>
                </c:pt>
                <c:pt idx="13">
                  <c:v>1472</c:v>
                </c:pt>
                <c:pt idx="14">
                  <c:v>1353</c:v>
                </c:pt>
                <c:pt idx="15">
                  <c:v>917</c:v>
                </c:pt>
                <c:pt idx="16">
                  <c:v>629</c:v>
                </c:pt>
                <c:pt idx="17">
                  <c:v>783</c:v>
                </c:pt>
                <c:pt idx="18">
                  <c:v>994</c:v>
                </c:pt>
                <c:pt idx="19">
                  <c:v>901</c:v>
                </c:pt>
                <c:pt idx="20">
                  <c:v>857</c:v>
                </c:pt>
                <c:pt idx="21">
                  <c:v>884</c:v>
                </c:pt>
                <c:pt idx="22">
                  <c:v>717</c:v>
                </c:pt>
                <c:pt idx="23">
                  <c:v>632</c:v>
                </c:pt>
                <c:pt idx="24">
                  <c:v>1108</c:v>
                </c:pt>
                <c:pt idx="25">
                  <c:v>1055</c:v>
                </c:pt>
                <c:pt idx="26">
                  <c:v>1186</c:v>
                </c:pt>
                <c:pt idx="27">
                  <c:v>1138</c:v>
                </c:pt>
                <c:pt idx="28">
                  <c:v>993</c:v>
                </c:pt>
                <c:pt idx="29">
                  <c:v>766</c:v>
                </c:pt>
                <c:pt idx="30">
                  <c:v>640</c:v>
                </c:pt>
                <c:pt idx="31">
                  <c:v>989</c:v>
                </c:pt>
                <c:pt idx="32">
                  <c:v>1175</c:v>
                </c:pt>
                <c:pt idx="33">
                  <c:v>1038</c:v>
                </c:pt>
                <c:pt idx="34">
                  <c:v>1088</c:v>
                </c:pt>
                <c:pt idx="35">
                  <c:v>1160</c:v>
                </c:pt>
                <c:pt idx="36">
                  <c:v>739</c:v>
                </c:pt>
                <c:pt idx="37">
                  <c:v>541</c:v>
                </c:pt>
                <c:pt idx="38">
                  <c:v>989</c:v>
                </c:pt>
                <c:pt idx="39">
                  <c:v>1070</c:v>
                </c:pt>
                <c:pt idx="40">
                  <c:v>1054</c:v>
                </c:pt>
                <c:pt idx="41">
                  <c:v>999</c:v>
                </c:pt>
                <c:pt idx="42">
                  <c:v>807</c:v>
                </c:pt>
                <c:pt idx="43">
                  <c:v>690</c:v>
                </c:pt>
                <c:pt idx="44">
                  <c:v>559</c:v>
                </c:pt>
                <c:pt idx="45">
                  <c:v>950</c:v>
                </c:pt>
                <c:pt idx="46">
                  <c:v>1011</c:v>
                </c:pt>
                <c:pt idx="47">
                  <c:v>1019</c:v>
                </c:pt>
                <c:pt idx="48">
                  <c:v>1287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C4-4C6C-8986-BB1590F65BE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dateAx>
        <c:axId val="293977407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Offset val="100"/>
        <c:baseTimeUnit val="days"/>
      </c:date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  <c:min val="100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dateAx>
        <c:axId val="828758608"/>
        <c:scaling>
          <c:orientation val="minMax"/>
        </c:scaling>
        <c:delete val="1"/>
        <c:axPos val="b"/>
        <c:numFmt formatCode="d\-mmm" sourceLinked="1"/>
        <c:majorTickMark val="none"/>
        <c:minorTickMark val="none"/>
        <c:tickLblPos val="nextTo"/>
        <c:crossAx val="111749067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Nov!$A$41</c:f>
              <c:strCache>
                <c:ptCount val="1"/>
                <c:pt idx="0">
                  <c:v>Positivo</c:v>
                </c:pt>
              </c:strCache>
            </c:strRef>
          </c:tx>
          <c:spPr>
            <a:ln w="28575" cap="rnd">
              <a:solidFill>
                <a:srgbClr val="4472C4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4472C4">
                  <a:lumMod val="60000"/>
                  <a:lumOff val="40000"/>
                </a:srgbClr>
              </a:solidFill>
              <a:ln w="76200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Nov!$B$44:$AE$44</c:f>
              <c:numCache>
                <c:formatCode>0</c:formatCode>
                <c:ptCount val="30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</c:numCache>
            </c:numRef>
          </c:cat>
          <c:val>
            <c:numRef>
              <c:f>Nov!$B$41:$AE$41</c:f>
              <c:numCache>
                <c:formatCode>0%</c:formatCode>
                <c:ptCount val="30"/>
                <c:pt idx="0">
                  <c:v>0.17</c:v>
                </c:pt>
                <c:pt idx="1">
                  <c:v>0.14000000000000001</c:v>
                </c:pt>
                <c:pt idx="2">
                  <c:v>0.2</c:v>
                </c:pt>
                <c:pt idx="3">
                  <c:v>0.22</c:v>
                </c:pt>
                <c:pt idx="4">
                  <c:v>0.28000000000000003</c:v>
                </c:pt>
                <c:pt idx="5">
                  <c:v>0.13</c:v>
                </c:pt>
                <c:pt idx="6">
                  <c:v>0.17</c:v>
                </c:pt>
                <c:pt idx="7">
                  <c:v>0.26</c:v>
                </c:pt>
                <c:pt idx="8">
                  <c:v>0.28000000000000003</c:v>
                </c:pt>
                <c:pt idx="9">
                  <c:v>0.22</c:v>
                </c:pt>
                <c:pt idx="10">
                  <c:v>0.33</c:v>
                </c:pt>
                <c:pt idx="11">
                  <c:v>0.24</c:v>
                </c:pt>
                <c:pt idx="12">
                  <c:v>0.22</c:v>
                </c:pt>
                <c:pt idx="13">
                  <c:v>0.22</c:v>
                </c:pt>
                <c:pt idx="14">
                  <c:v>0.22</c:v>
                </c:pt>
                <c:pt idx="15">
                  <c:v>0.27</c:v>
                </c:pt>
                <c:pt idx="16">
                  <c:v>0.18</c:v>
                </c:pt>
                <c:pt idx="17">
                  <c:v>0.2</c:v>
                </c:pt>
                <c:pt idx="18">
                  <c:v>0.18</c:v>
                </c:pt>
                <c:pt idx="19">
                  <c:v>0.23</c:v>
                </c:pt>
                <c:pt idx="20">
                  <c:v>0.24</c:v>
                </c:pt>
                <c:pt idx="21">
                  <c:v>0.2</c:v>
                </c:pt>
                <c:pt idx="22">
                  <c:v>0.26</c:v>
                </c:pt>
                <c:pt idx="23">
                  <c:v>0.23</c:v>
                </c:pt>
                <c:pt idx="24">
                  <c:v>0.35</c:v>
                </c:pt>
                <c:pt idx="25">
                  <c:v>0.15</c:v>
                </c:pt>
                <c:pt idx="26">
                  <c:v>0.12</c:v>
                </c:pt>
                <c:pt idx="27">
                  <c:v>0.13</c:v>
                </c:pt>
                <c:pt idx="28">
                  <c:v>0.16</c:v>
                </c:pt>
                <c:pt idx="29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99-4286-92AF-289D9F3A58E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Nov!$A$42</c:f>
              <c:strCache>
                <c:ptCount val="1"/>
                <c:pt idx="0">
                  <c:v>Negativo</c:v>
                </c:pt>
              </c:strCache>
            </c:strRef>
          </c:tx>
          <c:spPr>
            <a:ln w="28575" cap="rnd">
              <a:solidFill>
                <a:srgbClr val="FFC000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Nov!$B$44:$AE$44</c:f>
              <c:numCache>
                <c:formatCode>0</c:formatCode>
                <c:ptCount val="30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</c:numCache>
            </c:numRef>
          </c:cat>
          <c:val>
            <c:numRef>
              <c:f>Nov!$B$42:$AE$42</c:f>
              <c:numCache>
                <c:formatCode>0%</c:formatCode>
                <c:ptCount val="30"/>
                <c:pt idx="0">
                  <c:v>0.06</c:v>
                </c:pt>
                <c:pt idx="1">
                  <c:v>7.0000000000000007E-2</c:v>
                </c:pt>
                <c:pt idx="2">
                  <c:v>0.05</c:v>
                </c:pt>
                <c:pt idx="3">
                  <c:v>7.0000000000000007E-2</c:v>
                </c:pt>
                <c:pt idx="4">
                  <c:v>0.1</c:v>
                </c:pt>
                <c:pt idx="5">
                  <c:v>0.13</c:v>
                </c:pt>
                <c:pt idx="6">
                  <c:v>0.12</c:v>
                </c:pt>
                <c:pt idx="7">
                  <c:v>7.0000000000000007E-2</c:v>
                </c:pt>
                <c:pt idx="8">
                  <c:v>7.0000000000000007E-2</c:v>
                </c:pt>
                <c:pt idx="9">
                  <c:v>0.05</c:v>
                </c:pt>
                <c:pt idx="10">
                  <c:v>0.04</c:v>
                </c:pt>
                <c:pt idx="11">
                  <c:v>0.05</c:v>
                </c:pt>
                <c:pt idx="12">
                  <c:v>0.03</c:v>
                </c:pt>
                <c:pt idx="13">
                  <c:v>0.02</c:v>
                </c:pt>
                <c:pt idx="14">
                  <c:v>0.05</c:v>
                </c:pt>
                <c:pt idx="15">
                  <c:v>0.04</c:v>
                </c:pt>
                <c:pt idx="16">
                  <c:v>7.0000000000000007E-2</c:v>
                </c:pt>
                <c:pt idx="17">
                  <c:v>0.06</c:v>
                </c:pt>
                <c:pt idx="18">
                  <c:v>0.04</c:v>
                </c:pt>
                <c:pt idx="19">
                  <c:v>0.04</c:v>
                </c:pt>
                <c:pt idx="20">
                  <c:v>0.08</c:v>
                </c:pt>
                <c:pt idx="21">
                  <c:v>7.0000000000000007E-2</c:v>
                </c:pt>
                <c:pt idx="22">
                  <c:v>0.04</c:v>
                </c:pt>
                <c:pt idx="23">
                  <c:v>0.05</c:v>
                </c:pt>
                <c:pt idx="24">
                  <c:v>0.09</c:v>
                </c:pt>
                <c:pt idx="25">
                  <c:v>0.09</c:v>
                </c:pt>
                <c:pt idx="26">
                  <c:v>0.08</c:v>
                </c:pt>
                <c:pt idx="27">
                  <c:v>0.09</c:v>
                </c:pt>
                <c:pt idx="28">
                  <c:v>0.09</c:v>
                </c:pt>
                <c:pt idx="29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99-4286-92AF-289D9F3A58EE}"/>
            </c:ext>
          </c:extLst>
        </c:ser>
        <c:ser>
          <c:idx val="2"/>
          <c:order val="2"/>
          <c:tx>
            <c:strRef>
              <c:f>Nov!$A$43</c:f>
              <c:strCache>
                <c:ptCount val="1"/>
                <c:pt idx="0">
                  <c:v>Neutro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Nov!$B$44:$AE$44</c:f>
              <c:numCache>
                <c:formatCode>0</c:formatCode>
                <c:ptCount val="30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</c:numCache>
            </c:numRef>
          </c:cat>
          <c:val>
            <c:numRef>
              <c:f>Nov!$B$43:$AE$43</c:f>
              <c:numCache>
                <c:formatCode>0%</c:formatCode>
                <c:ptCount val="30"/>
                <c:pt idx="0">
                  <c:v>0.77</c:v>
                </c:pt>
                <c:pt idx="1">
                  <c:v>0.79</c:v>
                </c:pt>
                <c:pt idx="2">
                  <c:v>0.75</c:v>
                </c:pt>
                <c:pt idx="3">
                  <c:v>0.71</c:v>
                </c:pt>
                <c:pt idx="4">
                  <c:v>0.62</c:v>
                </c:pt>
                <c:pt idx="5">
                  <c:v>0.74</c:v>
                </c:pt>
                <c:pt idx="6">
                  <c:v>0.71</c:v>
                </c:pt>
                <c:pt idx="7">
                  <c:v>0.66999999999999993</c:v>
                </c:pt>
                <c:pt idx="8">
                  <c:v>0.64999999999999991</c:v>
                </c:pt>
                <c:pt idx="9">
                  <c:v>0.73</c:v>
                </c:pt>
                <c:pt idx="10">
                  <c:v>0.63</c:v>
                </c:pt>
                <c:pt idx="11">
                  <c:v>0.71</c:v>
                </c:pt>
                <c:pt idx="12">
                  <c:v>0.75</c:v>
                </c:pt>
                <c:pt idx="13">
                  <c:v>0.76</c:v>
                </c:pt>
                <c:pt idx="14">
                  <c:v>0.73</c:v>
                </c:pt>
                <c:pt idx="15">
                  <c:v>0.69</c:v>
                </c:pt>
                <c:pt idx="16">
                  <c:v>0.75</c:v>
                </c:pt>
                <c:pt idx="17">
                  <c:v>0.74</c:v>
                </c:pt>
                <c:pt idx="18">
                  <c:v>0.78</c:v>
                </c:pt>
                <c:pt idx="19">
                  <c:v>0.73</c:v>
                </c:pt>
                <c:pt idx="20">
                  <c:v>0.67999999999999994</c:v>
                </c:pt>
                <c:pt idx="21">
                  <c:v>0.73</c:v>
                </c:pt>
                <c:pt idx="22">
                  <c:v>0.7</c:v>
                </c:pt>
                <c:pt idx="23">
                  <c:v>0.72</c:v>
                </c:pt>
                <c:pt idx="24">
                  <c:v>0.56000000000000005</c:v>
                </c:pt>
                <c:pt idx="25">
                  <c:v>0.76</c:v>
                </c:pt>
                <c:pt idx="26">
                  <c:v>0.8</c:v>
                </c:pt>
                <c:pt idx="27">
                  <c:v>0.78</c:v>
                </c:pt>
                <c:pt idx="28">
                  <c:v>0.75</c:v>
                </c:pt>
                <c:pt idx="29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99-4286-92AF-289D9F3A58E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  <c:max val="0.4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Nov!$A$41</c:f>
              <c:strCache>
                <c:ptCount val="1"/>
                <c:pt idx="0">
                  <c:v>Positivo</c:v>
                </c:pt>
              </c:strCache>
            </c:strRef>
          </c:tx>
          <c:spPr>
            <a:ln w="28575" cap="rnd">
              <a:solidFill>
                <a:srgbClr val="4472C4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4472C4">
                  <a:lumMod val="60000"/>
                  <a:lumOff val="40000"/>
                </a:srgbClr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Nov!$B$44:$AE$44</c:f>
              <c:numCache>
                <c:formatCode>0</c:formatCode>
                <c:ptCount val="30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</c:numCache>
            </c:numRef>
          </c:cat>
          <c:val>
            <c:numRef>
              <c:f>Nov!$B$41:$AE$41</c:f>
              <c:numCache>
                <c:formatCode>0%</c:formatCode>
                <c:ptCount val="30"/>
                <c:pt idx="0">
                  <c:v>0.17</c:v>
                </c:pt>
                <c:pt idx="1">
                  <c:v>0.14000000000000001</c:v>
                </c:pt>
                <c:pt idx="2">
                  <c:v>0.2</c:v>
                </c:pt>
                <c:pt idx="3">
                  <c:v>0.22</c:v>
                </c:pt>
                <c:pt idx="4">
                  <c:v>0.28000000000000003</c:v>
                </c:pt>
                <c:pt idx="5">
                  <c:v>0.13</c:v>
                </c:pt>
                <c:pt idx="6">
                  <c:v>0.17</c:v>
                </c:pt>
                <c:pt idx="7">
                  <c:v>0.26</c:v>
                </c:pt>
                <c:pt idx="8">
                  <c:v>0.28000000000000003</c:v>
                </c:pt>
                <c:pt idx="9">
                  <c:v>0.22</c:v>
                </c:pt>
                <c:pt idx="10">
                  <c:v>0.33</c:v>
                </c:pt>
                <c:pt idx="11">
                  <c:v>0.24</c:v>
                </c:pt>
                <c:pt idx="12">
                  <c:v>0.22</c:v>
                </c:pt>
                <c:pt idx="13">
                  <c:v>0.22</c:v>
                </c:pt>
                <c:pt idx="14">
                  <c:v>0.22</c:v>
                </c:pt>
                <c:pt idx="15">
                  <c:v>0.27</c:v>
                </c:pt>
                <c:pt idx="16">
                  <c:v>0.18</c:v>
                </c:pt>
                <c:pt idx="17">
                  <c:v>0.2</c:v>
                </c:pt>
                <c:pt idx="18">
                  <c:v>0.18</c:v>
                </c:pt>
                <c:pt idx="19">
                  <c:v>0.23</c:v>
                </c:pt>
                <c:pt idx="20">
                  <c:v>0.24</c:v>
                </c:pt>
                <c:pt idx="21">
                  <c:v>0.2</c:v>
                </c:pt>
                <c:pt idx="22">
                  <c:v>0.26</c:v>
                </c:pt>
                <c:pt idx="23">
                  <c:v>0.23</c:v>
                </c:pt>
                <c:pt idx="24">
                  <c:v>0.35</c:v>
                </c:pt>
                <c:pt idx="25">
                  <c:v>0.15</c:v>
                </c:pt>
                <c:pt idx="26">
                  <c:v>0.12</c:v>
                </c:pt>
                <c:pt idx="27">
                  <c:v>0.13</c:v>
                </c:pt>
                <c:pt idx="28">
                  <c:v>0.16</c:v>
                </c:pt>
                <c:pt idx="29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EA-4C93-8222-F8DEF84A0D1E}"/>
            </c:ext>
          </c:extLst>
        </c:ser>
        <c:ser>
          <c:idx val="1"/>
          <c:order val="1"/>
          <c:tx>
            <c:strRef>
              <c:f>Nov!$A$42</c:f>
              <c:strCache>
                <c:ptCount val="1"/>
                <c:pt idx="0">
                  <c:v>Negativo</c:v>
                </c:pt>
              </c:strCache>
            </c:strRef>
          </c:tx>
          <c:spPr>
            <a:ln w="28575" cap="rnd">
              <a:solidFill>
                <a:srgbClr val="FFC000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Nov!$B$44:$AE$44</c:f>
              <c:numCache>
                <c:formatCode>0</c:formatCode>
                <c:ptCount val="30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</c:numCache>
            </c:numRef>
          </c:cat>
          <c:val>
            <c:numRef>
              <c:f>Nov!$B$42:$AE$42</c:f>
              <c:numCache>
                <c:formatCode>0%</c:formatCode>
                <c:ptCount val="30"/>
                <c:pt idx="0">
                  <c:v>0.06</c:v>
                </c:pt>
                <c:pt idx="1">
                  <c:v>7.0000000000000007E-2</c:v>
                </c:pt>
                <c:pt idx="2">
                  <c:v>0.05</c:v>
                </c:pt>
                <c:pt idx="3">
                  <c:v>7.0000000000000007E-2</c:v>
                </c:pt>
                <c:pt idx="4">
                  <c:v>0.1</c:v>
                </c:pt>
                <c:pt idx="5">
                  <c:v>0.13</c:v>
                </c:pt>
                <c:pt idx="6">
                  <c:v>0.12</c:v>
                </c:pt>
                <c:pt idx="7">
                  <c:v>7.0000000000000007E-2</c:v>
                </c:pt>
                <c:pt idx="8">
                  <c:v>7.0000000000000007E-2</c:v>
                </c:pt>
                <c:pt idx="9">
                  <c:v>0.05</c:v>
                </c:pt>
                <c:pt idx="10">
                  <c:v>0.04</c:v>
                </c:pt>
                <c:pt idx="11">
                  <c:v>0.05</c:v>
                </c:pt>
                <c:pt idx="12">
                  <c:v>0.03</c:v>
                </c:pt>
                <c:pt idx="13">
                  <c:v>0.02</c:v>
                </c:pt>
                <c:pt idx="14">
                  <c:v>0.05</c:v>
                </c:pt>
                <c:pt idx="15">
                  <c:v>0.04</c:v>
                </c:pt>
                <c:pt idx="16">
                  <c:v>7.0000000000000007E-2</c:v>
                </c:pt>
                <c:pt idx="17">
                  <c:v>0.06</c:v>
                </c:pt>
                <c:pt idx="18">
                  <c:v>0.04</c:v>
                </c:pt>
                <c:pt idx="19">
                  <c:v>0.04</c:v>
                </c:pt>
                <c:pt idx="20">
                  <c:v>0.08</c:v>
                </c:pt>
                <c:pt idx="21">
                  <c:v>7.0000000000000007E-2</c:v>
                </c:pt>
                <c:pt idx="22">
                  <c:v>0.04</c:v>
                </c:pt>
                <c:pt idx="23">
                  <c:v>0.05</c:v>
                </c:pt>
                <c:pt idx="24">
                  <c:v>0.09</c:v>
                </c:pt>
                <c:pt idx="25">
                  <c:v>0.09</c:v>
                </c:pt>
                <c:pt idx="26">
                  <c:v>0.08</c:v>
                </c:pt>
                <c:pt idx="27">
                  <c:v>0.09</c:v>
                </c:pt>
                <c:pt idx="28">
                  <c:v>0.09</c:v>
                </c:pt>
                <c:pt idx="29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A-4C93-8222-F8DEF84A0D1E}"/>
            </c:ext>
          </c:extLst>
        </c:ser>
        <c:ser>
          <c:idx val="2"/>
          <c:order val="2"/>
          <c:tx>
            <c:strRef>
              <c:f>Nov!$A$43</c:f>
              <c:strCache>
                <c:ptCount val="1"/>
                <c:pt idx="0">
                  <c:v>Neutro</c:v>
                </c:pt>
              </c:strCache>
            </c:strRef>
          </c:tx>
          <c:spPr>
            <a:ln w="28575" cap="rnd">
              <a:solidFill>
                <a:sysClr val="window" lastClr="FFFFFF">
                  <a:lumMod val="7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65000"/>
                </a:sysClr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Nov!$B$44:$AE$44</c:f>
              <c:numCache>
                <c:formatCode>0</c:formatCode>
                <c:ptCount val="30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</c:numCache>
            </c:numRef>
          </c:cat>
          <c:val>
            <c:numRef>
              <c:f>Nov!$B$43:$AE$43</c:f>
              <c:numCache>
                <c:formatCode>0%</c:formatCode>
                <c:ptCount val="30"/>
                <c:pt idx="0">
                  <c:v>0.77</c:v>
                </c:pt>
                <c:pt idx="1">
                  <c:v>0.79</c:v>
                </c:pt>
                <c:pt idx="2">
                  <c:v>0.75</c:v>
                </c:pt>
                <c:pt idx="3">
                  <c:v>0.71</c:v>
                </c:pt>
                <c:pt idx="4">
                  <c:v>0.62</c:v>
                </c:pt>
                <c:pt idx="5">
                  <c:v>0.74</c:v>
                </c:pt>
                <c:pt idx="6">
                  <c:v>0.71</c:v>
                </c:pt>
                <c:pt idx="7">
                  <c:v>0.66999999999999993</c:v>
                </c:pt>
                <c:pt idx="8">
                  <c:v>0.64999999999999991</c:v>
                </c:pt>
                <c:pt idx="9">
                  <c:v>0.73</c:v>
                </c:pt>
                <c:pt idx="10">
                  <c:v>0.63</c:v>
                </c:pt>
                <c:pt idx="11">
                  <c:v>0.71</c:v>
                </c:pt>
                <c:pt idx="12">
                  <c:v>0.75</c:v>
                </c:pt>
                <c:pt idx="13">
                  <c:v>0.76</c:v>
                </c:pt>
                <c:pt idx="14">
                  <c:v>0.73</c:v>
                </c:pt>
                <c:pt idx="15">
                  <c:v>0.69</c:v>
                </c:pt>
                <c:pt idx="16">
                  <c:v>0.75</c:v>
                </c:pt>
                <c:pt idx="17">
                  <c:v>0.74</c:v>
                </c:pt>
                <c:pt idx="18">
                  <c:v>0.78</c:v>
                </c:pt>
                <c:pt idx="19">
                  <c:v>0.73</c:v>
                </c:pt>
                <c:pt idx="20">
                  <c:v>0.67999999999999994</c:v>
                </c:pt>
                <c:pt idx="21">
                  <c:v>0.73</c:v>
                </c:pt>
                <c:pt idx="22">
                  <c:v>0.7</c:v>
                </c:pt>
                <c:pt idx="23">
                  <c:v>0.72</c:v>
                </c:pt>
                <c:pt idx="24">
                  <c:v>0.56000000000000005</c:v>
                </c:pt>
                <c:pt idx="25">
                  <c:v>0.76</c:v>
                </c:pt>
                <c:pt idx="26">
                  <c:v>0.8</c:v>
                </c:pt>
                <c:pt idx="27">
                  <c:v>0.78</c:v>
                </c:pt>
                <c:pt idx="28">
                  <c:v>0.75</c:v>
                </c:pt>
                <c:pt idx="29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EA-4C93-8222-F8DEF84A0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08447"/>
        <c:axId val="918219679"/>
      </c:lineChart>
      <c:catAx>
        <c:axId val="91820844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918219679"/>
        <c:crosses val="autoZero"/>
        <c:auto val="1"/>
        <c:lblAlgn val="ctr"/>
        <c:lblOffset val="100"/>
        <c:noMultiLvlLbl val="0"/>
      </c:catAx>
      <c:valAx>
        <c:axId val="918219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918208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Nov!$Y$10</c:f>
              <c:strCache>
                <c:ptCount val="1"/>
                <c:pt idx="0">
                  <c:v>Negativo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4472C4">
                  <a:lumMod val="60000"/>
                  <a:lumOff val="40000"/>
                </a:srgbClr>
              </a:solidFill>
              <a:ln w="9525">
                <a:noFill/>
              </a:ln>
              <a:effectLst/>
            </c:spPr>
          </c:marker>
          <c:cat>
            <c:numRef>
              <c:f>Nov!$B$44:$AE$44</c:f>
              <c:numCache>
                <c:formatCode>0</c:formatCode>
                <c:ptCount val="30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</c:numCache>
            </c:numRef>
          </c:cat>
          <c:val>
            <c:numRef>
              <c:f>Nov!$Z$10:$BC$10</c:f>
              <c:numCache>
                <c:formatCode>#,##0</c:formatCode>
                <c:ptCount val="30"/>
                <c:pt idx="0">
                  <c:v>14487946</c:v>
                </c:pt>
                <c:pt idx="1">
                  <c:v>2186337.333333333</c:v>
                </c:pt>
                <c:pt idx="2">
                  <c:v>796270.66666666663</c:v>
                </c:pt>
                <c:pt idx="3">
                  <c:v>1401289.3333333333</c:v>
                </c:pt>
                <c:pt idx="4">
                  <c:v>3499366.6666666665</c:v>
                </c:pt>
                <c:pt idx="5">
                  <c:v>1393635.3333333333</c:v>
                </c:pt>
                <c:pt idx="6">
                  <c:v>1623145.3333333333</c:v>
                </c:pt>
                <c:pt idx="7">
                  <c:v>5443886.666666666</c:v>
                </c:pt>
                <c:pt idx="8">
                  <c:v>4967744</c:v>
                </c:pt>
                <c:pt idx="9">
                  <c:v>6086203.333333333</c:v>
                </c:pt>
                <c:pt idx="10">
                  <c:v>2898008</c:v>
                </c:pt>
                <c:pt idx="11">
                  <c:v>3162965.333333333</c:v>
                </c:pt>
                <c:pt idx="12">
                  <c:v>7119799.333333333</c:v>
                </c:pt>
                <c:pt idx="13">
                  <c:v>3051454.6666666665</c:v>
                </c:pt>
                <c:pt idx="14">
                  <c:v>4083800</c:v>
                </c:pt>
                <c:pt idx="15">
                  <c:v>2540111.333333333</c:v>
                </c:pt>
                <c:pt idx="16">
                  <c:v>1555664</c:v>
                </c:pt>
                <c:pt idx="17">
                  <c:v>2565439.333333333</c:v>
                </c:pt>
                <c:pt idx="18">
                  <c:v>2308694</c:v>
                </c:pt>
                <c:pt idx="19">
                  <c:v>2233016.6666666665</c:v>
                </c:pt>
                <c:pt idx="20">
                  <c:v>2088616</c:v>
                </c:pt>
                <c:pt idx="21">
                  <c:v>2193291.333333333</c:v>
                </c:pt>
                <c:pt idx="22">
                  <c:v>5038720</c:v>
                </c:pt>
                <c:pt idx="23">
                  <c:v>2679288</c:v>
                </c:pt>
                <c:pt idx="24">
                  <c:v>2831517.333333333</c:v>
                </c:pt>
                <c:pt idx="25">
                  <c:v>4335590.666666666</c:v>
                </c:pt>
                <c:pt idx="26">
                  <c:v>10616148</c:v>
                </c:pt>
                <c:pt idx="27">
                  <c:v>8628285.3333333321</c:v>
                </c:pt>
                <c:pt idx="28">
                  <c:v>1440675.3333333333</c:v>
                </c:pt>
                <c:pt idx="29">
                  <c:v>1792997.3333333333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7-46F2-8394-561161605B23}"/>
            </c:ext>
          </c:extLst>
        </c:ser>
        <c:ser>
          <c:idx val="1"/>
          <c:order val="1"/>
          <c:tx>
            <c:strRef>
              <c:f>Nov!$Y$11</c:f>
              <c:strCache>
                <c:ptCount val="1"/>
                <c:pt idx="0">
                  <c:v>Positivo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cat>
            <c:numRef>
              <c:f>Nov!$B$44:$AE$44</c:f>
              <c:numCache>
                <c:formatCode>0</c:formatCode>
                <c:ptCount val="30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</c:numCache>
            </c:numRef>
          </c:cat>
          <c:val>
            <c:numRef>
              <c:f>Nov!$Z$11:$BC$11</c:f>
              <c:numCache>
                <c:formatCode>#,##0</c:formatCode>
                <c:ptCount val="30"/>
                <c:pt idx="0">
                  <c:v>7243973</c:v>
                </c:pt>
                <c:pt idx="1">
                  <c:v>1093168.6666666665</c:v>
                </c:pt>
                <c:pt idx="2">
                  <c:v>398135.33333333331</c:v>
                </c:pt>
                <c:pt idx="3">
                  <c:v>700644.66666666663</c:v>
                </c:pt>
                <c:pt idx="4">
                  <c:v>1749683.3333333333</c:v>
                </c:pt>
                <c:pt idx="5">
                  <c:v>696817.66666666663</c:v>
                </c:pt>
                <c:pt idx="6">
                  <c:v>811572.66666666663</c:v>
                </c:pt>
                <c:pt idx="7">
                  <c:v>2721943.333333333</c:v>
                </c:pt>
                <c:pt idx="8">
                  <c:v>2483872</c:v>
                </c:pt>
                <c:pt idx="9">
                  <c:v>3043101.6666666665</c:v>
                </c:pt>
                <c:pt idx="10">
                  <c:v>1449004</c:v>
                </c:pt>
                <c:pt idx="11">
                  <c:v>1581482.6666666665</c:v>
                </c:pt>
                <c:pt idx="12">
                  <c:v>3559899.6666666665</c:v>
                </c:pt>
                <c:pt idx="13">
                  <c:v>1525727.3333333333</c:v>
                </c:pt>
                <c:pt idx="14">
                  <c:v>2041900</c:v>
                </c:pt>
                <c:pt idx="15">
                  <c:v>1270055.6666666665</c:v>
                </c:pt>
                <c:pt idx="16">
                  <c:v>777832</c:v>
                </c:pt>
                <c:pt idx="17">
                  <c:v>1282719.6666666665</c:v>
                </c:pt>
                <c:pt idx="18">
                  <c:v>1154347</c:v>
                </c:pt>
                <c:pt idx="19">
                  <c:v>1116508.3333333333</c:v>
                </c:pt>
                <c:pt idx="20">
                  <c:v>1044308</c:v>
                </c:pt>
                <c:pt idx="21">
                  <c:v>1096645.6666666665</c:v>
                </c:pt>
                <c:pt idx="22">
                  <c:v>2519360</c:v>
                </c:pt>
                <c:pt idx="23">
                  <c:v>1339644</c:v>
                </c:pt>
                <c:pt idx="24">
                  <c:v>1415758.6666666665</c:v>
                </c:pt>
                <c:pt idx="25">
                  <c:v>2167795.333333333</c:v>
                </c:pt>
                <c:pt idx="26">
                  <c:v>5308074</c:v>
                </c:pt>
                <c:pt idx="27">
                  <c:v>4314142.666666666</c:v>
                </c:pt>
                <c:pt idx="28">
                  <c:v>720337.66666666663</c:v>
                </c:pt>
                <c:pt idx="29">
                  <c:v>896498.66666666663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7-46F2-8394-561161605B23}"/>
            </c:ext>
          </c:extLst>
        </c:ser>
        <c:ser>
          <c:idx val="2"/>
          <c:order val="2"/>
          <c:tx>
            <c:strRef>
              <c:f>Nov!$Y$9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65000"/>
                </a:sysClr>
              </a:solidFill>
              <a:ln w="9525">
                <a:noFill/>
              </a:ln>
              <a:effectLst/>
            </c:spPr>
          </c:marker>
          <c:cat>
            <c:numRef>
              <c:f>Nov!$B$44:$AE$44</c:f>
              <c:numCache>
                <c:formatCode>0</c:formatCode>
                <c:ptCount val="30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</c:numCache>
            </c:numRef>
          </c:cat>
          <c:val>
            <c:numRef>
              <c:f>Nov!$Z$9:$BC$9</c:f>
              <c:numCache>
                <c:formatCode>#,##0</c:formatCode>
                <c:ptCount val="30"/>
                <c:pt idx="0">
                  <c:v>21731919</c:v>
                </c:pt>
                <c:pt idx="1">
                  <c:v>3279506</c:v>
                </c:pt>
                <c:pt idx="2">
                  <c:v>1194406</c:v>
                </c:pt>
                <c:pt idx="3">
                  <c:v>2101934</c:v>
                </c:pt>
                <c:pt idx="4">
                  <c:v>5249050</c:v>
                </c:pt>
                <c:pt idx="5">
                  <c:v>2090453</c:v>
                </c:pt>
                <c:pt idx="6">
                  <c:v>2434718</c:v>
                </c:pt>
                <c:pt idx="7">
                  <c:v>8165830</c:v>
                </c:pt>
                <c:pt idx="8">
                  <c:v>7451616</c:v>
                </c:pt>
                <c:pt idx="9">
                  <c:v>9129305</c:v>
                </c:pt>
                <c:pt idx="10">
                  <c:v>4347012</c:v>
                </c:pt>
                <c:pt idx="11">
                  <c:v>4744448</c:v>
                </c:pt>
                <c:pt idx="12">
                  <c:v>10679699</c:v>
                </c:pt>
                <c:pt idx="13">
                  <c:v>4577182</c:v>
                </c:pt>
                <c:pt idx="14">
                  <c:v>6125700</c:v>
                </c:pt>
                <c:pt idx="15">
                  <c:v>3810167</c:v>
                </c:pt>
                <c:pt idx="16">
                  <c:v>2333496</c:v>
                </c:pt>
                <c:pt idx="17">
                  <c:v>3848159</c:v>
                </c:pt>
                <c:pt idx="18">
                  <c:v>3463041</c:v>
                </c:pt>
                <c:pt idx="19">
                  <c:v>3349525</c:v>
                </c:pt>
                <c:pt idx="20">
                  <c:v>3132924</c:v>
                </c:pt>
                <c:pt idx="21">
                  <c:v>3289937</c:v>
                </c:pt>
                <c:pt idx="22">
                  <c:v>7558080</c:v>
                </c:pt>
                <c:pt idx="23">
                  <c:v>4018932</c:v>
                </c:pt>
                <c:pt idx="24">
                  <c:v>4247276</c:v>
                </c:pt>
                <c:pt idx="25">
                  <c:v>6503386</c:v>
                </c:pt>
                <c:pt idx="26">
                  <c:v>15924222</c:v>
                </c:pt>
                <c:pt idx="27">
                  <c:v>12942428</c:v>
                </c:pt>
                <c:pt idx="28">
                  <c:v>2161013</c:v>
                </c:pt>
                <c:pt idx="29">
                  <c:v>2689496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17-46F2-8394-561161605B23}"/>
            </c:ext>
          </c:extLst>
        </c:ser>
        <c:ser>
          <c:idx val="3"/>
          <c:order val="3"/>
          <c:tx>
            <c:strRef>
              <c:f>Nov!$Y$12</c:f>
              <c:strCache>
                <c:ptCount val="1"/>
                <c:pt idx="0">
                  <c:v>Neutro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Nov!$Z$12:$BC$12</c:f>
              <c:numCache>
                <c:formatCode>#,##0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17-46F2-8394-561161605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08447"/>
        <c:axId val="918219679"/>
      </c:lineChart>
      <c:catAx>
        <c:axId val="91820844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918219679"/>
        <c:crosses val="autoZero"/>
        <c:auto val="1"/>
        <c:lblAlgn val="ctr"/>
        <c:lblOffset val="100"/>
        <c:noMultiLvlLbl val="0"/>
      </c:catAx>
      <c:valAx>
        <c:axId val="918219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918208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Nov!$Y$10</c:f>
              <c:strCache>
                <c:ptCount val="1"/>
                <c:pt idx="0">
                  <c:v>Negativo</c:v>
                </c:pt>
              </c:strCache>
            </c:strRef>
          </c:tx>
          <c:spPr>
            <a:ln w="28575" cap="rnd">
              <a:solidFill>
                <a:srgbClr val="FFC000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Nov!$Z$8:$BV$8</c:f>
              <c:numCache>
                <c:formatCode>d\-mmm</c:formatCode>
                <c:ptCount val="49"/>
                <c:pt idx="0">
                  <c:v>45597</c:v>
                </c:pt>
                <c:pt idx="1">
                  <c:v>45598</c:v>
                </c:pt>
                <c:pt idx="2">
                  <c:v>45599</c:v>
                </c:pt>
                <c:pt idx="3">
                  <c:v>45600</c:v>
                </c:pt>
                <c:pt idx="4">
                  <c:v>45601</c:v>
                </c:pt>
                <c:pt idx="5">
                  <c:v>45602</c:v>
                </c:pt>
                <c:pt idx="6">
                  <c:v>45603</c:v>
                </c:pt>
                <c:pt idx="7">
                  <c:v>45604</c:v>
                </c:pt>
                <c:pt idx="8">
                  <c:v>45605</c:v>
                </c:pt>
                <c:pt idx="9">
                  <c:v>45606</c:v>
                </c:pt>
                <c:pt idx="10">
                  <c:v>45607</c:v>
                </c:pt>
                <c:pt idx="11">
                  <c:v>45608</c:v>
                </c:pt>
                <c:pt idx="12">
                  <c:v>45609</c:v>
                </c:pt>
                <c:pt idx="13">
                  <c:v>45610</c:v>
                </c:pt>
                <c:pt idx="14">
                  <c:v>45611</c:v>
                </c:pt>
                <c:pt idx="15">
                  <c:v>45612</c:v>
                </c:pt>
                <c:pt idx="16">
                  <c:v>45613</c:v>
                </c:pt>
                <c:pt idx="17">
                  <c:v>45614</c:v>
                </c:pt>
                <c:pt idx="18">
                  <c:v>45615</c:v>
                </c:pt>
                <c:pt idx="19">
                  <c:v>45616</c:v>
                </c:pt>
                <c:pt idx="20">
                  <c:v>45617</c:v>
                </c:pt>
                <c:pt idx="21">
                  <c:v>45618</c:v>
                </c:pt>
                <c:pt idx="22">
                  <c:v>45619</c:v>
                </c:pt>
                <c:pt idx="23">
                  <c:v>45620</c:v>
                </c:pt>
                <c:pt idx="24">
                  <c:v>45621</c:v>
                </c:pt>
                <c:pt idx="25">
                  <c:v>45622</c:v>
                </c:pt>
                <c:pt idx="26">
                  <c:v>45623</c:v>
                </c:pt>
                <c:pt idx="27">
                  <c:v>45624</c:v>
                </c:pt>
                <c:pt idx="28">
                  <c:v>45625</c:v>
                </c:pt>
                <c:pt idx="29">
                  <c:v>45626</c:v>
                </c:pt>
                <c:pt idx="30">
                  <c:v>45627</c:v>
                </c:pt>
                <c:pt idx="31">
                  <c:v>45628</c:v>
                </c:pt>
                <c:pt idx="32">
                  <c:v>45629</c:v>
                </c:pt>
                <c:pt idx="33">
                  <c:v>45630</c:v>
                </c:pt>
                <c:pt idx="34">
                  <c:v>45631</c:v>
                </c:pt>
                <c:pt idx="35">
                  <c:v>45632</c:v>
                </c:pt>
                <c:pt idx="36">
                  <c:v>45633</c:v>
                </c:pt>
                <c:pt idx="37">
                  <c:v>45634</c:v>
                </c:pt>
                <c:pt idx="38">
                  <c:v>45635</c:v>
                </c:pt>
                <c:pt idx="39">
                  <c:v>45636</c:v>
                </c:pt>
                <c:pt idx="40">
                  <c:v>45637</c:v>
                </c:pt>
                <c:pt idx="41">
                  <c:v>45638</c:v>
                </c:pt>
                <c:pt idx="42">
                  <c:v>45639</c:v>
                </c:pt>
                <c:pt idx="43">
                  <c:v>45640</c:v>
                </c:pt>
                <c:pt idx="44">
                  <c:v>45641</c:v>
                </c:pt>
                <c:pt idx="45">
                  <c:v>45642</c:v>
                </c:pt>
                <c:pt idx="46">
                  <c:v>45643</c:v>
                </c:pt>
                <c:pt idx="47">
                  <c:v>45644</c:v>
                </c:pt>
                <c:pt idx="48">
                  <c:v>45645</c:v>
                </c:pt>
              </c:numCache>
            </c:numRef>
          </c:cat>
          <c:val>
            <c:numRef>
              <c:f>Nov!$Z$10:$BV$10</c:f>
              <c:numCache>
                <c:formatCode>#,##0</c:formatCode>
                <c:ptCount val="49"/>
                <c:pt idx="0">
                  <c:v>14487946</c:v>
                </c:pt>
                <c:pt idx="1">
                  <c:v>2186337.333333333</c:v>
                </c:pt>
                <c:pt idx="2">
                  <c:v>796270.66666666663</c:v>
                </c:pt>
                <c:pt idx="3">
                  <c:v>1401289.3333333333</c:v>
                </c:pt>
                <c:pt idx="4">
                  <c:v>3499366.6666666665</c:v>
                </c:pt>
                <c:pt idx="5">
                  <c:v>1393635.3333333333</c:v>
                </c:pt>
                <c:pt idx="6">
                  <c:v>1623145.3333333333</c:v>
                </c:pt>
                <c:pt idx="7">
                  <c:v>5443886.666666666</c:v>
                </c:pt>
                <c:pt idx="8">
                  <c:v>4967744</c:v>
                </c:pt>
                <c:pt idx="9">
                  <c:v>6086203.333333333</c:v>
                </c:pt>
                <c:pt idx="10">
                  <c:v>2898008</c:v>
                </c:pt>
                <c:pt idx="11">
                  <c:v>3162965.333333333</c:v>
                </c:pt>
                <c:pt idx="12">
                  <c:v>7119799.333333333</c:v>
                </c:pt>
                <c:pt idx="13">
                  <c:v>3051454.6666666665</c:v>
                </c:pt>
                <c:pt idx="14">
                  <c:v>4083800</c:v>
                </c:pt>
                <c:pt idx="15">
                  <c:v>2540111.333333333</c:v>
                </c:pt>
                <c:pt idx="16">
                  <c:v>1555664</c:v>
                </c:pt>
                <c:pt idx="17">
                  <c:v>2565439.333333333</c:v>
                </c:pt>
                <c:pt idx="18">
                  <c:v>2308694</c:v>
                </c:pt>
                <c:pt idx="19">
                  <c:v>2233016.6666666665</c:v>
                </c:pt>
                <c:pt idx="20">
                  <c:v>2088616</c:v>
                </c:pt>
                <c:pt idx="21">
                  <c:v>2193291.333333333</c:v>
                </c:pt>
                <c:pt idx="22">
                  <c:v>5038720</c:v>
                </c:pt>
                <c:pt idx="23">
                  <c:v>2679288</c:v>
                </c:pt>
                <c:pt idx="24">
                  <c:v>2831517.333333333</c:v>
                </c:pt>
                <c:pt idx="25">
                  <c:v>4335590.666666666</c:v>
                </c:pt>
                <c:pt idx="26">
                  <c:v>10616148</c:v>
                </c:pt>
                <c:pt idx="27">
                  <c:v>8628285.3333333321</c:v>
                </c:pt>
                <c:pt idx="28">
                  <c:v>1440675.3333333333</c:v>
                </c:pt>
                <c:pt idx="29">
                  <c:v>1792997.3333333333</c:v>
                </c:pt>
                <c:pt idx="30">
                  <c:v>2547282</c:v>
                </c:pt>
                <c:pt idx="31">
                  <c:v>3689246</c:v>
                </c:pt>
                <c:pt idx="32">
                  <c:v>3261474.6666666665</c:v>
                </c:pt>
                <c:pt idx="33">
                  <c:v>10013741.333333332</c:v>
                </c:pt>
                <c:pt idx="34">
                  <c:v>4142660</c:v>
                </c:pt>
                <c:pt idx="35">
                  <c:v>3010196.6666666665</c:v>
                </c:pt>
                <c:pt idx="36">
                  <c:v>1958810.6666666665</c:v>
                </c:pt>
                <c:pt idx="37">
                  <c:v>1026637.3333333333</c:v>
                </c:pt>
                <c:pt idx="38">
                  <c:v>2405341.333333333</c:v>
                </c:pt>
                <c:pt idx="39">
                  <c:v>2243648</c:v>
                </c:pt>
                <c:pt idx="40">
                  <c:v>2705263.333333333</c:v>
                </c:pt>
                <c:pt idx="41">
                  <c:v>2610812.6666666665</c:v>
                </c:pt>
                <c:pt idx="42">
                  <c:v>1886072</c:v>
                </c:pt>
                <c:pt idx="43">
                  <c:v>1810522.6666666665</c:v>
                </c:pt>
                <c:pt idx="44">
                  <c:v>1248800.6666666665</c:v>
                </c:pt>
                <c:pt idx="45">
                  <c:v>2222558</c:v>
                </c:pt>
                <c:pt idx="46">
                  <c:v>1996714.6666666665</c:v>
                </c:pt>
                <c:pt idx="47">
                  <c:v>3404419.333333333</c:v>
                </c:pt>
                <c:pt idx="48">
                  <c:v>2968486.6666666665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DF-45E5-98DF-B2D4982AD5C9}"/>
            </c:ext>
          </c:extLst>
        </c:ser>
        <c:ser>
          <c:idx val="1"/>
          <c:order val="1"/>
          <c:tx>
            <c:strRef>
              <c:f>Nov!$Y$11</c:f>
              <c:strCache>
                <c:ptCount val="1"/>
                <c:pt idx="0">
                  <c:v>Positivo</c:v>
                </c:pt>
              </c:strCache>
            </c:strRef>
          </c:tx>
          <c:spPr>
            <a:ln w="28575" cap="rnd">
              <a:solidFill>
                <a:srgbClr val="4472C4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4472C4">
                  <a:lumMod val="60000"/>
                  <a:lumOff val="40000"/>
                </a:srgbClr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Nov!$Z$8:$BV$8</c:f>
              <c:numCache>
                <c:formatCode>d\-mmm</c:formatCode>
                <c:ptCount val="49"/>
                <c:pt idx="0">
                  <c:v>45597</c:v>
                </c:pt>
                <c:pt idx="1">
                  <c:v>45598</c:v>
                </c:pt>
                <c:pt idx="2">
                  <c:v>45599</c:v>
                </c:pt>
                <c:pt idx="3">
                  <c:v>45600</c:v>
                </c:pt>
                <c:pt idx="4">
                  <c:v>45601</c:v>
                </c:pt>
                <c:pt idx="5">
                  <c:v>45602</c:v>
                </c:pt>
                <c:pt idx="6">
                  <c:v>45603</c:v>
                </c:pt>
                <c:pt idx="7">
                  <c:v>45604</c:v>
                </c:pt>
                <c:pt idx="8">
                  <c:v>45605</c:v>
                </c:pt>
                <c:pt idx="9">
                  <c:v>45606</c:v>
                </c:pt>
                <c:pt idx="10">
                  <c:v>45607</c:v>
                </c:pt>
                <c:pt idx="11">
                  <c:v>45608</c:v>
                </c:pt>
                <c:pt idx="12">
                  <c:v>45609</c:v>
                </c:pt>
                <c:pt idx="13">
                  <c:v>45610</c:v>
                </c:pt>
                <c:pt idx="14">
                  <c:v>45611</c:v>
                </c:pt>
                <c:pt idx="15">
                  <c:v>45612</c:v>
                </c:pt>
                <c:pt idx="16">
                  <c:v>45613</c:v>
                </c:pt>
                <c:pt idx="17">
                  <c:v>45614</c:v>
                </c:pt>
                <c:pt idx="18">
                  <c:v>45615</c:v>
                </c:pt>
                <c:pt idx="19">
                  <c:v>45616</c:v>
                </c:pt>
                <c:pt idx="20">
                  <c:v>45617</c:v>
                </c:pt>
                <c:pt idx="21">
                  <c:v>45618</c:v>
                </c:pt>
                <c:pt idx="22">
                  <c:v>45619</c:v>
                </c:pt>
                <c:pt idx="23">
                  <c:v>45620</c:v>
                </c:pt>
                <c:pt idx="24">
                  <c:v>45621</c:v>
                </c:pt>
                <c:pt idx="25">
                  <c:v>45622</c:v>
                </c:pt>
                <c:pt idx="26">
                  <c:v>45623</c:v>
                </c:pt>
                <c:pt idx="27">
                  <c:v>45624</c:v>
                </c:pt>
                <c:pt idx="28">
                  <c:v>45625</c:v>
                </c:pt>
                <c:pt idx="29">
                  <c:v>45626</c:v>
                </c:pt>
                <c:pt idx="30">
                  <c:v>45627</c:v>
                </c:pt>
                <c:pt idx="31">
                  <c:v>45628</c:v>
                </c:pt>
                <c:pt idx="32">
                  <c:v>45629</c:v>
                </c:pt>
                <c:pt idx="33">
                  <c:v>45630</c:v>
                </c:pt>
                <c:pt idx="34">
                  <c:v>45631</c:v>
                </c:pt>
                <c:pt idx="35">
                  <c:v>45632</c:v>
                </c:pt>
                <c:pt idx="36">
                  <c:v>45633</c:v>
                </c:pt>
                <c:pt idx="37">
                  <c:v>45634</c:v>
                </c:pt>
                <c:pt idx="38">
                  <c:v>45635</c:v>
                </c:pt>
                <c:pt idx="39">
                  <c:v>45636</c:v>
                </c:pt>
                <c:pt idx="40">
                  <c:v>45637</c:v>
                </c:pt>
                <c:pt idx="41">
                  <c:v>45638</c:v>
                </c:pt>
                <c:pt idx="42">
                  <c:v>45639</c:v>
                </c:pt>
                <c:pt idx="43">
                  <c:v>45640</c:v>
                </c:pt>
                <c:pt idx="44">
                  <c:v>45641</c:v>
                </c:pt>
                <c:pt idx="45">
                  <c:v>45642</c:v>
                </c:pt>
                <c:pt idx="46">
                  <c:v>45643</c:v>
                </c:pt>
                <c:pt idx="47">
                  <c:v>45644</c:v>
                </c:pt>
                <c:pt idx="48">
                  <c:v>45645</c:v>
                </c:pt>
              </c:numCache>
            </c:numRef>
          </c:cat>
          <c:val>
            <c:numRef>
              <c:f>Nov!$Z$11:$BV$11</c:f>
              <c:numCache>
                <c:formatCode>#,##0</c:formatCode>
                <c:ptCount val="49"/>
                <c:pt idx="0">
                  <c:v>7243973</c:v>
                </c:pt>
                <c:pt idx="1">
                  <c:v>1093168.6666666665</c:v>
                </c:pt>
                <c:pt idx="2">
                  <c:v>398135.33333333331</c:v>
                </c:pt>
                <c:pt idx="3">
                  <c:v>700644.66666666663</c:v>
                </c:pt>
                <c:pt idx="4">
                  <c:v>1749683.3333333333</c:v>
                </c:pt>
                <c:pt idx="5">
                  <c:v>696817.66666666663</c:v>
                </c:pt>
                <c:pt idx="6">
                  <c:v>811572.66666666663</c:v>
                </c:pt>
                <c:pt idx="7">
                  <c:v>2721943.333333333</c:v>
                </c:pt>
                <c:pt idx="8">
                  <c:v>2483872</c:v>
                </c:pt>
                <c:pt idx="9">
                  <c:v>3043101.6666666665</c:v>
                </c:pt>
                <c:pt idx="10">
                  <c:v>1449004</c:v>
                </c:pt>
                <c:pt idx="11">
                  <c:v>1581482.6666666665</c:v>
                </c:pt>
                <c:pt idx="12">
                  <c:v>3559899.6666666665</c:v>
                </c:pt>
                <c:pt idx="13">
                  <c:v>1525727.3333333333</c:v>
                </c:pt>
                <c:pt idx="14">
                  <c:v>2041900</c:v>
                </c:pt>
                <c:pt idx="15">
                  <c:v>1270055.6666666665</c:v>
                </c:pt>
                <c:pt idx="16">
                  <c:v>777832</c:v>
                </c:pt>
                <c:pt idx="17">
                  <c:v>1282719.6666666665</c:v>
                </c:pt>
                <c:pt idx="18">
                  <c:v>1154347</c:v>
                </c:pt>
                <c:pt idx="19">
                  <c:v>1116508.3333333333</c:v>
                </c:pt>
                <c:pt idx="20">
                  <c:v>1044308</c:v>
                </c:pt>
                <c:pt idx="21">
                  <c:v>1096645.6666666665</c:v>
                </c:pt>
                <c:pt idx="22">
                  <c:v>2519360</c:v>
                </c:pt>
                <c:pt idx="23">
                  <c:v>1339644</c:v>
                </c:pt>
                <c:pt idx="24">
                  <c:v>1415758.6666666665</c:v>
                </c:pt>
                <c:pt idx="25">
                  <c:v>2167795.333333333</c:v>
                </c:pt>
                <c:pt idx="26">
                  <c:v>5308074</c:v>
                </c:pt>
                <c:pt idx="27">
                  <c:v>4314142.666666666</c:v>
                </c:pt>
                <c:pt idx="28">
                  <c:v>720337.66666666663</c:v>
                </c:pt>
                <c:pt idx="29">
                  <c:v>896498.66666666663</c:v>
                </c:pt>
                <c:pt idx="30">
                  <c:v>1273641</c:v>
                </c:pt>
                <c:pt idx="31">
                  <c:v>1844623</c:v>
                </c:pt>
                <c:pt idx="32">
                  <c:v>1630737.3333333333</c:v>
                </c:pt>
                <c:pt idx="33">
                  <c:v>5006870.666666666</c:v>
                </c:pt>
                <c:pt idx="34">
                  <c:v>2071330</c:v>
                </c:pt>
                <c:pt idx="35">
                  <c:v>1505098.3333333333</c:v>
                </c:pt>
                <c:pt idx="36">
                  <c:v>979405.33333333326</c:v>
                </c:pt>
                <c:pt idx="37">
                  <c:v>513318.66666666663</c:v>
                </c:pt>
                <c:pt idx="38">
                  <c:v>1202670.6666666665</c:v>
                </c:pt>
                <c:pt idx="39">
                  <c:v>1121824</c:v>
                </c:pt>
                <c:pt idx="40">
                  <c:v>1352631.6666666665</c:v>
                </c:pt>
                <c:pt idx="41">
                  <c:v>1305406.3333333333</c:v>
                </c:pt>
                <c:pt idx="42">
                  <c:v>943036</c:v>
                </c:pt>
                <c:pt idx="43">
                  <c:v>905261.33333333326</c:v>
                </c:pt>
                <c:pt idx="44">
                  <c:v>624400.33333333326</c:v>
                </c:pt>
                <c:pt idx="45">
                  <c:v>1111279</c:v>
                </c:pt>
                <c:pt idx="46">
                  <c:v>998357.33333333326</c:v>
                </c:pt>
                <c:pt idx="47">
                  <c:v>1702209.6666666665</c:v>
                </c:pt>
                <c:pt idx="48">
                  <c:v>1484243.3333333333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DF-45E5-98DF-B2D4982AD5C9}"/>
            </c:ext>
          </c:extLst>
        </c:ser>
        <c:ser>
          <c:idx val="2"/>
          <c:order val="2"/>
          <c:tx>
            <c:strRef>
              <c:f>Nov!$Y$9</c:f>
              <c:strCache>
                <c:ptCount val="1"/>
              </c:strCache>
            </c:strRef>
          </c:tx>
          <c:spPr>
            <a:ln w="28575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65000"/>
                </a:sysClr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Nov!$Z$8:$BV$8</c:f>
              <c:numCache>
                <c:formatCode>d\-mmm</c:formatCode>
                <c:ptCount val="49"/>
                <c:pt idx="0">
                  <c:v>45597</c:v>
                </c:pt>
                <c:pt idx="1">
                  <c:v>45598</c:v>
                </c:pt>
                <c:pt idx="2">
                  <c:v>45599</c:v>
                </c:pt>
                <c:pt idx="3">
                  <c:v>45600</c:v>
                </c:pt>
                <c:pt idx="4">
                  <c:v>45601</c:v>
                </c:pt>
                <c:pt idx="5">
                  <c:v>45602</c:v>
                </c:pt>
                <c:pt idx="6">
                  <c:v>45603</c:v>
                </c:pt>
                <c:pt idx="7">
                  <c:v>45604</c:v>
                </c:pt>
                <c:pt idx="8">
                  <c:v>45605</c:v>
                </c:pt>
                <c:pt idx="9">
                  <c:v>45606</c:v>
                </c:pt>
                <c:pt idx="10">
                  <c:v>45607</c:v>
                </c:pt>
                <c:pt idx="11">
                  <c:v>45608</c:v>
                </c:pt>
                <c:pt idx="12">
                  <c:v>45609</c:v>
                </c:pt>
                <c:pt idx="13">
                  <c:v>45610</c:v>
                </c:pt>
                <c:pt idx="14">
                  <c:v>45611</c:v>
                </c:pt>
                <c:pt idx="15">
                  <c:v>45612</c:v>
                </c:pt>
                <c:pt idx="16">
                  <c:v>45613</c:v>
                </c:pt>
                <c:pt idx="17">
                  <c:v>45614</c:v>
                </c:pt>
                <c:pt idx="18">
                  <c:v>45615</c:v>
                </c:pt>
                <c:pt idx="19">
                  <c:v>45616</c:v>
                </c:pt>
                <c:pt idx="20">
                  <c:v>45617</c:v>
                </c:pt>
                <c:pt idx="21">
                  <c:v>45618</c:v>
                </c:pt>
                <c:pt idx="22">
                  <c:v>45619</c:v>
                </c:pt>
                <c:pt idx="23">
                  <c:v>45620</c:v>
                </c:pt>
                <c:pt idx="24">
                  <c:v>45621</c:v>
                </c:pt>
                <c:pt idx="25">
                  <c:v>45622</c:v>
                </c:pt>
                <c:pt idx="26">
                  <c:v>45623</c:v>
                </c:pt>
                <c:pt idx="27">
                  <c:v>45624</c:v>
                </c:pt>
                <c:pt idx="28">
                  <c:v>45625</c:v>
                </c:pt>
                <c:pt idx="29">
                  <c:v>45626</c:v>
                </c:pt>
                <c:pt idx="30">
                  <c:v>45627</c:v>
                </c:pt>
                <c:pt idx="31">
                  <c:v>45628</c:v>
                </c:pt>
                <c:pt idx="32">
                  <c:v>45629</c:v>
                </c:pt>
                <c:pt idx="33">
                  <c:v>45630</c:v>
                </c:pt>
                <c:pt idx="34">
                  <c:v>45631</c:v>
                </c:pt>
                <c:pt idx="35">
                  <c:v>45632</c:v>
                </c:pt>
                <c:pt idx="36">
                  <c:v>45633</c:v>
                </c:pt>
                <c:pt idx="37">
                  <c:v>45634</c:v>
                </c:pt>
                <c:pt idx="38">
                  <c:v>45635</c:v>
                </c:pt>
                <c:pt idx="39">
                  <c:v>45636</c:v>
                </c:pt>
                <c:pt idx="40">
                  <c:v>45637</c:v>
                </c:pt>
                <c:pt idx="41">
                  <c:v>45638</c:v>
                </c:pt>
                <c:pt idx="42">
                  <c:v>45639</c:v>
                </c:pt>
                <c:pt idx="43">
                  <c:v>45640</c:v>
                </c:pt>
                <c:pt idx="44">
                  <c:v>45641</c:v>
                </c:pt>
                <c:pt idx="45">
                  <c:v>45642</c:v>
                </c:pt>
                <c:pt idx="46">
                  <c:v>45643</c:v>
                </c:pt>
                <c:pt idx="47">
                  <c:v>45644</c:v>
                </c:pt>
                <c:pt idx="48">
                  <c:v>45645</c:v>
                </c:pt>
              </c:numCache>
            </c:numRef>
          </c:cat>
          <c:val>
            <c:numRef>
              <c:f>Nov!$Z$9:$BV$9</c:f>
              <c:numCache>
                <c:formatCode>#,##0</c:formatCode>
                <c:ptCount val="49"/>
                <c:pt idx="0">
                  <c:v>21731919</c:v>
                </c:pt>
                <c:pt idx="1">
                  <c:v>3279506</c:v>
                </c:pt>
                <c:pt idx="2">
                  <c:v>1194406</c:v>
                </c:pt>
                <c:pt idx="3">
                  <c:v>2101934</c:v>
                </c:pt>
                <c:pt idx="4">
                  <c:v>5249050</c:v>
                </c:pt>
                <c:pt idx="5">
                  <c:v>2090453</c:v>
                </c:pt>
                <c:pt idx="6">
                  <c:v>2434718</c:v>
                </c:pt>
                <c:pt idx="7">
                  <c:v>8165830</c:v>
                </c:pt>
                <c:pt idx="8">
                  <c:v>7451616</c:v>
                </c:pt>
                <c:pt idx="9">
                  <c:v>9129305</c:v>
                </c:pt>
                <c:pt idx="10">
                  <c:v>4347012</c:v>
                </c:pt>
                <c:pt idx="11">
                  <c:v>4744448</c:v>
                </c:pt>
                <c:pt idx="12">
                  <c:v>10679699</c:v>
                </c:pt>
                <c:pt idx="13">
                  <c:v>4577182</c:v>
                </c:pt>
                <c:pt idx="14">
                  <c:v>6125700</c:v>
                </c:pt>
                <c:pt idx="15">
                  <c:v>3810167</c:v>
                </c:pt>
                <c:pt idx="16">
                  <c:v>2333496</c:v>
                </c:pt>
                <c:pt idx="17">
                  <c:v>3848159</c:v>
                </c:pt>
                <c:pt idx="18">
                  <c:v>3463041</c:v>
                </c:pt>
                <c:pt idx="19">
                  <c:v>3349525</c:v>
                </c:pt>
                <c:pt idx="20">
                  <c:v>3132924</c:v>
                </c:pt>
                <c:pt idx="21">
                  <c:v>3289937</c:v>
                </c:pt>
                <c:pt idx="22">
                  <c:v>7558080</c:v>
                </c:pt>
                <c:pt idx="23">
                  <c:v>4018932</c:v>
                </c:pt>
                <c:pt idx="24">
                  <c:v>4247276</c:v>
                </c:pt>
                <c:pt idx="25">
                  <c:v>6503386</c:v>
                </c:pt>
                <c:pt idx="26">
                  <c:v>15924222</c:v>
                </c:pt>
                <c:pt idx="27">
                  <c:v>12942428</c:v>
                </c:pt>
                <c:pt idx="28">
                  <c:v>2161013</c:v>
                </c:pt>
                <c:pt idx="29">
                  <c:v>2689496</c:v>
                </c:pt>
                <c:pt idx="30">
                  <c:v>3820923</c:v>
                </c:pt>
                <c:pt idx="31">
                  <c:v>5533869</c:v>
                </c:pt>
                <c:pt idx="32">
                  <c:v>4892212</c:v>
                </c:pt>
                <c:pt idx="33">
                  <c:v>15020612</c:v>
                </c:pt>
                <c:pt idx="34">
                  <c:v>6213990</c:v>
                </c:pt>
                <c:pt idx="35">
                  <c:v>4515295</c:v>
                </c:pt>
                <c:pt idx="36">
                  <c:v>2938216</c:v>
                </c:pt>
                <c:pt idx="37">
                  <c:v>1539956</c:v>
                </c:pt>
                <c:pt idx="38">
                  <c:v>3608012</c:v>
                </c:pt>
                <c:pt idx="39">
                  <c:v>3365472</c:v>
                </c:pt>
                <c:pt idx="40">
                  <c:v>4057895</c:v>
                </c:pt>
                <c:pt idx="41">
                  <c:v>3916219</c:v>
                </c:pt>
                <c:pt idx="42">
                  <c:v>2829108</c:v>
                </c:pt>
                <c:pt idx="43">
                  <c:v>2715784</c:v>
                </c:pt>
                <c:pt idx="44">
                  <c:v>1873201</c:v>
                </c:pt>
                <c:pt idx="45">
                  <c:v>3333837</c:v>
                </c:pt>
                <c:pt idx="46">
                  <c:v>2995072</c:v>
                </c:pt>
                <c:pt idx="47">
                  <c:v>5106629</c:v>
                </c:pt>
                <c:pt idx="48">
                  <c:v>4452730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DF-45E5-98DF-B2D4982AD5C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8208447"/>
        <c:axId val="918219679"/>
      </c:lineChart>
      <c:dateAx>
        <c:axId val="918208447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918219679"/>
        <c:crosses val="autoZero"/>
        <c:auto val="1"/>
        <c:lblOffset val="100"/>
        <c:baseTimeUnit val="days"/>
      </c:dateAx>
      <c:valAx>
        <c:axId val="918219679"/>
        <c:scaling>
          <c:orientation val="minMax"/>
          <c:max val="22000000"/>
          <c:min val="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918208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1967059163476101E-2"/>
          <c:y val="7.0395761842167504E-2"/>
          <c:w val="0.95968431698331402"/>
          <c:h val="0.82527476213786399"/>
        </c:manualLayout>
      </c:layout>
      <c:doughnut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rgbClr val="C6D9F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B1-4196-BCD4-E0D73EBA085D}"/>
              </c:ext>
            </c:extLst>
          </c:dPt>
          <c:dPt>
            <c:idx val="1"/>
            <c:bubble3D val="0"/>
            <c:spPr>
              <a:solidFill>
                <a:srgbClr val="FFD57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B1-4196-BCD4-E0D73EBA085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BB1-4196-BCD4-E0D73EBA085D}"/>
              </c:ext>
            </c:extLst>
          </c:dPt>
          <c:val>
            <c:numRef>
              <c:f>Nov!$AZ$41:$AZ$43</c:f>
              <c:numCache>
                <c:formatCode>0%</c:formatCode>
                <c:ptCount val="3"/>
                <c:pt idx="0">
                  <c:v>0.21366666666666675</c:v>
                </c:pt>
                <c:pt idx="1">
                  <c:v>6.6666666666666693E-2</c:v>
                </c:pt>
                <c:pt idx="2">
                  <c:v>0.71966666666666668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BB1-4196-BCD4-E0D73EBA0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3"/>
      </c:doughnut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'Hoja1 (2)'!$C$20</c:f>
              <c:strCache>
                <c:ptCount val="1"/>
                <c:pt idx="0">
                  <c:v>Menciones</c:v>
                </c:pt>
              </c:strCache>
            </c:strRef>
          </c:tx>
          <c:spPr>
            <a:ln w="28575" cap="rnd">
              <a:solidFill>
                <a:srgbClr val="4472C4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4472C4">
                  <a:lumMod val="60000"/>
                  <a:lumOff val="40000"/>
                </a:srgbClr>
              </a:solidFill>
              <a:ln w="9525"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-5.3427202296763843E-2"/>
                  <c:y val="-0.1215548780487804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5F-BE40-A268-29A5EEDB3A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'Hoja1 (2)'!$D$18:$F$19</c:f>
              <c:multiLvlStrCache>
                <c:ptCount val="3"/>
                <c:lvl>
                  <c:pt idx="0">
                    <c:v>Octubre</c:v>
                  </c:pt>
                  <c:pt idx="1">
                    <c:v>Diciembre</c:v>
                  </c:pt>
                  <c:pt idx="2">
                    <c:v>Febrero</c:v>
                  </c:pt>
                </c:lvl>
                <c:lvl>
                  <c:pt idx="0">
                    <c:v>2024</c:v>
                  </c:pt>
                  <c:pt idx="2">
                    <c:v>2025</c:v>
                  </c:pt>
                </c:lvl>
              </c:multiLvlStrCache>
            </c:multiLvlStrRef>
          </c:cat>
          <c:val>
            <c:numRef>
              <c:f>'Hoja1 (2)'!$D$20:$F$20</c:f>
              <c:numCache>
                <c:formatCode>#,##0</c:formatCode>
                <c:ptCount val="3"/>
                <c:pt idx="0">
                  <c:v>14433</c:v>
                </c:pt>
                <c:pt idx="1">
                  <c:v>45500</c:v>
                </c:pt>
                <c:pt idx="2">
                  <c:v>5868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EA-4C93-8222-F8DEF84A0D1E}"/>
            </c:ext>
          </c:extLst>
        </c:ser>
        <c:ser>
          <c:idx val="1"/>
          <c:order val="1"/>
          <c:tx>
            <c:strRef>
              <c:f>'Hoja1 (2)'!$C$21</c:f>
              <c:strCache>
                <c:ptCount val="1"/>
                <c:pt idx="0">
                  <c:v>Positivas</c:v>
                </c:pt>
              </c:strCache>
            </c:strRef>
          </c:tx>
          <c:spPr>
            <a:ln w="28575" cap="rnd">
              <a:solidFill>
                <a:srgbClr val="70AD47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AD47">
                  <a:lumMod val="60000"/>
                  <a:lumOff val="40000"/>
                </a:srgbClr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'Hoja1 (2)'!$D$18:$F$19</c:f>
              <c:multiLvlStrCache>
                <c:ptCount val="3"/>
                <c:lvl>
                  <c:pt idx="0">
                    <c:v>Octubre</c:v>
                  </c:pt>
                  <c:pt idx="1">
                    <c:v>Diciembre</c:v>
                  </c:pt>
                  <c:pt idx="2">
                    <c:v>Febrero</c:v>
                  </c:pt>
                </c:lvl>
                <c:lvl>
                  <c:pt idx="0">
                    <c:v>2024</c:v>
                  </c:pt>
                  <c:pt idx="2">
                    <c:v>2025</c:v>
                  </c:pt>
                </c:lvl>
              </c:multiLvlStrCache>
            </c:multiLvlStrRef>
          </c:cat>
          <c:val>
            <c:numRef>
              <c:f>'Hoja1 (2)'!$D$21:$F$21</c:f>
              <c:numCache>
                <c:formatCode>#,##0</c:formatCode>
                <c:ptCount val="3"/>
                <c:pt idx="0">
                  <c:v>2405.5</c:v>
                </c:pt>
                <c:pt idx="1">
                  <c:v>4811</c:v>
                </c:pt>
                <c:pt idx="2">
                  <c:v>4401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A-4C93-8222-F8DEF84A0D1E}"/>
            </c:ext>
          </c:extLst>
        </c:ser>
        <c:ser>
          <c:idx val="2"/>
          <c:order val="2"/>
          <c:tx>
            <c:strRef>
              <c:f>'Hoja1 (2)'!$C$22</c:f>
              <c:strCache>
                <c:ptCount val="1"/>
                <c:pt idx="0">
                  <c:v>Negativas</c:v>
                </c:pt>
              </c:strCache>
            </c:strRef>
          </c:tx>
          <c:spPr>
            <a:ln w="28575" cap="rnd">
              <a:solidFill>
                <a:srgbClr val="FF7E79">
                  <a:alpha val="56471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7E79"/>
              </a:solidFill>
              <a:ln w="9525">
                <a:noFill/>
              </a:ln>
              <a:effectLst/>
            </c:spPr>
          </c:marker>
          <c:dLbls>
            <c:dLbl>
              <c:idx val="1"/>
              <c:layout>
                <c:manualLayout>
                  <c:x val="-4.6117349856407669E-2"/>
                  <c:y val="-6.70505617977528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5F-BE40-A268-29A5EEDB3A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'Hoja1 (2)'!$D$18:$F$19</c:f>
              <c:multiLvlStrCache>
                <c:ptCount val="3"/>
                <c:lvl>
                  <c:pt idx="0">
                    <c:v>Octubre</c:v>
                  </c:pt>
                  <c:pt idx="1">
                    <c:v>Diciembre</c:v>
                  </c:pt>
                  <c:pt idx="2">
                    <c:v>Febrero</c:v>
                  </c:pt>
                </c:lvl>
                <c:lvl>
                  <c:pt idx="0">
                    <c:v>2024</c:v>
                  </c:pt>
                  <c:pt idx="2">
                    <c:v>2025</c:v>
                  </c:pt>
                </c:lvl>
              </c:multiLvlStrCache>
            </c:multiLvlStrRef>
          </c:cat>
          <c:val>
            <c:numRef>
              <c:f>'Hoja1 (2)'!$D$22:$F$22</c:f>
              <c:numCache>
                <c:formatCode>#,##0</c:formatCode>
                <c:ptCount val="3"/>
                <c:pt idx="0">
                  <c:v>11065.300000000001</c:v>
                </c:pt>
                <c:pt idx="1">
                  <c:v>9622</c:v>
                </c:pt>
                <c:pt idx="2">
                  <c:v>1467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EA-4C93-8222-F8DEF84A0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08447"/>
        <c:axId val="918219679"/>
      </c:lineChart>
      <c:catAx>
        <c:axId val="918208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918219679"/>
        <c:crosses val="autoZero"/>
        <c:auto val="1"/>
        <c:lblAlgn val="ctr"/>
        <c:lblOffset val="100"/>
        <c:noMultiLvlLbl val="0"/>
      </c:catAx>
      <c:valAx>
        <c:axId val="918219679"/>
        <c:scaling>
          <c:orientation val="minMax"/>
          <c:max val="800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918208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'Hoja1 (2)'!$C$25</c:f>
              <c:strCache>
                <c:ptCount val="1"/>
                <c:pt idx="0">
                  <c:v>Alcance</c:v>
                </c:pt>
              </c:strCache>
            </c:strRef>
          </c:tx>
          <c:spPr>
            <a:ln w="31750" cap="rnd">
              <a:solidFill>
                <a:srgbClr val="FFD57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9646"/>
              </a:solidFill>
              <a:ln w="9525">
                <a:solidFill>
                  <a:srgbClr val="F7964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in" pitchFamily="2" charset="0"/>
                    <a:ea typeface="Roboto Thin" pitchFamily="2" charset="0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'Hoja1 (2)'!$D$24:$F$24</c:f>
              <c:strCache>
                <c:ptCount val="3"/>
                <c:pt idx="0">
                  <c:v>Octubre</c:v>
                </c:pt>
                <c:pt idx="1">
                  <c:v>Diciembre</c:v>
                </c:pt>
                <c:pt idx="2">
                  <c:v>Febrero</c:v>
                </c:pt>
              </c:strCache>
            </c:strRef>
          </c:cat>
          <c:val>
            <c:numRef>
              <c:f>'Hoja1 (2)'!$D$25:$F$25</c:f>
              <c:numCache>
                <c:formatCode>#,##0</c:formatCode>
                <c:ptCount val="3"/>
                <c:pt idx="0">
                  <c:v>59793552</c:v>
                </c:pt>
                <c:pt idx="1">
                  <c:v>197947659</c:v>
                </c:pt>
                <c:pt idx="2">
                  <c:v>33000000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7-42D8-B118-1C0FB39CFB9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36578096"/>
        <c:axId val="1636579808"/>
      </c:lineChart>
      <c:catAx>
        <c:axId val="16365780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36579808"/>
        <c:crosses val="autoZero"/>
        <c:auto val="1"/>
        <c:lblAlgn val="ctr"/>
        <c:lblOffset val="100"/>
        <c:noMultiLvlLbl val="0"/>
      </c:catAx>
      <c:valAx>
        <c:axId val="163657980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63657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Hoja1!$A$4</c:f>
              <c:strCache>
                <c:ptCount val="1"/>
                <c:pt idx="0">
                  <c:v>Alcance</c:v>
                </c:pt>
              </c:strCache>
            </c:strRef>
          </c:tx>
          <c:spPr>
            <a:ln w="28575" cap="rnd">
              <a:solidFill>
                <a:schemeClr val="tx2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4472C4">
                  <a:lumMod val="40000"/>
                  <a:lumOff val="60000"/>
                </a:srgbClr>
              </a:solidFill>
              <a:ln w="76200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Hoja1!$B$6:$AE$6</c:f>
              <c:numCache>
                <c:formatCode>General</c:formatCode>
                <c:ptCount val="30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</c:numCache>
            </c:numRef>
          </c:cat>
          <c:val>
            <c:numRef>
              <c:f>Hoja1!$B$4:$AE$4</c:f>
              <c:numCache>
                <c:formatCode>#,##0</c:formatCode>
                <c:ptCount val="30"/>
                <c:pt idx="0">
                  <c:v>3914533</c:v>
                </c:pt>
                <c:pt idx="1">
                  <c:v>2233667</c:v>
                </c:pt>
                <c:pt idx="2">
                  <c:v>2881469</c:v>
                </c:pt>
                <c:pt idx="3">
                  <c:v>1983832</c:v>
                </c:pt>
                <c:pt idx="4">
                  <c:v>1046856</c:v>
                </c:pt>
                <c:pt idx="5">
                  <c:v>3540011</c:v>
                </c:pt>
                <c:pt idx="6">
                  <c:v>2636372</c:v>
                </c:pt>
                <c:pt idx="7">
                  <c:v>3753406</c:v>
                </c:pt>
                <c:pt idx="8">
                  <c:v>1757657</c:v>
                </c:pt>
                <c:pt idx="9">
                  <c:v>1368275</c:v>
                </c:pt>
                <c:pt idx="10">
                  <c:v>1182651</c:v>
                </c:pt>
                <c:pt idx="11">
                  <c:v>1347933</c:v>
                </c:pt>
                <c:pt idx="12">
                  <c:v>1726121</c:v>
                </c:pt>
                <c:pt idx="13">
                  <c:v>1822364</c:v>
                </c:pt>
                <c:pt idx="14">
                  <c:v>1697232</c:v>
                </c:pt>
                <c:pt idx="15">
                  <c:v>2303698</c:v>
                </c:pt>
                <c:pt idx="16">
                  <c:v>3256583</c:v>
                </c:pt>
                <c:pt idx="17">
                  <c:v>2078946</c:v>
                </c:pt>
                <c:pt idx="18">
                  <c:v>2435584</c:v>
                </c:pt>
                <c:pt idx="19">
                  <c:v>2771067</c:v>
                </c:pt>
                <c:pt idx="20">
                  <c:v>1854636</c:v>
                </c:pt>
                <c:pt idx="21">
                  <c:v>2321136</c:v>
                </c:pt>
                <c:pt idx="22">
                  <c:v>2160619</c:v>
                </c:pt>
                <c:pt idx="23">
                  <c:v>2037496</c:v>
                </c:pt>
                <c:pt idx="24">
                  <c:v>2113688</c:v>
                </c:pt>
                <c:pt idx="25">
                  <c:v>7952132</c:v>
                </c:pt>
                <c:pt idx="26">
                  <c:v>8871227</c:v>
                </c:pt>
                <c:pt idx="27">
                  <c:v>4853472</c:v>
                </c:pt>
                <c:pt idx="28">
                  <c:v>4380848</c:v>
                </c:pt>
                <c:pt idx="29">
                  <c:v>4707083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A-450B-937F-A90145DAC96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Hoja1!$A$3</c:f>
              <c:strCache>
                <c:ptCount val="1"/>
                <c:pt idx="0">
                  <c:v>Menciones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Hoja1!$B$2:$AE$2</c:f>
              <c:numCache>
                <c:formatCode>d\-mmm</c:formatCode>
                <c:ptCount val="30"/>
                <c:pt idx="0">
                  <c:v>45567</c:v>
                </c:pt>
                <c:pt idx="1">
                  <c:v>45568</c:v>
                </c:pt>
                <c:pt idx="2">
                  <c:v>45569</c:v>
                </c:pt>
                <c:pt idx="3">
                  <c:v>45570</c:v>
                </c:pt>
                <c:pt idx="4">
                  <c:v>45571</c:v>
                </c:pt>
                <c:pt idx="5">
                  <c:v>45572</c:v>
                </c:pt>
                <c:pt idx="6">
                  <c:v>45573</c:v>
                </c:pt>
                <c:pt idx="7">
                  <c:v>45574</c:v>
                </c:pt>
                <c:pt idx="8">
                  <c:v>45575</c:v>
                </c:pt>
                <c:pt idx="9">
                  <c:v>45576</c:v>
                </c:pt>
                <c:pt idx="10">
                  <c:v>45577</c:v>
                </c:pt>
                <c:pt idx="11">
                  <c:v>45578</c:v>
                </c:pt>
                <c:pt idx="12">
                  <c:v>45579</c:v>
                </c:pt>
                <c:pt idx="13">
                  <c:v>45580</c:v>
                </c:pt>
                <c:pt idx="14">
                  <c:v>45581</c:v>
                </c:pt>
                <c:pt idx="15">
                  <c:v>45582</c:v>
                </c:pt>
                <c:pt idx="16">
                  <c:v>45583</c:v>
                </c:pt>
                <c:pt idx="17">
                  <c:v>45584</c:v>
                </c:pt>
                <c:pt idx="18">
                  <c:v>45585</c:v>
                </c:pt>
                <c:pt idx="19">
                  <c:v>45586</c:v>
                </c:pt>
                <c:pt idx="20">
                  <c:v>45587</c:v>
                </c:pt>
                <c:pt idx="21">
                  <c:v>45588</c:v>
                </c:pt>
                <c:pt idx="22">
                  <c:v>45589</c:v>
                </c:pt>
                <c:pt idx="23">
                  <c:v>45590</c:v>
                </c:pt>
                <c:pt idx="24">
                  <c:v>45591</c:v>
                </c:pt>
                <c:pt idx="25">
                  <c:v>45592</c:v>
                </c:pt>
                <c:pt idx="26">
                  <c:v>45593</c:v>
                </c:pt>
                <c:pt idx="27">
                  <c:v>45594</c:v>
                </c:pt>
                <c:pt idx="28">
                  <c:v>45595</c:v>
                </c:pt>
                <c:pt idx="29">
                  <c:v>45596</c:v>
                </c:pt>
              </c:numCache>
            </c:numRef>
          </c:cat>
          <c:val>
            <c:numRef>
              <c:f>Hoja1!$B$3:$AE$3</c:f>
              <c:numCache>
                <c:formatCode>0</c:formatCode>
                <c:ptCount val="30"/>
                <c:pt idx="0">
                  <c:v>491</c:v>
                </c:pt>
                <c:pt idx="1">
                  <c:v>473</c:v>
                </c:pt>
                <c:pt idx="2">
                  <c:v>499</c:v>
                </c:pt>
                <c:pt idx="3">
                  <c:v>393</c:v>
                </c:pt>
                <c:pt idx="4">
                  <c:v>293</c:v>
                </c:pt>
                <c:pt idx="5">
                  <c:v>589</c:v>
                </c:pt>
                <c:pt idx="6">
                  <c:v>474</c:v>
                </c:pt>
                <c:pt idx="7">
                  <c:v>462</c:v>
                </c:pt>
                <c:pt idx="8">
                  <c:v>364</c:v>
                </c:pt>
                <c:pt idx="9">
                  <c:v>362</c:v>
                </c:pt>
                <c:pt idx="10">
                  <c:v>371</c:v>
                </c:pt>
                <c:pt idx="11">
                  <c:v>264</c:v>
                </c:pt>
                <c:pt idx="12">
                  <c:v>382</c:v>
                </c:pt>
                <c:pt idx="13">
                  <c:v>466</c:v>
                </c:pt>
                <c:pt idx="14">
                  <c:v>432</c:v>
                </c:pt>
                <c:pt idx="15">
                  <c:v>535</c:v>
                </c:pt>
                <c:pt idx="16">
                  <c:v>535</c:v>
                </c:pt>
                <c:pt idx="17">
                  <c:v>384</c:v>
                </c:pt>
                <c:pt idx="18">
                  <c:v>339</c:v>
                </c:pt>
                <c:pt idx="19">
                  <c:v>485</c:v>
                </c:pt>
                <c:pt idx="20">
                  <c:v>494</c:v>
                </c:pt>
                <c:pt idx="21">
                  <c:v>496</c:v>
                </c:pt>
                <c:pt idx="22">
                  <c:v>554</c:v>
                </c:pt>
                <c:pt idx="23">
                  <c:v>489</c:v>
                </c:pt>
                <c:pt idx="24">
                  <c:v>379</c:v>
                </c:pt>
                <c:pt idx="25">
                  <c:v>383</c:v>
                </c:pt>
                <c:pt idx="26">
                  <c:v>843</c:v>
                </c:pt>
                <c:pt idx="27">
                  <c:v>662</c:v>
                </c:pt>
                <c:pt idx="28">
                  <c:v>709</c:v>
                </c:pt>
                <c:pt idx="29">
                  <c:v>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9A-450B-937F-A90145DAC96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  <c:min val="100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dateAx>
        <c:axId val="828758608"/>
        <c:scaling>
          <c:orientation val="minMax"/>
        </c:scaling>
        <c:delete val="1"/>
        <c:axPos val="b"/>
        <c:numFmt formatCode="d\-mmm" sourceLinked="1"/>
        <c:majorTickMark val="none"/>
        <c:minorTickMark val="none"/>
        <c:tickLblPos val="nextTo"/>
        <c:crossAx val="111749067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Hoja1!$A$41</c:f>
              <c:strCache>
                <c:ptCount val="1"/>
                <c:pt idx="0">
                  <c:v>Positivo</c:v>
                </c:pt>
              </c:strCache>
            </c:strRef>
          </c:tx>
          <c:spPr>
            <a:ln w="28575" cap="rnd">
              <a:solidFill>
                <a:srgbClr val="4472C4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4472C4">
                  <a:lumMod val="60000"/>
                  <a:lumOff val="40000"/>
                </a:srgbClr>
              </a:solidFill>
              <a:ln w="76200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Hoja1!$B$44:$AE$44</c:f>
              <c:numCache>
                <c:formatCode>0</c:formatCode>
                <c:ptCount val="30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</c:numCache>
            </c:numRef>
          </c:cat>
          <c:val>
            <c:numRef>
              <c:f>Hoja1!$B$41:$AE$41</c:f>
              <c:numCache>
                <c:formatCode>0%</c:formatCode>
                <c:ptCount val="30"/>
                <c:pt idx="0">
                  <c:v>0.17</c:v>
                </c:pt>
                <c:pt idx="1">
                  <c:v>0.14000000000000001</c:v>
                </c:pt>
                <c:pt idx="2">
                  <c:v>0.2</c:v>
                </c:pt>
                <c:pt idx="3">
                  <c:v>0.22</c:v>
                </c:pt>
                <c:pt idx="4">
                  <c:v>0.28000000000000003</c:v>
                </c:pt>
                <c:pt idx="5">
                  <c:v>0.13</c:v>
                </c:pt>
                <c:pt idx="6">
                  <c:v>0.17</c:v>
                </c:pt>
                <c:pt idx="7">
                  <c:v>0.26</c:v>
                </c:pt>
                <c:pt idx="8">
                  <c:v>0.28000000000000003</c:v>
                </c:pt>
                <c:pt idx="9">
                  <c:v>0.22</c:v>
                </c:pt>
                <c:pt idx="10">
                  <c:v>0.33</c:v>
                </c:pt>
                <c:pt idx="11">
                  <c:v>0.24</c:v>
                </c:pt>
                <c:pt idx="12">
                  <c:v>0.22</c:v>
                </c:pt>
                <c:pt idx="13">
                  <c:v>0.22</c:v>
                </c:pt>
                <c:pt idx="14">
                  <c:v>0.22</c:v>
                </c:pt>
                <c:pt idx="15">
                  <c:v>0.27</c:v>
                </c:pt>
                <c:pt idx="16">
                  <c:v>0.18</c:v>
                </c:pt>
                <c:pt idx="17">
                  <c:v>0.2</c:v>
                </c:pt>
                <c:pt idx="18">
                  <c:v>0.18</c:v>
                </c:pt>
                <c:pt idx="19">
                  <c:v>0.23</c:v>
                </c:pt>
                <c:pt idx="20">
                  <c:v>0.24</c:v>
                </c:pt>
                <c:pt idx="21">
                  <c:v>0.2</c:v>
                </c:pt>
                <c:pt idx="22">
                  <c:v>0.26</c:v>
                </c:pt>
                <c:pt idx="23">
                  <c:v>0.23</c:v>
                </c:pt>
                <c:pt idx="24">
                  <c:v>0.35</c:v>
                </c:pt>
                <c:pt idx="25">
                  <c:v>0.15</c:v>
                </c:pt>
                <c:pt idx="26">
                  <c:v>0.12</c:v>
                </c:pt>
                <c:pt idx="27">
                  <c:v>0.13</c:v>
                </c:pt>
                <c:pt idx="28">
                  <c:v>0.16</c:v>
                </c:pt>
                <c:pt idx="29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4-48E2-A411-CE3DE868995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Hoja1!$A$42</c:f>
              <c:strCache>
                <c:ptCount val="1"/>
                <c:pt idx="0">
                  <c:v>Negativo</c:v>
                </c:pt>
              </c:strCache>
            </c:strRef>
          </c:tx>
          <c:spPr>
            <a:ln w="28575" cap="rnd">
              <a:solidFill>
                <a:srgbClr val="FFC000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Hoja1!$B$44:$AE$44</c:f>
              <c:numCache>
                <c:formatCode>0</c:formatCode>
                <c:ptCount val="30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</c:numCache>
            </c:numRef>
          </c:cat>
          <c:val>
            <c:numRef>
              <c:f>Hoja1!$B$42:$AE$42</c:f>
              <c:numCache>
                <c:formatCode>0%</c:formatCode>
                <c:ptCount val="30"/>
                <c:pt idx="0">
                  <c:v>0.06</c:v>
                </c:pt>
                <c:pt idx="1">
                  <c:v>7.0000000000000007E-2</c:v>
                </c:pt>
                <c:pt idx="2">
                  <c:v>0.05</c:v>
                </c:pt>
                <c:pt idx="3">
                  <c:v>7.0000000000000007E-2</c:v>
                </c:pt>
                <c:pt idx="4">
                  <c:v>0.1</c:v>
                </c:pt>
                <c:pt idx="5">
                  <c:v>0.13</c:v>
                </c:pt>
                <c:pt idx="6">
                  <c:v>0.12</c:v>
                </c:pt>
                <c:pt idx="7">
                  <c:v>7.0000000000000007E-2</c:v>
                </c:pt>
                <c:pt idx="8">
                  <c:v>7.0000000000000007E-2</c:v>
                </c:pt>
                <c:pt idx="9">
                  <c:v>0.05</c:v>
                </c:pt>
                <c:pt idx="10">
                  <c:v>0.04</c:v>
                </c:pt>
                <c:pt idx="11">
                  <c:v>0.05</c:v>
                </c:pt>
                <c:pt idx="12">
                  <c:v>0.03</c:v>
                </c:pt>
                <c:pt idx="13">
                  <c:v>0.02</c:v>
                </c:pt>
                <c:pt idx="14">
                  <c:v>0.05</c:v>
                </c:pt>
                <c:pt idx="15">
                  <c:v>0.04</c:v>
                </c:pt>
                <c:pt idx="16">
                  <c:v>7.0000000000000007E-2</c:v>
                </c:pt>
                <c:pt idx="17">
                  <c:v>0.06</c:v>
                </c:pt>
                <c:pt idx="18">
                  <c:v>0.04</c:v>
                </c:pt>
                <c:pt idx="19">
                  <c:v>0.04</c:v>
                </c:pt>
                <c:pt idx="20">
                  <c:v>0.08</c:v>
                </c:pt>
                <c:pt idx="21">
                  <c:v>7.0000000000000007E-2</c:v>
                </c:pt>
                <c:pt idx="22">
                  <c:v>0.04</c:v>
                </c:pt>
                <c:pt idx="23">
                  <c:v>0.05</c:v>
                </c:pt>
                <c:pt idx="24">
                  <c:v>0.09</c:v>
                </c:pt>
                <c:pt idx="25">
                  <c:v>0.09</c:v>
                </c:pt>
                <c:pt idx="26">
                  <c:v>0.08</c:v>
                </c:pt>
                <c:pt idx="27">
                  <c:v>0.09</c:v>
                </c:pt>
                <c:pt idx="28">
                  <c:v>0.09</c:v>
                </c:pt>
                <c:pt idx="29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4-48E2-A411-CE3DE8689952}"/>
            </c:ext>
          </c:extLst>
        </c:ser>
        <c:ser>
          <c:idx val="2"/>
          <c:order val="2"/>
          <c:tx>
            <c:strRef>
              <c:f>Hoja1!$A$43</c:f>
              <c:strCache>
                <c:ptCount val="1"/>
                <c:pt idx="0">
                  <c:v>Neutro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Hoja1!$B$44:$AE$44</c:f>
              <c:numCache>
                <c:formatCode>0</c:formatCode>
                <c:ptCount val="30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</c:numCache>
            </c:numRef>
          </c:cat>
          <c:val>
            <c:numRef>
              <c:f>Hoja1!$B$43:$AE$43</c:f>
              <c:numCache>
                <c:formatCode>0%</c:formatCode>
                <c:ptCount val="30"/>
                <c:pt idx="0">
                  <c:v>0.77</c:v>
                </c:pt>
                <c:pt idx="1">
                  <c:v>0.79</c:v>
                </c:pt>
                <c:pt idx="2">
                  <c:v>0.75</c:v>
                </c:pt>
                <c:pt idx="3">
                  <c:v>0.71</c:v>
                </c:pt>
                <c:pt idx="4">
                  <c:v>0.62</c:v>
                </c:pt>
                <c:pt idx="5">
                  <c:v>0.74</c:v>
                </c:pt>
                <c:pt idx="6">
                  <c:v>0.71</c:v>
                </c:pt>
                <c:pt idx="7">
                  <c:v>0.66999999999999993</c:v>
                </c:pt>
                <c:pt idx="8">
                  <c:v>0.64999999999999991</c:v>
                </c:pt>
                <c:pt idx="9">
                  <c:v>0.73</c:v>
                </c:pt>
                <c:pt idx="10">
                  <c:v>0.63</c:v>
                </c:pt>
                <c:pt idx="11">
                  <c:v>0.71</c:v>
                </c:pt>
                <c:pt idx="12">
                  <c:v>0.75</c:v>
                </c:pt>
                <c:pt idx="13">
                  <c:v>0.76</c:v>
                </c:pt>
                <c:pt idx="14">
                  <c:v>0.73</c:v>
                </c:pt>
                <c:pt idx="15">
                  <c:v>0.69</c:v>
                </c:pt>
                <c:pt idx="16">
                  <c:v>0.75</c:v>
                </c:pt>
                <c:pt idx="17">
                  <c:v>0.74</c:v>
                </c:pt>
                <c:pt idx="18">
                  <c:v>0.78</c:v>
                </c:pt>
                <c:pt idx="19">
                  <c:v>0.73</c:v>
                </c:pt>
                <c:pt idx="20">
                  <c:v>0.67999999999999994</c:v>
                </c:pt>
                <c:pt idx="21">
                  <c:v>0.73</c:v>
                </c:pt>
                <c:pt idx="22">
                  <c:v>0.7</c:v>
                </c:pt>
                <c:pt idx="23">
                  <c:v>0.72</c:v>
                </c:pt>
                <c:pt idx="24">
                  <c:v>0.56000000000000005</c:v>
                </c:pt>
                <c:pt idx="25">
                  <c:v>0.76</c:v>
                </c:pt>
                <c:pt idx="26">
                  <c:v>0.8</c:v>
                </c:pt>
                <c:pt idx="27">
                  <c:v>0.78</c:v>
                </c:pt>
                <c:pt idx="28">
                  <c:v>0.75</c:v>
                </c:pt>
                <c:pt idx="29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04-48E2-A411-CE3DE868995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  <c:max val="0.4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Hoja1!$A$41</c:f>
              <c:strCache>
                <c:ptCount val="1"/>
                <c:pt idx="0">
                  <c:v>Positivo</c:v>
                </c:pt>
              </c:strCache>
            </c:strRef>
          </c:tx>
          <c:spPr>
            <a:ln w="28575" cap="rnd">
              <a:solidFill>
                <a:srgbClr val="4472C4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4472C4">
                  <a:lumMod val="60000"/>
                  <a:lumOff val="40000"/>
                </a:srgbClr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Hoja1!$B$44:$AE$44</c:f>
              <c:numCache>
                <c:formatCode>0</c:formatCode>
                <c:ptCount val="30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</c:numCache>
            </c:numRef>
          </c:cat>
          <c:val>
            <c:numRef>
              <c:f>Hoja1!$B$41:$AE$41</c:f>
              <c:numCache>
                <c:formatCode>0%</c:formatCode>
                <c:ptCount val="30"/>
                <c:pt idx="0">
                  <c:v>0.17</c:v>
                </c:pt>
                <c:pt idx="1">
                  <c:v>0.14000000000000001</c:v>
                </c:pt>
                <c:pt idx="2">
                  <c:v>0.2</c:v>
                </c:pt>
                <c:pt idx="3">
                  <c:v>0.22</c:v>
                </c:pt>
                <c:pt idx="4">
                  <c:v>0.28000000000000003</c:v>
                </c:pt>
                <c:pt idx="5">
                  <c:v>0.13</c:v>
                </c:pt>
                <c:pt idx="6">
                  <c:v>0.17</c:v>
                </c:pt>
                <c:pt idx="7">
                  <c:v>0.26</c:v>
                </c:pt>
                <c:pt idx="8">
                  <c:v>0.28000000000000003</c:v>
                </c:pt>
                <c:pt idx="9">
                  <c:v>0.22</c:v>
                </c:pt>
                <c:pt idx="10">
                  <c:v>0.33</c:v>
                </c:pt>
                <c:pt idx="11">
                  <c:v>0.24</c:v>
                </c:pt>
                <c:pt idx="12">
                  <c:v>0.22</c:v>
                </c:pt>
                <c:pt idx="13">
                  <c:v>0.22</c:v>
                </c:pt>
                <c:pt idx="14">
                  <c:v>0.22</c:v>
                </c:pt>
                <c:pt idx="15">
                  <c:v>0.27</c:v>
                </c:pt>
                <c:pt idx="16">
                  <c:v>0.18</c:v>
                </c:pt>
                <c:pt idx="17">
                  <c:v>0.2</c:v>
                </c:pt>
                <c:pt idx="18">
                  <c:v>0.18</c:v>
                </c:pt>
                <c:pt idx="19">
                  <c:v>0.23</c:v>
                </c:pt>
                <c:pt idx="20">
                  <c:v>0.24</c:v>
                </c:pt>
                <c:pt idx="21">
                  <c:v>0.2</c:v>
                </c:pt>
                <c:pt idx="22">
                  <c:v>0.26</c:v>
                </c:pt>
                <c:pt idx="23">
                  <c:v>0.23</c:v>
                </c:pt>
                <c:pt idx="24">
                  <c:v>0.35</c:v>
                </c:pt>
                <c:pt idx="25">
                  <c:v>0.15</c:v>
                </c:pt>
                <c:pt idx="26">
                  <c:v>0.12</c:v>
                </c:pt>
                <c:pt idx="27">
                  <c:v>0.13</c:v>
                </c:pt>
                <c:pt idx="28">
                  <c:v>0.16</c:v>
                </c:pt>
                <c:pt idx="29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F-4F8B-B735-6F4C43A03E69}"/>
            </c:ext>
          </c:extLst>
        </c:ser>
        <c:ser>
          <c:idx val="1"/>
          <c:order val="1"/>
          <c:tx>
            <c:strRef>
              <c:f>Hoja1!$A$42</c:f>
              <c:strCache>
                <c:ptCount val="1"/>
                <c:pt idx="0">
                  <c:v>Negativo</c:v>
                </c:pt>
              </c:strCache>
            </c:strRef>
          </c:tx>
          <c:spPr>
            <a:ln w="28575" cap="rnd">
              <a:solidFill>
                <a:srgbClr val="FFC000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Hoja1!$B$44:$AE$44</c:f>
              <c:numCache>
                <c:formatCode>0</c:formatCode>
                <c:ptCount val="30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</c:numCache>
            </c:numRef>
          </c:cat>
          <c:val>
            <c:numRef>
              <c:f>Hoja1!$B$42:$AE$42</c:f>
              <c:numCache>
                <c:formatCode>0%</c:formatCode>
                <c:ptCount val="30"/>
                <c:pt idx="0">
                  <c:v>0.06</c:v>
                </c:pt>
                <c:pt idx="1">
                  <c:v>7.0000000000000007E-2</c:v>
                </c:pt>
                <c:pt idx="2">
                  <c:v>0.05</c:v>
                </c:pt>
                <c:pt idx="3">
                  <c:v>7.0000000000000007E-2</c:v>
                </c:pt>
                <c:pt idx="4">
                  <c:v>0.1</c:v>
                </c:pt>
                <c:pt idx="5">
                  <c:v>0.13</c:v>
                </c:pt>
                <c:pt idx="6">
                  <c:v>0.12</c:v>
                </c:pt>
                <c:pt idx="7">
                  <c:v>7.0000000000000007E-2</c:v>
                </c:pt>
                <c:pt idx="8">
                  <c:v>7.0000000000000007E-2</c:v>
                </c:pt>
                <c:pt idx="9">
                  <c:v>0.05</c:v>
                </c:pt>
                <c:pt idx="10">
                  <c:v>0.04</c:v>
                </c:pt>
                <c:pt idx="11">
                  <c:v>0.05</c:v>
                </c:pt>
                <c:pt idx="12">
                  <c:v>0.03</c:v>
                </c:pt>
                <c:pt idx="13">
                  <c:v>0.02</c:v>
                </c:pt>
                <c:pt idx="14">
                  <c:v>0.05</c:v>
                </c:pt>
                <c:pt idx="15">
                  <c:v>0.04</c:v>
                </c:pt>
                <c:pt idx="16">
                  <c:v>7.0000000000000007E-2</c:v>
                </c:pt>
                <c:pt idx="17">
                  <c:v>0.06</c:v>
                </c:pt>
                <c:pt idx="18">
                  <c:v>0.04</c:v>
                </c:pt>
                <c:pt idx="19">
                  <c:v>0.04</c:v>
                </c:pt>
                <c:pt idx="20">
                  <c:v>0.08</c:v>
                </c:pt>
                <c:pt idx="21">
                  <c:v>7.0000000000000007E-2</c:v>
                </c:pt>
                <c:pt idx="22">
                  <c:v>0.04</c:v>
                </c:pt>
                <c:pt idx="23">
                  <c:v>0.05</c:v>
                </c:pt>
                <c:pt idx="24">
                  <c:v>0.09</c:v>
                </c:pt>
                <c:pt idx="25">
                  <c:v>0.09</c:v>
                </c:pt>
                <c:pt idx="26">
                  <c:v>0.08</c:v>
                </c:pt>
                <c:pt idx="27">
                  <c:v>0.09</c:v>
                </c:pt>
                <c:pt idx="28">
                  <c:v>0.09</c:v>
                </c:pt>
                <c:pt idx="29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9F-4F8B-B735-6F4C43A03E69}"/>
            </c:ext>
          </c:extLst>
        </c:ser>
        <c:ser>
          <c:idx val="2"/>
          <c:order val="2"/>
          <c:tx>
            <c:strRef>
              <c:f>Hoja1!$A$43</c:f>
              <c:strCache>
                <c:ptCount val="1"/>
                <c:pt idx="0">
                  <c:v>Neutro</c:v>
                </c:pt>
              </c:strCache>
            </c:strRef>
          </c:tx>
          <c:spPr>
            <a:ln w="28575" cap="rnd">
              <a:solidFill>
                <a:sysClr val="window" lastClr="FFFFFF">
                  <a:lumMod val="7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65000"/>
                </a:sysClr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Hoja1!$B$44:$AE$44</c:f>
              <c:numCache>
                <c:formatCode>0</c:formatCode>
                <c:ptCount val="30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</c:numCache>
            </c:numRef>
          </c:cat>
          <c:val>
            <c:numRef>
              <c:f>Hoja1!$B$43:$AE$43</c:f>
              <c:numCache>
                <c:formatCode>0%</c:formatCode>
                <c:ptCount val="30"/>
                <c:pt idx="0">
                  <c:v>0.77</c:v>
                </c:pt>
                <c:pt idx="1">
                  <c:v>0.79</c:v>
                </c:pt>
                <c:pt idx="2">
                  <c:v>0.75</c:v>
                </c:pt>
                <c:pt idx="3">
                  <c:v>0.71</c:v>
                </c:pt>
                <c:pt idx="4">
                  <c:v>0.62</c:v>
                </c:pt>
                <c:pt idx="5">
                  <c:v>0.74</c:v>
                </c:pt>
                <c:pt idx="6">
                  <c:v>0.71</c:v>
                </c:pt>
                <c:pt idx="7">
                  <c:v>0.66999999999999993</c:v>
                </c:pt>
                <c:pt idx="8">
                  <c:v>0.64999999999999991</c:v>
                </c:pt>
                <c:pt idx="9">
                  <c:v>0.73</c:v>
                </c:pt>
                <c:pt idx="10">
                  <c:v>0.63</c:v>
                </c:pt>
                <c:pt idx="11">
                  <c:v>0.71</c:v>
                </c:pt>
                <c:pt idx="12">
                  <c:v>0.75</c:v>
                </c:pt>
                <c:pt idx="13">
                  <c:v>0.76</c:v>
                </c:pt>
                <c:pt idx="14">
                  <c:v>0.73</c:v>
                </c:pt>
                <c:pt idx="15">
                  <c:v>0.69</c:v>
                </c:pt>
                <c:pt idx="16">
                  <c:v>0.75</c:v>
                </c:pt>
                <c:pt idx="17">
                  <c:v>0.74</c:v>
                </c:pt>
                <c:pt idx="18">
                  <c:v>0.78</c:v>
                </c:pt>
                <c:pt idx="19">
                  <c:v>0.73</c:v>
                </c:pt>
                <c:pt idx="20">
                  <c:v>0.67999999999999994</c:v>
                </c:pt>
                <c:pt idx="21">
                  <c:v>0.73</c:v>
                </c:pt>
                <c:pt idx="22">
                  <c:v>0.7</c:v>
                </c:pt>
                <c:pt idx="23">
                  <c:v>0.72</c:v>
                </c:pt>
                <c:pt idx="24">
                  <c:v>0.56000000000000005</c:v>
                </c:pt>
                <c:pt idx="25">
                  <c:v>0.76</c:v>
                </c:pt>
                <c:pt idx="26">
                  <c:v>0.8</c:v>
                </c:pt>
                <c:pt idx="27">
                  <c:v>0.78</c:v>
                </c:pt>
                <c:pt idx="28">
                  <c:v>0.75</c:v>
                </c:pt>
                <c:pt idx="29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9F-4F8B-B735-6F4C43A03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08447"/>
        <c:axId val="918219679"/>
      </c:lineChart>
      <c:catAx>
        <c:axId val="91820844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918219679"/>
        <c:crosses val="autoZero"/>
        <c:auto val="1"/>
        <c:lblAlgn val="ctr"/>
        <c:lblOffset val="100"/>
        <c:noMultiLvlLbl val="0"/>
      </c:catAx>
      <c:valAx>
        <c:axId val="918219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918208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Hoja1!$Y$10</c:f>
              <c:strCache>
                <c:ptCount val="1"/>
                <c:pt idx="0">
                  <c:v>Negativo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4472C4">
                  <a:lumMod val="60000"/>
                  <a:lumOff val="40000"/>
                </a:srgbClr>
              </a:solidFill>
              <a:ln w="9525">
                <a:noFill/>
              </a:ln>
              <a:effectLst/>
            </c:spPr>
          </c:marker>
          <c:cat>
            <c:numRef>
              <c:f>Hoja1!$B$44:$AE$44</c:f>
              <c:numCache>
                <c:formatCode>0</c:formatCode>
                <c:ptCount val="30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</c:numCache>
            </c:numRef>
          </c:cat>
          <c:val>
            <c:numRef>
              <c:f>Hoja1!$Z$10:$BC$10</c:f>
              <c:numCache>
                <c:formatCode>#,##0</c:formatCode>
                <c:ptCount val="30"/>
                <c:pt idx="0">
                  <c:v>3001141.9666666668</c:v>
                </c:pt>
                <c:pt idx="1">
                  <c:v>1712478.0333333334</c:v>
                </c:pt>
                <c:pt idx="2">
                  <c:v>2209126.2333333334</c:v>
                </c:pt>
                <c:pt idx="3">
                  <c:v>1520937.8666666667</c:v>
                </c:pt>
                <c:pt idx="4">
                  <c:v>802589.60000000009</c:v>
                </c:pt>
                <c:pt idx="5">
                  <c:v>2714008.4333333336</c:v>
                </c:pt>
                <c:pt idx="6">
                  <c:v>2021218.5333333334</c:v>
                </c:pt>
                <c:pt idx="7">
                  <c:v>2877611.2666666671</c:v>
                </c:pt>
                <c:pt idx="8">
                  <c:v>1347537.0333333334</c:v>
                </c:pt>
                <c:pt idx="9">
                  <c:v>1049010.8333333335</c:v>
                </c:pt>
                <c:pt idx="10">
                  <c:v>906699.10000000009</c:v>
                </c:pt>
                <c:pt idx="11">
                  <c:v>1033415.3</c:v>
                </c:pt>
                <c:pt idx="12">
                  <c:v>1323359.4333333333</c:v>
                </c:pt>
                <c:pt idx="13">
                  <c:v>1397145.7333333334</c:v>
                </c:pt>
                <c:pt idx="14">
                  <c:v>1301211.2000000002</c:v>
                </c:pt>
                <c:pt idx="15">
                  <c:v>1766168.4666666668</c:v>
                </c:pt>
                <c:pt idx="16">
                  <c:v>2496713.6333333333</c:v>
                </c:pt>
                <c:pt idx="17">
                  <c:v>1593858.6</c:v>
                </c:pt>
                <c:pt idx="18">
                  <c:v>1867281.0666666669</c:v>
                </c:pt>
                <c:pt idx="19">
                  <c:v>2124484.7000000002</c:v>
                </c:pt>
                <c:pt idx="20">
                  <c:v>1421887.6</c:v>
                </c:pt>
                <c:pt idx="21">
                  <c:v>1779537.6</c:v>
                </c:pt>
                <c:pt idx="22">
                  <c:v>1656474.5666666669</c:v>
                </c:pt>
                <c:pt idx="23">
                  <c:v>1562080.2666666668</c:v>
                </c:pt>
                <c:pt idx="24">
                  <c:v>1620494.1333333335</c:v>
                </c:pt>
                <c:pt idx="25">
                  <c:v>6096634.5333333341</c:v>
                </c:pt>
                <c:pt idx="26">
                  <c:v>6801274.0333333341</c:v>
                </c:pt>
                <c:pt idx="27">
                  <c:v>3720995.2</c:v>
                </c:pt>
                <c:pt idx="28">
                  <c:v>3358650.1333333338</c:v>
                </c:pt>
                <c:pt idx="29">
                  <c:v>3608763.6333333338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09-4D18-8075-16BF9B8C3FA8}"/>
            </c:ext>
          </c:extLst>
        </c:ser>
        <c:ser>
          <c:idx val="1"/>
          <c:order val="1"/>
          <c:tx>
            <c:strRef>
              <c:f>Hoja1!$Y$11</c:f>
              <c:strCache>
                <c:ptCount val="1"/>
                <c:pt idx="0">
                  <c:v>Positivo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cat>
            <c:numRef>
              <c:f>Hoja1!$B$44:$AE$44</c:f>
              <c:numCache>
                <c:formatCode>0</c:formatCode>
                <c:ptCount val="30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</c:numCache>
            </c:numRef>
          </c:cat>
          <c:val>
            <c:numRef>
              <c:f>Hoja1!$Z$11:$BC$11</c:f>
              <c:numCache>
                <c:formatCode>#,##0</c:formatCode>
                <c:ptCount val="30"/>
                <c:pt idx="0">
                  <c:v>652422.16666666663</c:v>
                </c:pt>
                <c:pt idx="1">
                  <c:v>372277.83333333331</c:v>
                </c:pt>
                <c:pt idx="2">
                  <c:v>480244.83333333331</c:v>
                </c:pt>
                <c:pt idx="3">
                  <c:v>330638.66666666663</c:v>
                </c:pt>
                <c:pt idx="4">
                  <c:v>174476</c:v>
                </c:pt>
                <c:pt idx="5">
                  <c:v>590001.83333333326</c:v>
                </c:pt>
                <c:pt idx="6">
                  <c:v>439395.33333333331</c:v>
                </c:pt>
                <c:pt idx="7">
                  <c:v>625567.66666666663</c:v>
                </c:pt>
                <c:pt idx="8">
                  <c:v>292942.83333333331</c:v>
                </c:pt>
                <c:pt idx="9">
                  <c:v>228045.83333333331</c:v>
                </c:pt>
                <c:pt idx="10">
                  <c:v>197108.5</c:v>
                </c:pt>
                <c:pt idx="11">
                  <c:v>224655.5</c:v>
                </c:pt>
                <c:pt idx="12">
                  <c:v>287686.83333333331</c:v>
                </c:pt>
                <c:pt idx="13">
                  <c:v>303727.33333333331</c:v>
                </c:pt>
                <c:pt idx="14">
                  <c:v>282872</c:v>
                </c:pt>
                <c:pt idx="15">
                  <c:v>383949.66666666663</c:v>
                </c:pt>
                <c:pt idx="16">
                  <c:v>542763.83333333326</c:v>
                </c:pt>
                <c:pt idx="17">
                  <c:v>346491</c:v>
                </c:pt>
                <c:pt idx="18">
                  <c:v>405930.66666666663</c:v>
                </c:pt>
                <c:pt idx="19">
                  <c:v>461844.5</c:v>
                </c:pt>
                <c:pt idx="20">
                  <c:v>309106</c:v>
                </c:pt>
                <c:pt idx="21">
                  <c:v>386856</c:v>
                </c:pt>
                <c:pt idx="22">
                  <c:v>360103.16666666663</c:v>
                </c:pt>
                <c:pt idx="23">
                  <c:v>339582.66666666663</c:v>
                </c:pt>
                <c:pt idx="24">
                  <c:v>352281.33333333331</c:v>
                </c:pt>
                <c:pt idx="25">
                  <c:v>1325355.3333333333</c:v>
                </c:pt>
                <c:pt idx="26">
                  <c:v>1478537.8333333333</c:v>
                </c:pt>
                <c:pt idx="27">
                  <c:v>808912</c:v>
                </c:pt>
                <c:pt idx="28">
                  <c:v>730141.33333333326</c:v>
                </c:pt>
                <c:pt idx="29">
                  <c:v>784513.83333333326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09-4D18-8075-16BF9B8C3FA8}"/>
            </c:ext>
          </c:extLst>
        </c:ser>
        <c:ser>
          <c:idx val="2"/>
          <c:order val="2"/>
          <c:tx>
            <c:strRef>
              <c:f>Hoja1!$Y$9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65000"/>
                </a:sysClr>
              </a:solidFill>
              <a:ln w="9525">
                <a:noFill/>
              </a:ln>
              <a:effectLst/>
            </c:spPr>
          </c:marker>
          <c:cat>
            <c:numRef>
              <c:f>Hoja1!$B$44:$AE$44</c:f>
              <c:numCache>
                <c:formatCode>0</c:formatCode>
                <c:ptCount val="30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</c:numCache>
            </c:numRef>
          </c:cat>
          <c:val>
            <c:numRef>
              <c:f>Hoja1!$Z$9:$BC$9</c:f>
              <c:numCache>
                <c:formatCode>#,##0</c:formatCode>
                <c:ptCount val="30"/>
                <c:pt idx="0">
                  <c:v>3914533</c:v>
                </c:pt>
                <c:pt idx="1">
                  <c:v>2233667</c:v>
                </c:pt>
                <c:pt idx="2">
                  <c:v>2881469</c:v>
                </c:pt>
                <c:pt idx="3">
                  <c:v>1983832</c:v>
                </c:pt>
                <c:pt idx="4">
                  <c:v>1046856</c:v>
                </c:pt>
                <c:pt idx="5">
                  <c:v>3540011</c:v>
                </c:pt>
                <c:pt idx="6">
                  <c:v>2636372</c:v>
                </c:pt>
                <c:pt idx="7">
                  <c:v>3753406</c:v>
                </c:pt>
                <c:pt idx="8">
                  <c:v>1757657</c:v>
                </c:pt>
                <c:pt idx="9">
                  <c:v>1368275</c:v>
                </c:pt>
                <c:pt idx="10">
                  <c:v>1182651</c:v>
                </c:pt>
                <c:pt idx="11">
                  <c:v>1347933</c:v>
                </c:pt>
                <c:pt idx="12">
                  <c:v>1726121</c:v>
                </c:pt>
                <c:pt idx="13">
                  <c:v>1822364</c:v>
                </c:pt>
                <c:pt idx="14">
                  <c:v>1697232</c:v>
                </c:pt>
                <c:pt idx="15">
                  <c:v>2303698</c:v>
                </c:pt>
                <c:pt idx="16">
                  <c:v>3256583</c:v>
                </c:pt>
                <c:pt idx="17">
                  <c:v>2078946</c:v>
                </c:pt>
                <c:pt idx="18">
                  <c:v>2435584</c:v>
                </c:pt>
                <c:pt idx="19">
                  <c:v>2771067</c:v>
                </c:pt>
                <c:pt idx="20">
                  <c:v>1854636</c:v>
                </c:pt>
                <c:pt idx="21">
                  <c:v>2321136</c:v>
                </c:pt>
                <c:pt idx="22">
                  <c:v>2160619</c:v>
                </c:pt>
                <c:pt idx="23">
                  <c:v>2037496</c:v>
                </c:pt>
                <c:pt idx="24">
                  <c:v>2113688</c:v>
                </c:pt>
                <c:pt idx="25">
                  <c:v>7952132</c:v>
                </c:pt>
                <c:pt idx="26">
                  <c:v>8871227</c:v>
                </c:pt>
                <c:pt idx="27">
                  <c:v>4853472</c:v>
                </c:pt>
                <c:pt idx="28">
                  <c:v>4380848</c:v>
                </c:pt>
                <c:pt idx="29">
                  <c:v>4707083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09-4D18-8075-16BF9B8C3FA8}"/>
            </c:ext>
          </c:extLst>
        </c:ser>
        <c:ser>
          <c:idx val="3"/>
          <c:order val="3"/>
          <c:tx>
            <c:strRef>
              <c:f>Hoja1!$Y$12</c:f>
              <c:strCache>
                <c:ptCount val="1"/>
                <c:pt idx="0">
                  <c:v>Neutro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Hoja1!$Z$12:$BC$12</c:f>
              <c:numCache>
                <c:formatCode>#,##0</c:formatCode>
                <c:ptCount val="30"/>
                <c:pt idx="0">
                  <c:v>258359.17800000001</c:v>
                </c:pt>
                <c:pt idx="1">
                  <c:v>147422.022</c:v>
                </c:pt>
                <c:pt idx="2">
                  <c:v>190176.954</c:v>
                </c:pt>
                <c:pt idx="3">
                  <c:v>130932.91200000001</c:v>
                </c:pt>
                <c:pt idx="4">
                  <c:v>69092.495999999999</c:v>
                </c:pt>
                <c:pt idx="5">
                  <c:v>233640.72600000002</c:v>
                </c:pt>
                <c:pt idx="6">
                  <c:v>174000.552</c:v>
                </c:pt>
                <c:pt idx="7">
                  <c:v>247724.796</c:v>
                </c:pt>
                <c:pt idx="8">
                  <c:v>116005.36200000001</c:v>
                </c:pt>
                <c:pt idx="9">
                  <c:v>90306.150000000009</c:v>
                </c:pt>
                <c:pt idx="10">
                  <c:v>78054.966</c:v>
                </c:pt>
                <c:pt idx="11">
                  <c:v>88963.578000000009</c:v>
                </c:pt>
                <c:pt idx="12">
                  <c:v>113923.986</c:v>
                </c:pt>
                <c:pt idx="13">
                  <c:v>120276.024</c:v>
                </c:pt>
                <c:pt idx="14">
                  <c:v>112017.31200000001</c:v>
                </c:pt>
                <c:pt idx="15">
                  <c:v>152044.068</c:v>
                </c:pt>
                <c:pt idx="16">
                  <c:v>214934.478</c:v>
                </c:pt>
                <c:pt idx="17">
                  <c:v>137210.43600000002</c:v>
                </c:pt>
                <c:pt idx="18">
                  <c:v>160748.54399999999</c:v>
                </c:pt>
                <c:pt idx="19">
                  <c:v>182890.42200000002</c:v>
                </c:pt>
                <c:pt idx="20">
                  <c:v>122405.97600000001</c:v>
                </c:pt>
                <c:pt idx="21">
                  <c:v>153194.976</c:v>
                </c:pt>
                <c:pt idx="22">
                  <c:v>142600.85400000002</c:v>
                </c:pt>
                <c:pt idx="23">
                  <c:v>134474.736</c:v>
                </c:pt>
                <c:pt idx="24">
                  <c:v>139503.408</c:v>
                </c:pt>
                <c:pt idx="25">
                  <c:v>524840.71200000006</c:v>
                </c:pt>
                <c:pt idx="26">
                  <c:v>585500.98200000008</c:v>
                </c:pt>
                <c:pt idx="27">
                  <c:v>320329.152</c:v>
                </c:pt>
                <c:pt idx="28">
                  <c:v>289135.96799999999</c:v>
                </c:pt>
                <c:pt idx="29">
                  <c:v>310667.478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2-4135-AD21-92DF745C9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08447"/>
        <c:axId val="918219679"/>
      </c:lineChart>
      <c:catAx>
        <c:axId val="91820844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918219679"/>
        <c:crosses val="autoZero"/>
        <c:auto val="1"/>
        <c:lblAlgn val="ctr"/>
        <c:lblOffset val="100"/>
        <c:noMultiLvlLbl val="0"/>
      </c:catAx>
      <c:valAx>
        <c:axId val="918219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918208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Hoja1!$Y$10</c:f>
              <c:strCache>
                <c:ptCount val="1"/>
                <c:pt idx="0">
                  <c:v>Negativo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4472C4">
                  <a:lumMod val="60000"/>
                  <a:lumOff val="40000"/>
                </a:srgbClr>
              </a:solidFill>
              <a:ln w="9525">
                <a:noFill/>
              </a:ln>
              <a:effectLst/>
            </c:spPr>
          </c:marker>
          <c:cat>
            <c:numRef>
              <c:f>Hoja1!$B$44:$AE$44</c:f>
              <c:numCache>
                <c:formatCode>0</c:formatCode>
                <c:ptCount val="30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</c:numCache>
            </c:numRef>
          </c:cat>
          <c:val>
            <c:numRef>
              <c:f>Hoja1!$Z$10:$BC$10</c:f>
              <c:numCache>
                <c:formatCode>#,##0</c:formatCode>
                <c:ptCount val="30"/>
                <c:pt idx="0">
                  <c:v>3001141.9666666668</c:v>
                </c:pt>
                <c:pt idx="1">
                  <c:v>1712478.0333333334</c:v>
                </c:pt>
                <c:pt idx="2">
                  <c:v>2209126.2333333334</c:v>
                </c:pt>
                <c:pt idx="3">
                  <c:v>1520937.8666666667</c:v>
                </c:pt>
                <c:pt idx="4">
                  <c:v>802589.60000000009</c:v>
                </c:pt>
                <c:pt idx="5">
                  <c:v>2714008.4333333336</c:v>
                </c:pt>
                <c:pt idx="6">
                  <c:v>2021218.5333333334</c:v>
                </c:pt>
                <c:pt idx="7">
                  <c:v>2877611.2666666671</c:v>
                </c:pt>
                <c:pt idx="8">
                  <c:v>1347537.0333333334</c:v>
                </c:pt>
                <c:pt idx="9">
                  <c:v>1049010.8333333335</c:v>
                </c:pt>
                <c:pt idx="10">
                  <c:v>906699.10000000009</c:v>
                </c:pt>
                <c:pt idx="11">
                  <c:v>1033415.3</c:v>
                </c:pt>
                <c:pt idx="12">
                  <c:v>1323359.4333333333</c:v>
                </c:pt>
                <c:pt idx="13">
                  <c:v>1397145.7333333334</c:v>
                </c:pt>
                <c:pt idx="14">
                  <c:v>1301211.2000000002</c:v>
                </c:pt>
                <c:pt idx="15">
                  <c:v>1766168.4666666668</c:v>
                </c:pt>
                <c:pt idx="16">
                  <c:v>2496713.6333333333</c:v>
                </c:pt>
                <c:pt idx="17">
                  <c:v>1593858.6</c:v>
                </c:pt>
                <c:pt idx="18">
                  <c:v>1867281.0666666669</c:v>
                </c:pt>
                <c:pt idx="19">
                  <c:v>2124484.7000000002</c:v>
                </c:pt>
                <c:pt idx="20">
                  <c:v>1421887.6</c:v>
                </c:pt>
                <c:pt idx="21">
                  <c:v>1779537.6</c:v>
                </c:pt>
                <c:pt idx="22">
                  <c:v>1656474.5666666669</c:v>
                </c:pt>
                <c:pt idx="23">
                  <c:v>1562080.2666666668</c:v>
                </c:pt>
                <c:pt idx="24">
                  <c:v>1620494.1333333335</c:v>
                </c:pt>
                <c:pt idx="25">
                  <c:v>6096634.5333333341</c:v>
                </c:pt>
                <c:pt idx="26">
                  <c:v>6801274.0333333341</c:v>
                </c:pt>
                <c:pt idx="27">
                  <c:v>3720995.2</c:v>
                </c:pt>
                <c:pt idx="28">
                  <c:v>3358650.1333333338</c:v>
                </c:pt>
                <c:pt idx="29">
                  <c:v>3608763.6333333338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64-4C44-A99E-19BFA52F8BB5}"/>
            </c:ext>
          </c:extLst>
        </c:ser>
        <c:ser>
          <c:idx val="1"/>
          <c:order val="1"/>
          <c:tx>
            <c:strRef>
              <c:f>Hoja1!$Y$11</c:f>
              <c:strCache>
                <c:ptCount val="1"/>
                <c:pt idx="0">
                  <c:v>Positivo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cat>
            <c:numRef>
              <c:f>Hoja1!$B$44:$AE$44</c:f>
              <c:numCache>
                <c:formatCode>0</c:formatCode>
                <c:ptCount val="30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</c:numCache>
            </c:numRef>
          </c:cat>
          <c:val>
            <c:numRef>
              <c:f>Hoja1!$Z$11:$BC$11</c:f>
              <c:numCache>
                <c:formatCode>#,##0</c:formatCode>
                <c:ptCount val="30"/>
                <c:pt idx="0">
                  <c:v>652422.16666666663</c:v>
                </c:pt>
                <c:pt idx="1">
                  <c:v>372277.83333333331</c:v>
                </c:pt>
                <c:pt idx="2">
                  <c:v>480244.83333333331</c:v>
                </c:pt>
                <c:pt idx="3">
                  <c:v>330638.66666666663</c:v>
                </c:pt>
                <c:pt idx="4">
                  <c:v>174476</c:v>
                </c:pt>
                <c:pt idx="5">
                  <c:v>590001.83333333326</c:v>
                </c:pt>
                <c:pt idx="6">
                  <c:v>439395.33333333331</c:v>
                </c:pt>
                <c:pt idx="7">
                  <c:v>625567.66666666663</c:v>
                </c:pt>
                <c:pt idx="8">
                  <c:v>292942.83333333331</c:v>
                </c:pt>
                <c:pt idx="9">
                  <c:v>228045.83333333331</c:v>
                </c:pt>
                <c:pt idx="10">
                  <c:v>197108.5</c:v>
                </c:pt>
                <c:pt idx="11">
                  <c:v>224655.5</c:v>
                </c:pt>
                <c:pt idx="12">
                  <c:v>287686.83333333331</c:v>
                </c:pt>
                <c:pt idx="13">
                  <c:v>303727.33333333331</c:v>
                </c:pt>
                <c:pt idx="14">
                  <c:v>282872</c:v>
                </c:pt>
                <c:pt idx="15">
                  <c:v>383949.66666666663</c:v>
                </c:pt>
                <c:pt idx="16">
                  <c:v>542763.83333333326</c:v>
                </c:pt>
                <c:pt idx="17">
                  <c:v>346491</c:v>
                </c:pt>
                <c:pt idx="18">
                  <c:v>405930.66666666663</c:v>
                </c:pt>
                <c:pt idx="19">
                  <c:v>461844.5</c:v>
                </c:pt>
                <c:pt idx="20">
                  <c:v>309106</c:v>
                </c:pt>
                <c:pt idx="21">
                  <c:v>386856</c:v>
                </c:pt>
                <c:pt idx="22">
                  <c:v>360103.16666666663</c:v>
                </c:pt>
                <c:pt idx="23">
                  <c:v>339582.66666666663</c:v>
                </c:pt>
                <c:pt idx="24">
                  <c:v>352281.33333333331</c:v>
                </c:pt>
                <c:pt idx="25">
                  <c:v>1325355.3333333333</c:v>
                </c:pt>
                <c:pt idx="26">
                  <c:v>1478537.8333333333</c:v>
                </c:pt>
                <c:pt idx="27">
                  <c:v>808912</c:v>
                </c:pt>
                <c:pt idx="28">
                  <c:v>730141.33333333326</c:v>
                </c:pt>
                <c:pt idx="29">
                  <c:v>784513.83333333326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64-4C44-A99E-19BFA52F8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08447"/>
        <c:axId val="918219679"/>
      </c:lineChart>
      <c:catAx>
        <c:axId val="91820844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918219679"/>
        <c:crosses val="autoZero"/>
        <c:auto val="1"/>
        <c:lblAlgn val="ctr"/>
        <c:lblOffset val="100"/>
        <c:noMultiLvlLbl val="0"/>
      </c:catAx>
      <c:valAx>
        <c:axId val="918219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918208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1967059163476101E-2"/>
          <c:y val="7.0395761842167504E-2"/>
          <c:w val="0.95968431698331402"/>
          <c:h val="0.82527476213786399"/>
        </c:manualLayout>
      </c:layout>
      <c:doughnut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rgbClr val="C6D9F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69F-4D86-8927-BACD8FD2C6E3}"/>
              </c:ext>
            </c:extLst>
          </c:dPt>
          <c:dPt>
            <c:idx val="1"/>
            <c:bubble3D val="0"/>
            <c:spPr>
              <a:solidFill>
                <a:srgbClr val="FFD57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69F-4D86-8927-BACD8FD2C6E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0A9-4870-9690-2917CF5272F0}"/>
              </c:ext>
            </c:extLst>
          </c:dPt>
          <c:val>
            <c:numRef>
              <c:f>Hoja1!$AG$41:$AG$43</c:f>
              <c:numCache>
                <c:formatCode>0%</c:formatCode>
                <c:ptCount val="3"/>
                <c:pt idx="0">
                  <c:v>0.21366666666666675</c:v>
                </c:pt>
                <c:pt idx="1">
                  <c:v>6.6666666666666693E-2</c:v>
                </c:pt>
                <c:pt idx="2">
                  <c:v>0.71966666666666668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9F-4D86-8927-BACD8FD2C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3"/>
      </c:doughnut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0470148668757458E-2"/>
          <c:y val="2.5307081598943806E-2"/>
          <c:w val="0.95825220545788015"/>
          <c:h val="0.78455193332562378"/>
        </c:manualLayout>
      </c:layout>
      <c:lineChart>
        <c:grouping val="standard"/>
        <c:varyColors val="0"/>
        <c:ser>
          <c:idx val="0"/>
          <c:order val="0"/>
          <c:tx>
            <c:strRef>
              <c:f>'Gráfico comp'!$B$13</c:f>
              <c:strCache>
                <c:ptCount val="1"/>
                <c:pt idx="0">
                  <c:v>Mazatlán</c:v>
                </c:pt>
              </c:strCache>
            </c:strRef>
          </c:tx>
          <c:spPr>
            <a:ln w="28575" cap="rnd">
              <a:solidFill>
                <a:schemeClr val="tx2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'Gráfico comp'!$C$12:$E$12</c:f>
              <c:strCache>
                <c:ptCount val="3"/>
                <c:pt idx="0">
                  <c:v>Abr-24</c:v>
                </c:pt>
                <c:pt idx="1">
                  <c:v>Sep-24</c:v>
                </c:pt>
                <c:pt idx="2">
                  <c:v>Oct-24</c:v>
                </c:pt>
              </c:strCache>
            </c:strRef>
          </c:cat>
          <c:val>
            <c:numRef>
              <c:f>'Gráfico comp'!$C$13:$E$13</c:f>
              <c:numCache>
                <c:formatCode>#,##0</c:formatCode>
                <c:ptCount val="3"/>
                <c:pt idx="0" formatCode="General">
                  <c:v>625</c:v>
                </c:pt>
                <c:pt idx="1">
                  <c:v>1300</c:v>
                </c:pt>
                <c:pt idx="2">
                  <c:v>7400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D-46C8-9F05-4085410BABAB}"/>
            </c:ext>
          </c:extLst>
        </c:ser>
        <c:ser>
          <c:idx val="1"/>
          <c:order val="1"/>
          <c:tx>
            <c:strRef>
              <c:f>'Gráfico comp'!$B$14</c:f>
              <c:strCache>
                <c:ptCount val="1"/>
                <c:pt idx="0">
                  <c:v>Puerto Vallarta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'Gráfico comp'!$C$12:$E$12</c:f>
              <c:strCache>
                <c:ptCount val="3"/>
                <c:pt idx="0">
                  <c:v>Abr-24</c:v>
                </c:pt>
                <c:pt idx="1">
                  <c:v>Sep-24</c:v>
                </c:pt>
                <c:pt idx="2">
                  <c:v>Oct-24</c:v>
                </c:pt>
              </c:strCache>
            </c:strRef>
          </c:cat>
          <c:val>
            <c:numRef>
              <c:f>'Gráfico comp'!$C$14:$E$14</c:f>
              <c:numCache>
                <c:formatCode>#,##0</c:formatCode>
                <c:ptCount val="3"/>
                <c:pt idx="0">
                  <c:v>127400</c:v>
                </c:pt>
                <c:pt idx="1">
                  <c:v>219000</c:v>
                </c:pt>
                <c:pt idx="2">
                  <c:v>301500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D-46C8-9F05-4085410BABAB}"/>
            </c:ext>
          </c:extLst>
        </c:ser>
        <c:ser>
          <c:idx val="2"/>
          <c:order val="2"/>
          <c:tx>
            <c:strRef>
              <c:f>'Gráfico comp'!$B$15</c:f>
              <c:strCache>
                <c:ptCount val="1"/>
                <c:pt idx="0">
                  <c:v>Riviera Nay.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'Gráfico comp'!$C$12:$E$12</c:f>
              <c:strCache>
                <c:ptCount val="3"/>
                <c:pt idx="0">
                  <c:v>Abr-24</c:v>
                </c:pt>
                <c:pt idx="1">
                  <c:v>Sep-24</c:v>
                </c:pt>
                <c:pt idx="2">
                  <c:v>Oct-24</c:v>
                </c:pt>
              </c:strCache>
            </c:strRef>
          </c:cat>
          <c:val>
            <c:numRef>
              <c:f>'Gráfico comp'!$C$15:$E$15</c:f>
              <c:numCache>
                <c:formatCode>#,##0</c:formatCode>
                <c:ptCount val="3"/>
                <c:pt idx="0">
                  <c:v>29800</c:v>
                </c:pt>
                <c:pt idx="1">
                  <c:v>33000</c:v>
                </c:pt>
                <c:pt idx="2">
                  <c:v>33000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855-438F-BF71-492D0419485D}"/>
            </c:ext>
          </c:extLst>
        </c:ser>
        <c:ser>
          <c:idx val="3"/>
          <c:order val="3"/>
          <c:tx>
            <c:strRef>
              <c:f>'Gráfico comp'!$B$16</c:f>
              <c:strCache>
                <c:ptCount val="1"/>
                <c:pt idx="0">
                  <c:v>Los Cabos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'Gráfico comp'!$C$12:$E$12</c:f>
              <c:strCache>
                <c:ptCount val="3"/>
                <c:pt idx="0">
                  <c:v>Abr-24</c:v>
                </c:pt>
                <c:pt idx="1">
                  <c:v>Sep-24</c:v>
                </c:pt>
                <c:pt idx="2">
                  <c:v>Oct-24</c:v>
                </c:pt>
              </c:strCache>
            </c:strRef>
          </c:cat>
          <c:val>
            <c:numRef>
              <c:f>'Gráfico comp'!$C$16:$E$16</c:f>
              <c:numCache>
                <c:formatCode>#,##0</c:formatCode>
                <c:ptCount val="3"/>
                <c:pt idx="0">
                  <c:v>178700</c:v>
                </c:pt>
                <c:pt idx="1">
                  <c:v>229600</c:v>
                </c:pt>
                <c:pt idx="2">
                  <c:v>177900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855-438F-BF71-492D0419485D}"/>
            </c:ext>
          </c:extLst>
        </c:ser>
        <c:ser>
          <c:idx val="4"/>
          <c:order val="4"/>
          <c:tx>
            <c:strRef>
              <c:f>'Gráfico comp'!$B$17</c:f>
              <c:strCache>
                <c:ptCount val="1"/>
                <c:pt idx="0">
                  <c:v>La Paz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'Gráfico comp'!$C$12:$E$12</c:f>
              <c:strCache>
                <c:ptCount val="3"/>
                <c:pt idx="0">
                  <c:v>Abr-24</c:v>
                </c:pt>
                <c:pt idx="1">
                  <c:v>Sep-24</c:v>
                </c:pt>
                <c:pt idx="2">
                  <c:v>Oct-24</c:v>
                </c:pt>
              </c:strCache>
            </c:strRef>
          </c:cat>
          <c:val>
            <c:numRef>
              <c:f>'Gráfico comp'!$C$17:$E$17</c:f>
              <c:numCache>
                <c:formatCode>#,##0</c:formatCode>
                <c:ptCount val="3"/>
                <c:pt idx="1">
                  <c:v>62000</c:v>
                </c:pt>
                <c:pt idx="2">
                  <c:v>49586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855-438F-BF71-492D04194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04672"/>
        <c:axId val="34206464"/>
      </c:lineChart>
      <c:catAx>
        <c:axId val="3420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9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Arial" panose="020B0604020202020204" pitchFamily="34" charset="0"/>
              </a:defRPr>
            </a:pPr>
            <a:endParaRPr lang="es-MX"/>
          </a:p>
        </c:txPr>
        <c:crossAx val="34206464"/>
        <c:crosses val="autoZero"/>
        <c:auto val="1"/>
        <c:lblAlgn val="ctr"/>
        <c:lblOffset val="100"/>
        <c:noMultiLvlLbl val="0"/>
      </c:catAx>
      <c:valAx>
        <c:axId val="34206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Light" pitchFamily="2" charset="0"/>
                <a:ea typeface="Roboto Light" pitchFamily="2" charset="0"/>
                <a:cs typeface="Arial" panose="020B0604020202020204" pitchFamily="34" charset="0"/>
              </a:defRPr>
            </a:pPr>
            <a:endParaRPr lang="es-MX"/>
          </a:p>
        </c:txPr>
        <c:crossAx val="34204672"/>
        <c:crosses val="autoZero"/>
        <c:crossBetween val="between"/>
      </c:val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Light" pitchFamily="2" charset="0"/>
          <a:ea typeface="Roboto Light" pitchFamily="2" charset="0"/>
          <a:cs typeface="Arial" panose="020B060402020202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0470148668757458E-2"/>
          <c:y val="2.5307081598943806E-2"/>
          <c:w val="0.95825220545788015"/>
          <c:h val="0.78455193332562378"/>
        </c:manualLayout>
      </c:layout>
      <c:lineChart>
        <c:grouping val="standard"/>
        <c:varyColors val="0"/>
        <c:ser>
          <c:idx val="0"/>
          <c:order val="0"/>
          <c:tx>
            <c:strRef>
              <c:f>'Gráfico comp'!$B$13</c:f>
              <c:strCache>
                <c:ptCount val="1"/>
                <c:pt idx="0">
                  <c:v>Mazatlán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'Gráfico comp'!$C$12:$E$12</c:f>
              <c:strCache>
                <c:ptCount val="3"/>
                <c:pt idx="0">
                  <c:v>Abr-24</c:v>
                </c:pt>
                <c:pt idx="1">
                  <c:v>Sep-24</c:v>
                </c:pt>
                <c:pt idx="2">
                  <c:v>Oct-24</c:v>
                </c:pt>
              </c:strCache>
            </c:strRef>
          </c:cat>
          <c:val>
            <c:numRef>
              <c:f>'Gráfico comp'!$C$27:$E$27</c:f>
              <c:numCache>
                <c:formatCode>General</c:formatCode>
                <c:ptCount val="3"/>
                <c:pt idx="0">
                  <c:v>49</c:v>
                </c:pt>
                <c:pt idx="1">
                  <c:v>69</c:v>
                </c:pt>
                <c:pt idx="2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6-424F-ABA7-6ECB8EA29E5D}"/>
            </c:ext>
          </c:extLst>
        </c:ser>
        <c:ser>
          <c:idx val="1"/>
          <c:order val="1"/>
          <c:tx>
            <c:strRef>
              <c:f>'Gráfico comp'!$B$14</c:f>
              <c:strCache>
                <c:ptCount val="1"/>
                <c:pt idx="0">
                  <c:v>Puerto Vallarta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'Gráfico comp'!$C$12:$E$12</c:f>
              <c:strCache>
                <c:ptCount val="3"/>
                <c:pt idx="0">
                  <c:v>Abr-24</c:v>
                </c:pt>
                <c:pt idx="1">
                  <c:v>Sep-24</c:v>
                </c:pt>
                <c:pt idx="2">
                  <c:v>Oct-24</c:v>
                </c:pt>
              </c:strCache>
            </c:strRef>
          </c:cat>
          <c:val>
            <c:numRef>
              <c:f>'Gráfico comp'!$C$28:$E$28</c:f>
              <c:numCache>
                <c:formatCode>#,##0</c:formatCode>
                <c:ptCount val="3"/>
                <c:pt idx="0">
                  <c:v>10860</c:v>
                </c:pt>
                <c:pt idx="1">
                  <c:v>9080</c:v>
                </c:pt>
                <c:pt idx="2">
                  <c:v>9600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6-424F-ABA7-6ECB8EA29E5D}"/>
            </c:ext>
          </c:extLst>
        </c:ser>
        <c:ser>
          <c:idx val="2"/>
          <c:order val="2"/>
          <c:tx>
            <c:strRef>
              <c:f>'Gráfico comp'!$B$15</c:f>
              <c:strCache>
                <c:ptCount val="1"/>
                <c:pt idx="0">
                  <c:v>Riviera Nay.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'Gráfico comp'!$C$12:$E$12</c:f>
              <c:strCache>
                <c:ptCount val="3"/>
                <c:pt idx="0">
                  <c:v>Abr-24</c:v>
                </c:pt>
                <c:pt idx="1">
                  <c:v>Sep-24</c:v>
                </c:pt>
                <c:pt idx="2">
                  <c:v>Oct-24</c:v>
                </c:pt>
              </c:strCache>
            </c:strRef>
          </c:cat>
          <c:val>
            <c:numRef>
              <c:f>'Gráfico comp'!$C$29:$E$29</c:f>
              <c:numCache>
                <c:formatCode>#,##0</c:formatCode>
                <c:ptCount val="3"/>
                <c:pt idx="0">
                  <c:v>2823</c:v>
                </c:pt>
                <c:pt idx="1">
                  <c:v>2735</c:v>
                </c:pt>
                <c:pt idx="2">
                  <c:v>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06-424F-ABA7-6ECB8EA29E5D}"/>
            </c:ext>
          </c:extLst>
        </c:ser>
        <c:ser>
          <c:idx val="3"/>
          <c:order val="3"/>
          <c:tx>
            <c:strRef>
              <c:f>'Gráfico comp'!$B$16</c:f>
              <c:strCache>
                <c:ptCount val="1"/>
                <c:pt idx="0">
                  <c:v>Los Cabos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'Gráfico comp'!$C$12:$E$12</c:f>
              <c:strCache>
                <c:ptCount val="3"/>
                <c:pt idx="0">
                  <c:v>Abr-24</c:v>
                </c:pt>
                <c:pt idx="1">
                  <c:v>Sep-24</c:v>
                </c:pt>
                <c:pt idx="2">
                  <c:v>Oct-24</c:v>
                </c:pt>
              </c:strCache>
            </c:strRef>
          </c:cat>
          <c:val>
            <c:numRef>
              <c:f>'Gráfico comp'!$C$30:$E$30</c:f>
              <c:numCache>
                <c:formatCode>#,##0</c:formatCode>
                <c:ptCount val="3"/>
                <c:pt idx="0">
                  <c:v>16909</c:v>
                </c:pt>
                <c:pt idx="1">
                  <c:v>12922</c:v>
                </c:pt>
                <c:pt idx="2">
                  <c:v>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06-424F-ABA7-6ECB8EA29E5D}"/>
            </c:ext>
          </c:extLst>
        </c:ser>
        <c:ser>
          <c:idx val="4"/>
          <c:order val="4"/>
          <c:tx>
            <c:strRef>
              <c:f>'Gráfico comp'!$B$17</c:f>
              <c:strCache>
                <c:ptCount val="1"/>
                <c:pt idx="0">
                  <c:v>La Paz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'Gráfico comp'!$C$12:$E$12</c:f>
              <c:strCache>
                <c:ptCount val="3"/>
                <c:pt idx="0">
                  <c:v>Abr-24</c:v>
                </c:pt>
                <c:pt idx="1">
                  <c:v>Sep-24</c:v>
                </c:pt>
                <c:pt idx="2">
                  <c:v>Oct-24</c:v>
                </c:pt>
              </c:strCache>
            </c:strRef>
          </c:cat>
          <c:val>
            <c:numRef>
              <c:f>'Gráfico comp'!$C$31:$E$31</c:f>
              <c:numCache>
                <c:formatCode>#,##0</c:formatCode>
                <c:ptCount val="3"/>
                <c:pt idx="1">
                  <c:v>3827</c:v>
                </c:pt>
                <c:pt idx="2">
                  <c:v>4098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06-424F-ABA7-6ECB8EA2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04672"/>
        <c:axId val="34206464"/>
      </c:lineChart>
      <c:catAx>
        <c:axId val="3420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9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Arial" panose="020B0604020202020204" pitchFamily="34" charset="0"/>
              </a:defRPr>
            </a:pPr>
            <a:endParaRPr lang="es-MX"/>
          </a:p>
        </c:txPr>
        <c:crossAx val="34206464"/>
        <c:crosses val="autoZero"/>
        <c:auto val="1"/>
        <c:lblAlgn val="ctr"/>
        <c:lblOffset val="100"/>
        <c:noMultiLvlLbl val="0"/>
      </c:catAx>
      <c:valAx>
        <c:axId val="34206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Light" pitchFamily="2" charset="0"/>
                <a:ea typeface="Roboto Light" pitchFamily="2" charset="0"/>
                <a:cs typeface="Arial" panose="020B0604020202020204" pitchFamily="34" charset="0"/>
              </a:defRPr>
            </a:pPr>
            <a:endParaRPr lang="es-MX"/>
          </a:p>
        </c:txPr>
        <c:crossAx val="34204672"/>
        <c:crosses val="autoZero"/>
        <c:crossBetween val="between"/>
      </c:val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Light" pitchFamily="2" charset="0"/>
          <a:ea typeface="Roboto Light" pitchFamily="2" charset="0"/>
          <a:cs typeface="Arial" panose="020B060402020202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image" Target="../media/image1.png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20</xdr:row>
      <xdr:rowOff>108808</xdr:rowOff>
    </xdr:from>
    <xdr:to>
      <xdr:col>7</xdr:col>
      <xdr:colOff>304800</xdr:colOff>
      <xdr:row>35</xdr:row>
      <xdr:rowOff>122462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689619-2045-4500-B418-23B6B7101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100237"/>
          <a:ext cx="5956300" cy="3007225"/>
        </a:xfrm>
        <a:prstGeom prst="rect">
          <a:avLst/>
        </a:prstGeom>
      </xdr:spPr>
    </xdr:pic>
    <xdr:clientData/>
  </xdr:twoCellAnchor>
  <xdr:twoCellAnchor>
    <xdr:from>
      <xdr:col>0</xdr:col>
      <xdr:colOff>267607</xdr:colOff>
      <xdr:row>8</xdr:row>
      <xdr:rowOff>136979</xdr:rowOff>
    </xdr:from>
    <xdr:to>
      <xdr:col>5</xdr:col>
      <xdr:colOff>757465</xdr:colOff>
      <xdr:row>22</xdr:row>
      <xdr:rowOff>82550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62D132A-9CAC-4D39-8E06-6DF3D56F89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</xdr:colOff>
      <xdr:row>5</xdr:row>
      <xdr:rowOff>0</xdr:rowOff>
    </xdr:from>
    <xdr:to>
      <xdr:col>23</xdr:col>
      <xdr:colOff>292101</xdr:colOff>
      <xdr:row>32</xdr:row>
      <xdr:rowOff>88900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BE77AD1-5DDB-48EC-97C6-0C765C8A5A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203200</xdr:colOff>
      <xdr:row>45</xdr:row>
      <xdr:rowOff>101600</xdr:rowOff>
    </xdr:from>
    <xdr:to>
      <xdr:col>16</xdr:col>
      <xdr:colOff>495300</xdr:colOff>
      <xdr:row>72</xdr:row>
      <xdr:rowOff>190500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EB230FC-394C-43E6-8F50-8FB4A2D93C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546100</xdr:colOff>
      <xdr:row>46</xdr:row>
      <xdr:rowOff>114300</xdr:rowOff>
    </xdr:from>
    <xdr:to>
      <xdr:col>28</xdr:col>
      <xdr:colOff>469900</xdr:colOff>
      <xdr:row>70</xdr:row>
      <xdr:rowOff>63500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5326A45-2CD3-400A-ADB2-AD8FB8B559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38100</xdr:colOff>
      <xdr:row>12</xdr:row>
      <xdr:rowOff>88900</xdr:rowOff>
    </xdr:from>
    <xdr:to>
      <xdr:col>34</xdr:col>
      <xdr:colOff>774700</xdr:colOff>
      <xdr:row>36</xdr:row>
      <xdr:rowOff>38100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3508295-49E4-4FE0-A465-4C76DDC17E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36</xdr:col>
      <xdr:colOff>0</xdr:colOff>
      <xdr:row>12</xdr:row>
      <xdr:rowOff>0</xdr:rowOff>
    </xdr:from>
    <xdr:to>
      <xdr:col>46</xdr:col>
      <xdr:colOff>736600</xdr:colOff>
      <xdr:row>35</xdr:row>
      <xdr:rowOff>152400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4F372B7A-2A82-43B9-A184-8B0B9E07D7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34</xdr:col>
      <xdr:colOff>203200</xdr:colOff>
      <xdr:row>41</xdr:row>
      <xdr:rowOff>38100</xdr:rowOff>
    </xdr:from>
    <xdr:to>
      <xdr:col>39</xdr:col>
      <xdr:colOff>596900</xdr:colOff>
      <xdr:row>54</xdr:row>
      <xdr:rowOff>139700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E4D5969-C770-46CB-9808-97295C7FC8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863600</xdr:colOff>
      <xdr:row>9</xdr:row>
      <xdr:rowOff>1092200</xdr:rowOff>
    </xdr:from>
    <xdr:to>
      <xdr:col>11</xdr:col>
      <xdr:colOff>355600</xdr:colOff>
      <xdr:row>23</xdr:row>
      <xdr:rowOff>25400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330900C-739F-4A2F-9A61-3A86320BD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24</xdr:row>
      <xdr:rowOff>0</xdr:rowOff>
    </xdr:from>
    <xdr:to>
      <xdr:col>11</xdr:col>
      <xdr:colOff>520700</xdr:colOff>
      <xdr:row>37</xdr:row>
      <xdr:rowOff>101600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BD9C529-A4F5-4852-AF1C-A887690B95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342900</xdr:colOff>
      <xdr:row>50</xdr:row>
      <xdr:rowOff>152400</xdr:rowOff>
    </xdr:from>
    <xdr:to>
      <xdr:col>8</xdr:col>
      <xdr:colOff>292100</xdr:colOff>
      <xdr:row>64</xdr:row>
      <xdr:rowOff>50800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9D85F21-B175-499C-93A7-5DDC602CC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20</xdr:row>
      <xdr:rowOff>108808</xdr:rowOff>
    </xdr:from>
    <xdr:to>
      <xdr:col>7</xdr:col>
      <xdr:colOff>304800</xdr:colOff>
      <xdr:row>35</xdr:row>
      <xdr:rowOff>122462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87FBC5-5FA5-4C8A-945F-11DA17075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045808"/>
          <a:ext cx="5930900" cy="2966404"/>
        </a:xfrm>
        <a:prstGeom prst="rect">
          <a:avLst/>
        </a:prstGeom>
      </xdr:spPr>
    </xdr:pic>
    <xdr:clientData/>
  </xdr:twoCellAnchor>
  <xdr:twoCellAnchor>
    <xdr:from>
      <xdr:col>0</xdr:col>
      <xdr:colOff>267607</xdr:colOff>
      <xdr:row>8</xdr:row>
      <xdr:rowOff>136979</xdr:rowOff>
    </xdr:from>
    <xdr:to>
      <xdr:col>5</xdr:col>
      <xdr:colOff>757465</xdr:colOff>
      <xdr:row>22</xdr:row>
      <xdr:rowOff>82550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2ECD3A0-BE75-44B4-A675-E172CFB190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</xdr:colOff>
      <xdr:row>5</xdr:row>
      <xdr:rowOff>0</xdr:rowOff>
    </xdr:from>
    <xdr:to>
      <xdr:col>23</xdr:col>
      <xdr:colOff>292101</xdr:colOff>
      <xdr:row>32</xdr:row>
      <xdr:rowOff>88900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A1BC6FA-D6E5-4911-AACA-46C52CDC3B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203200</xdr:colOff>
      <xdr:row>45</xdr:row>
      <xdr:rowOff>101600</xdr:rowOff>
    </xdr:from>
    <xdr:to>
      <xdr:col>16</xdr:col>
      <xdr:colOff>495300</xdr:colOff>
      <xdr:row>72</xdr:row>
      <xdr:rowOff>190500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EFE8EBD-AC59-48E6-BBF3-F8AD0BEFD7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546100</xdr:colOff>
      <xdr:row>46</xdr:row>
      <xdr:rowOff>114300</xdr:rowOff>
    </xdr:from>
    <xdr:to>
      <xdr:col>28</xdr:col>
      <xdr:colOff>469900</xdr:colOff>
      <xdr:row>70</xdr:row>
      <xdr:rowOff>63500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70FE908-5DAD-4DF3-B828-8F44470EC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33</xdr:col>
      <xdr:colOff>406400</xdr:colOff>
      <xdr:row>12</xdr:row>
      <xdr:rowOff>88900</xdr:rowOff>
    </xdr:from>
    <xdr:to>
      <xdr:col>44</xdr:col>
      <xdr:colOff>63500</xdr:colOff>
      <xdr:row>36</xdr:row>
      <xdr:rowOff>38100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DFA82A6-9640-4B49-A22E-6E2667FB17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800100</xdr:colOff>
      <xdr:row>12</xdr:row>
      <xdr:rowOff>127000</xdr:rowOff>
    </xdr:from>
    <xdr:to>
      <xdr:col>58</xdr:col>
      <xdr:colOff>685800</xdr:colOff>
      <xdr:row>36</xdr:row>
      <xdr:rowOff>76200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EC4A78F-07A2-4DFA-915E-39BBEFE791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53</xdr:col>
      <xdr:colOff>203200</xdr:colOff>
      <xdr:row>41</xdr:row>
      <xdr:rowOff>38100</xdr:rowOff>
    </xdr:from>
    <xdr:to>
      <xdr:col>58</xdr:col>
      <xdr:colOff>596900</xdr:colOff>
      <xdr:row>54</xdr:row>
      <xdr:rowOff>139700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B8DD5F43-8CD2-4EAD-B68D-3A60E52612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20</xdr:row>
      <xdr:rowOff>190500</xdr:rowOff>
    </xdr:from>
    <xdr:to>
      <xdr:col>17</xdr:col>
      <xdr:colOff>660400</xdr:colOff>
      <xdr:row>43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B400A0E-10CB-9F4F-52A4-A6F5E8D74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596900</xdr:colOff>
      <xdr:row>20</xdr:row>
      <xdr:rowOff>63500</xdr:rowOff>
    </xdr:from>
    <xdr:to>
      <xdr:col>17</xdr:col>
      <xdr:colOff>698500</xdr:colOff>
      <xdr:row>33</xdr:row>
      <xdr:rowOff>165100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A6C86F8-4AB2-921A-CEC5-489505F854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D32BB81-49E5-461B-A669-CE324F0D6C3C}" name="Tabla1" displayName="Tabla1" ref="A1:E21" totalsRowShown="0">
  <autoFilter ref="A1:E21" xr:uid="{7D32BB81-49E5-461B-A669-CE324F0D6C3C}"/>
  <tableColumns count="5">
    <tableColumn id="1" xr3:uid="{5B2A2EF4-69F3-4755-A0AC-56CE53557309}" name="Página "/>
    <tableColumn id="2" xr3:uid="{CE2E100C-32AE-4022-93AA-3BB1203F038B}" name="Menciones " dataDxfId="3"/>
    <tableColumn id="3" xr3:uid="{3ACDC560-579D-42FB-9606-820D6CAB14D6}" name="Visitas " dataDxfId="2"/>
    <tableColumn id="5" xr3:uid="{F586D6B0-E273-4B4D-98C0-E0F175F5EC28}" name="Visitas x menciones" dataDxfId="1">
      <calculatedColumnFormula>Tabla1[[#This Row],[Visitas ]]/Tabla1[[#This Row],[Menciones ]]</calculatedColumnFormula>
    </tableColumn>
    <tableColumn id="4" xr3:uid="{CEEBCCAE-6F01-47DF-9451-9719F5025002}" name="Score de Influencers 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Tema de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Tema de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Tema de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3CC1F-E869-AF44-BAD2-3A8FF1994A40}">
  <dimension ref="C6:C38"/>
  <sheetViews>
    <sheetView workbookViewId="0">
      <selection activeCell="C37" sqref="C37"/>
    </sheetView>
  </sheetViews>
  <sheetFormatPr baseColWidth="10" defaultRowHeight="16" x14ac:dyDescent="0.2"/>
  <sheetData>
    <row r="6" spans="3:3" x14ac:dyDescent="0.2">
      <c r="C6" t="s">
        <v>46</v>
      </c>
    </row>
    <row r="7" spans="3:3" x14ac:dyDescent="0.2">
      <c r="C7" t="s">
        <v>47</v>
      </c>
    </row>
    <row r="9" spans="3:3" x14ac:dyDescent="0.2">
      <c r="C9" t="s">
        <v>48</v>
      </c>
    </row>
    <row r="10" spans="3:3" x14ac:dyDescent="0.2">
      <c r="C10" t="s">
        <v>49</v>
      </c>
    </row>
    <row r="12" spans="3:3" x14ac:dyDescent="0.2">
      <c r="C12" t="s">
        <v>50</v>
      </c>
    </row>
    <row r="13" spans="3:3" x14ac:dyDescent="0.2">
      <c r="C13" t="s">
        <v>51</v>
      </c>
    </row>
    <row r="15" spans="3:3" x14ac:dyDescent="0.2">
      <c r="C15" t="s">
        <v>52</v>
      </c>
    </row>
    <row r="16" spans="3:3" x14ac:dyDescent="0.2">
      <c r="C16" t="s">
        <v>53</v>
      </c>
    </row>
    <row r="17" spans="3:3" x14ac:dyDescent="0.2">
      <c r="C17" t="s">
        <v>59</v>
      </c>
    </row>
    <row r="18" spans="3:3" x14ac:dyDescent="0.2">
      <c r="C18" t="s">
        <v>54</v>
      </c>
    </row>
    <row r="19" spans="3:3" x14ac:dyDescent="0.2">
      <c r="C19" t="s">
        <v>55</v>
      </c>
    </row>
    <row r="21" spans="3:3" x14ac:dyDescent="0.2">
      <c r="C21" t="s">
        <v>56</v>
      </c>
    </row>
    <row r="22" spans="3:3" x14ac:dyDescent="0.2">
      <c r="C22" t="s">
        <v>57</v>
      </c>
    </row>
    <row r="24" spans="3:3" x14ac:dyDescent="0.2">
      <c r="C24" t="s">
        <v>58</v>
      </c>
    </row>
    <row r="25" spans="3:3" x14ac:dyDescent="0.2">
      <c r="C25" t="s">
        <v>59</v>
      </c>
    </row>
    <row r="28" spans="3:3" x14ac:dyDescent="0.2">
      <c r="C28" t="s">
        <v>60</v>
      </c>
    </row>
    <row r="29" spans="3:3" x14ac:dyDescent="0.2">
      <c r="C29" t="s">
        <v>61</v>
      </c>
    </row>
    <row r="31" spans="3:3" x14ac:dyDescent="0.2">
      <c r="C31" t="s">
        <v>66</v>
      </c>
    </row>
    <row r="32" spans="3:3" x14ac:dyDescent="0.2">
      <c r="C32" t="s">
        <v>62</v>
      </c>
    </row>
    <row r="34" spans="3:3" x14ac:dyDescent="0.2">
      <c r="C34" t="s">
        <v>67</v>
      </c>
    </row>
    <row r="35" spans="3:3" x14ac:dyDescent="0.2">
      <c r="C35" t="s">
        <v>63</v>
      </c>
    </row>
    <row r="37" spans="3:3" x14ac:dyDescent="0.2">
      <c r="C37" t="s">
        <v>64</v>
      </c>
    </row>
    <row r="38" spans="3:3" x14ac:dyDescent="0.2">
      <c r="C38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91889-F805-1E4A-94F2-307E15CAC664}">
  <dimension ref="A1:I21"/>
  <sheetViews>
    <sheetView zoomScale="70" zoomScaleNormal="70" workbookViewId="0">
      <selection activeCell="F10" sqref="F10"/>
    </sheetView>
  </sheetViews>
  <sheetFormatPr baseColWidth="10" defaultRowHeight="16" x14ac:dyDescent="0.2"/>
  <cols>
    <col min="1" max="4" width="22" customWidth="1"/>
    <col min="5" max="5" width="22" style="2" customWidth="1"/>
    <col min="6" max="6" width="22" customWidth="1"/>
  </cols>
  <sheetData>
    <row r="1" spans="1:9" x14ac:dyDescent="0.2">
      <c r="A1" t="s">
        <v>2</v>
      </c>
      <c r="B1" t="s">
        <v>3</v>
      </c>
      <c r="C1" t="s">
        <v>4</v>
      </c>
      <c r="D1" t="s">
        <v>74</v>
      </c>
      <c r="E1" s="2" t="s">
        <v>5</v>
      </c>
      <c r="F1" t="s">
        <v>1</v>
      </c>
    </row>
    <row r="2" spans="1:9" x14ac:dyDescent="0.2">
      <c r="A2" t="s">
        <v>12</v>
      </c>
      <c r="B2" s="7">
        <v>1078</v>
      </c>
      <c r="C2" s="6">
        <v>29224361979</v>
      </c>
      <c r="D2" s="6">
        <f>Tabla1[[#This Row],[Visitas ]]/Tabla1[[#This Row],[Menciones ]]</f>
        <v>27109797.754174396</v>
      </c>
      <c r="E2" s="3" t="s">
        <v>68</v>
      </c>
      <c r="G2" s="4" t="s">
        <v>13</v>
      </c>
      <c r="I2" s="6" t="s">
        <v>75</v>
      </c>
    </row>
    <row r="3" spans="1:9" x14ac:dyDescent="0.2">
      <c r="A3" t="s">
        <v>8</v>
      </c>
      <c r="B3" s="7">
        <v>2764</v>
      </c>
      <c r="C3" s="6">
        <v>12676353455</v>
      </c>
      <c r="D3" s="6">
        <f>Tabla1[[#This Row],[Visitas ]]/Tabla1[[#This Row],[Menciones ]]</f>
        <v>4586234.9692474678</v>
      </c>
      <c r="E3" s="3" t="s">
        <v>68</v>
      </c>
      <c r="G3" t="s">
        <v>9</v>
      </c>
      <c r="I3" s="6" t="s">
        <v>76</v>
      </c>
    </row>
    <row r="4" spans="1:9" x14ac:dyDescent="0.2">
      <c r="A4" t="s">
        <v>6</v>
      </c>
      <c r="B4" s="7">
        <v>3002</v>
      </c>
      <c r="C4" s="6">
        <v>5941574085</v>
      </c>
      <c r="D4" s="6">
        <f>Tabla1[[#This Row],[Visitas ]]/Tabla1[[#This Row],[Menciones ]]</f>
        <v>1979205.2248501</v>
      </c>
      <c r="E4" s="3" t="s">
        <v>68</v>
      </c>
      <c r="G4" s="4" t="s">
        <v>7</v>
      </c>
      <c r="I4" s="6" t="s">
        <v>77</v>
      </c>
    </row>
    <row r="5" spans="1:9" x14ac:dyDescent="0.2">
      <c r="A5" t="s">
        <v>18</v>
      </c>
      <c r="B5" s="7">
        <v>65</v>
      </c>
      <c r="C5" s="6">
        <v>3561585161</v>
      </c>
      <c r="D5" s="6">
        <f>Tabla1[[#This Row],[Visitas ]]/Tabla1[[#This Row],[Menciones ]]</f>
        <v>54793617.861538462</v>
      </c>
      <c r="E5" s="3" t="s">
        <v>68</v>
      </c>
      <c r="G5" t="s">
        <v>19</v>
      </c>
      <c r="I5" s="6" t="s">
        <v>78</v>
      </c>
    </row>
    <row r="6" spans="1:9" x14ac:dyDescent="0.2">
      <c r="A6" t="s">
        <v>14</v>
      </c>
      <c r="B6" s="7">
        <v>349</v>
      </c>
      <c r="C6" s="6">
        <v>2204397122</v>
      </c>
      <c r="D6" s="6">
        <f>Tabla1[[#This Row],[Visitas ]]/Tabla1[[#This Row],[Menciones ]]</f>
        <v>6316324.1318051573</v>
      </c>
      <c r="E6" s="3" t="s">
        <v>68</v>
      </c>
      <c r="G6" s="4" t="s">
        <v>15</v>
      </c>
      <c r="I6" s="6" t="s">
        <v>79</v>
      </c>
    </row>
    <row r="7" spans="1:9" x14ac:dyDescent="0.2">
      <c r="A7" t="s">
        <v>20</v>
      </c>
      <c r="B7" s="7">
        <v>3</v>
      </c>
      <c r="C7" s="6">
        <v>1178332120</v>
      </c>
      <c r="D7" s="6">
        <f>Tabla1[[#This Row],[Visitas ]]/Tabla1[[#This Row],[Menciones ]]</f>
        <v>392777373.33333331</v>
      </c>
      <c r="E7" s="3" t="s">
        <v>68</v>
      </c>
      <c r="G7" t="s">
        <v>21</v>
      </c>
      <c r="I7" s="6" t="s">
        <v>80</v>
      </c>
    </row>
    <row r="8" spans="1:9" x14ac:dyDescent="0.2">
      <c r="A8" t="s">
        <v>22</v>
      </c>
      <c r="B8" s="7">
        <v>1</v>
      </c>
      <c r="C8" s="6">
        <v>953236562</v>
      </c>
      <c r="D8" s="6">
        <f>Tabla1[[#This Row],[Visitas ]]/Tabla1[[#This Row],[Menciones ]]</f>
        <v>953236562</v>
      </c>
      <c r="E8" s="3" t="s">
        <v>68</v>
      </c>
      <c r="G8" s="4" t="s">
        <v>23</v>
      </c>
      <c r="I8" s="6" t="s">
        <v>81</v>
      </c>
    </row>
    <row r="9" spans="1:9" x14ac:dyDescent="0.2">
      <c r="A9" t="s">
        <v>24</v>
      </c>
      <c r="B9" s="7">
        <v>2</v>
      </c>
      <c r="C9" s="6">
        <v>768544512</v>
      </c>
      <c r="D9" s="6">
        <f>Tabla1[[#This Row],[Visitas ]]/Tabla1[[#This Row],[Menciones ]]</f>
        <v>384272256</v>
      </c>
      <c r="E9" s="3" t="s">
        <v>68</v>
      </c>
      <c r="G9" t="s">
        <v>25</v>
      </c>
      <c r="I9" s="6" t="s">
        <v>82</v>
      </c>
    </row>
    <row r="10" spans="1:9" x14ac:dyDescent="0.2">
      <c r="A10" t="s">
        <v>10</v>
      </c>
      <c r="B10" s="7">
        <v>1965</v>
      </c>
      <c r="C10" s="6">
        <v>731205274</v>
      </c>
      <c r="D10" s="6">
        <f>Tabla1[[#This Row],[Visitas ]]/Tabla1[[#This Row],[Menciones ]]</f>
        <v>372114.64325699746</v>
      </c>
      <c r="E10" s="3" t="s">
        <v>68</v>
      </c>
      <c r="G10" s="4" t="s">
        <v>11</v>
      </c>
      <c r="I10" s="6" t="s">
        <v>83</v>
      </c>
    </row>
    <row r="11" spans="1:9" x14ac:dyDescent="0.2">
      <c r="A11" t="s">
        <v>26</v>
      </c>
      <c r="B11" s="7">
        <v>1</v>
      </c>
      <c r="C11" s="6">
        <v>570361309</v>
      </c>
      <c r="D11" s="6">
        <f>Tabla1[[#This Row],[Visitas ]]/Tabla1[[#This Row],[Menciones ]]</f>
        <v>570361309</v>
      </c>
      <c r="E11" s="3" t="s">
        <v>68</v>
      </c>
      <c r="G11" t="s">
        <v>27</v>
      </c>
      <c r="I11" s="6" t="s">
        <v>84</v>
      </c>
    </row>
    <row r="12" spans="1:9" x14ac:dyDescent="0.2">
      <c r="A12" t="s">
        <v>28</v>
      </c>
      <c r="B12" s="7">
        <v>1</v>
      </c>
      <c r="C12" s="6">
        <v>316777885</v>
      </c>
      <c r="D12" s="6">
        <f>Tabla1[[#This Row],[Visitas ]]/Tabla1[[#This Row],[Menciones ]]</f>
        <v>316777885</v>
      </c>
      <c r="E12" s="3" t="s">
        <v>68</v>
      </c>
      <c r="G12" s="4" t="s">
        <v>29</v>
      </c>
      <c r="I12" s="6" t="s">
        <v>85</v>
      </c>
    </row>
    <row r="13" spans="1:9" x14ac:dyDescent="0.2">
      <c r="A13" t="s">
        <v>16</v>
      </c>
      <c r="B13" s="7">
        <v>84</v>
      </c>
      <c r="C13" s="6">
        <v>298035679</v>
      </c>
      <c r="D13" s="6">
        <f>Tabla1[[#This Row],[Visitas ]]/Tabla1[[#This Row],[Menciones ]]</f>
        <v>3548043.7976190476</v>
      </c>
      <c r="E13" s="3" t="s">
        <v>68</v>
      </c>
      <c r="G13" t="s">
        <v>17</v>
      </c>
      <c r="I13" s="6" t="s">
        <v>86</v>
      </c>
    </row>
    <row r="14" spans="1:9" x14ac:dyDescent="0.2">
      <c r="A14" t="s">
        <v>30</v>
      </c>
      <c r="B14" s="7">
        <v>1</v>
      </c>
      <c r="C14" s="6">
        <v>191913799</v>
      </c>
      <c r="D14" s="6">
        <f>Tabla1[[#This Row],[Visitas ]]/Tabla1[[#This Row],[Menciones ]]</f>
        <v>191913799</v>
      </c>
      <c r="E14" s="3" t="s">
        <v>68</v>
      </c>
      <c r="G14" s="4" t="s">
        <v>31</v>
      </c>
      <c r="I14" s="6" t="s">
        <v>87</v>
      </c>
    </row>
    <row r="15" spans="1:9" x14ac:dyDescent="0.2">
      <c r="A15" t="s">
        <v>32</v>
      </c>
      <c r="B15" s="7">
        <v>1</v>
      </c>
      <c r="C15" s="6">
        <v>130745534</v>
      </c>
      <c r="D15" s="6">
        <f>Tabla1[[#This Row],[Visitas ]]/Tabla1[[#This Row],[Menciones ]]</f>
        <v>130745534</v>
      </c>
      <c r="E15" s="3" t="s">
        <v>68</v>
      </c>
      <c r="G15" t="s">
        <v>33</v>
      </c>
      <c r="I15" s="6" t="s">
        <v>88</v>
      </c>
    </row>
    <row r="16" spans="1:9" x14ac:dyDescent="0.2">
      <c r="A16" t="s">
        <v>34</v>
      </c>
      <c r="B16" s="7">
        <v>6</v>
      </c>
      <c r="C16" s="6">
        <v>122869637</v>
      </c>
      <c r="D16" s="6">
        <f>Tabla1[[#This Row],[Visitas ]]/Tabla1[[#This Row],[Menciones ]]</f>
        <v>20478272.833333332</v>
      </c>
      <c r="E16" s="3" t="s">
        <v>68</v>
      </c>
      <c r="G16" s="4" t="s">
        <v>35</v>
      </c>
      <c r="I16" s="6" t="s">
        <v>89</v>
      </c>
    </row>
    <row r="17" spans="1:9" x14ac:dyDescent="0.2">
      <c r="A17" t="s">
        <v>36</v>
      </c>
      <c r="B17" s="7">
        <v>1</v>
      </c>
      <c r="C17" s="6">
        <v>97350488</v>
      </c>
      <c r="D17" s="6">
        <f>Tabla1[[#This Row],[Visitas ]]/Tabla1[[#This Row],[Menciones ]]</f>
        <v>97350488</v>
      </c>
      <c r="E17" s="3" t="s">
        <v>68</v>
      </c>
      <c r="G17" t="s">
        <v>37</v>
      </c>
      <c r="I17" s="6" t="s">
        <v>90</v>
      </c>
    </row>
    <row r="18" spans="1:9" x14ac:dyDescent="0.2">
      <c r="A18" t="s">
        <v>38</v>
      </c>
      <c r="B18" s="7">
        <v>1</v>
      </c>
      <c r="C18" s="6">
        <v>62854150</v>
      </c>
      <c r="D18" s="6">
        <f>Tabla1[[#This Row],[Visitas ]]/Tabla1[[#This Row],[Menciones ]]</f>
        <v>62854150</v>
      </c>
      <c r="E18" s="3" t="s">
        <v>68</v>
      </c>
      <c r="G18" s="4" t="s">
        <v>39</v>
      </c>
      <c r="I18" s="6" t="s">
        <v>91</v>
      </c>
    </row>
    <row r="19" spans="1:9" x14ac:dyDescent="0.2">
      <c r="A19" t="s">
        <v>40</v>
      </c>
      <c r="B19" s="7">
        <v>1</v>
      </c>
      <c r="C19" s="6">
        <v>58466651</v>
      </c>
      <c r="D19" s="6">
        <f>Tabla1[[#This Row],[Visitas ]]/Tabla1[[#This Row],[Menciones ]]</f>
        <v>58466651</v>
      </c>
      <c r="E19" s="3" t="s">
        <v>68</v>
      </c>
      <c r="G19" t="s">
        <v>41</v>
      </c>
      <c r="I19" s="6" t="s">
        <v>92</v>
      </c>
    </row>
    <row r="20" spans="1:9" x14ac:dyDescent="0.2">
      <c r="A20" t="s">
        <v>42</v>
      </c>
      <c r="B20" s="7">
        <v>6</v>
      </c>
      <c r="C20" s="6">
        <v>58077968</v>
      </c>
      <c r="D20" s="6">
        <f>Tabla1[[#This Row],[Visitas ]]/Tabla1[[#This Row],[Menciones ]]</f>
        <v>9679661.333333334</v>
      </c>
      <c r="E20" s="3" t="s">
        <v>68</v>
      </c>
      <c r="G20" s="4" t="s">
        <v>43</v>
      </c>
      <c r="I20" s="6" t="s">
        <v>93</v>
      </c>
    </row>
    <row r="21" spans="1:9" x14ac:dyDescent="0.2">
      <c r="A21" t="s">
        <v>44</v>
      </c>
      <c r="B21" s="7">
        <v>22</v>
      </c>
      <c r="C21" s="6">
        <v>53280672</v>
      </c>
      <c r="D21" s="6">
        <f>Tabla1[[#This Row],[Visitas ]]/Tabla1[[#This Row],[Menciones ]]</f>
        <v>2421848.7272727271</v>
      </c>
      <c r="E21" s="3" t="s">
        <v>68</v>
      </c>
      <c r="G21" s="5" t="s">
        <v>45</v>
      </c>
      <c r="I21" s="6" t="s">
        <v>94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E483F-B56F-435F-97DA-099670C7C8F6}">
  <dimension ref="A1:BC44"/>
  <sheetViews>
    <sheetView tabSelected="1" zoomScale="50" zoomScaleNormal="50" workbookViewId="0">
      <selection activeCell="AI5" sqref="AI5"/>
    </sheetView>
  </sheetViews>
  <sheetFormatPr baseColWidth="10" defaultRowHeight="16" x14ac:dyDescent="0.2"/>
  <cols>
    <col min="34" max="34" width="11" bestFit="1" customWidth="1"/>
    <col min="37" max="37" width="12" bestFit="1" customWidth="1"/>
  </cols>
  <sheetData>
    <row r="1" spans="1:55" x14ac:dyDescent="0.2">
      <c r="A1" t="s">
        <v>69</v>
      </c>
    </row>
    <row r="2" spans="1:55" x14ac:dyDescent="0.2">
      <c r="B2" s="1">
        <v>45567</v>
      </c>
      <c r="C2" s="1">
        <v>45568</v>
      </c>
      <c r="D2" s="1">
        <v>45569</v>
      </c>
      <c r="E2" s="1">
        <v>45570</v>
      </c>
      <c r="F2" s="1">
        <v>45571</v>
      </c>
      <c r="G2" s="1">
        <v>45572</v>
      </c>
      <c r="H2" s="1">
        <v>45573</v>
      </c>
      <c r="I2" s="1">
        <v>45574</v>
      </c>
      <c r="J2" s="1">
        <v>45575</v>
      </c>
      <c r="K2" s="1">
        <v>45576</v>
      </c>
      <c r="L2" s="1">
        <v>45577</v>
      </c>
      <c r="M2" s="1">
        <v>45578</v>
      </c>
      <c r="N2" s="1">
        <v>45579</v>
      </c>
      <c r="O2" s="1">
        <v>45580</v>
      </c>
      <c r="P2" s="1">
        <v>45581</v>
      </c>
      <c r="Q2" s="1">
        <v>45582</v>
      </c>
      <c r="R2" s="1">
        <v>45583</v>
      </c>
      <c r="S2" s="1">
        <v>45584</v>
      </c>
      <c r="T2" s="1">
        <v>45585</v>
      </c>
      <c r="U2" s="1">
        <v>45586</v>
      </c>
      <c r="V2" s="1">
        <v>45587</v>
      </c>
      <c r="W2" s="1">
        <v>45588</v>
      </c>
      <c r="X2" s="1">
        <v>45589</v>
      </c>
      <c r="Y2" s="1">
        <v>45590</v>
      </c>
      <c r="Z2" s="1">
        <v>45591</v>
      </c>
      <c r="AA2" s="1">
        <v>45592</v>
      </c>
      <c r="AB2" s="1">
        <v>45593</v>
      </c>
      <c r="AC2" s="1">
        <v>45594</v>
      </c>
      <c r="AD2" s="1">
        <v>45595</v>
      </c>
      <c r="AE2" s="1">
        <v>45596</v>
      </c>
      <c r="AH2" t="s">
        <v>112</v>
      </c>
      <c r="AI2" t="s">
        <v>113</v>
      </c>
      <c r="AJ2" t="s">
        <v>114</v>
      </c>
      <c r="AY2">
        <v>2891</v>
      </c>
      <c r="AZ2" s="14">
        <f>AY2/AY5</f>
        <v>0.20030485692510219</v>
      </c>
    </row>
    <row r="3" spans="1:55" x14ac:dyDescent="0.2">
      <c r="A3" t="s">
        <v>0</v>
      </c>
      <c r="B3" s="7">
        <v>491</v>
      </c>
      <c r="C3" s="7">
        <v>473</v>
      </c>
      <c r="D3" s="7">
        <v>499</v>
      </c>
      <c r="E3" s="7">
        <v>393</v>
      </c>
      <c r="F3" s="7">
        <v>293</v>
      </c>
      <c r="G3" s="7">
        <v>589</v>
      </c>
      <c r="H3" s="7">
        <v>474</v>
      </c>
      <c r="I3" s="7">
        <v>462</v>
      </c>
      <c r="J3" s="7">
        <v>364</v>
      </c>
      <c r="K3" s="7">
        <v>362</v>
      </c>
      <c r="L3" s="7">
        <v>371</v>
      </c>
      <c r="M3" s="7">
        <v>264</v>
      </c>
      <c r="N3" s="7">
        <v>382</v>
      </c>
      <c r="O3" s="7">
        <v>466</v>
      </c>
      <c r="P3" s="7">
        <v>432</v>
      </c>
      <c r="Q3" s="7">
        <v>535</v>
      </c>
      <c r="R3" s="7">
        <v>535</v>
      </c>
      <c r="S3" s="7">
        <v>384</v>
      </c>
      <c r="T3" s="7">
        <v>339</v>
      </c>
      <c r="U3" s="7">
        <v>485</v>
      </c>
      <c r="V3" s="7">
        <v>494</v>
      </c>
      <c r="W3" s="7">
        <v>496</v>
      </c>
      <c r="X3" s="7">
        <v>554</v>
      </c>
      <c r="Y3" s="7">
        <v>489</v>
      </c>
      <c r="Z3" s="7">
        <v>379</v>
      </c>
      <c r="AA3" s="7">
        <v>383</v>
      </c>
      <c r="AB3" s="7">
        <v>843</v>
      </c>
      <c r="AC3" s="7">
        <v>662</v>
      </c>
      <c r="AD3" s="7">
        <v>709</v>
      </c>
      <c r="AE3" s="7">
        <v>798</v>
      </c>
      <c r="AH3" t="s">
        <v>111</v>
      </c>
      <c r="AI3" s="3" t="s">
        <v>115</v>
      </c>
      <c r="AJ3" s="3" t="s">
        <v>116</v>
      </c>
      <c r="AY3">
        <v>941</v>
      </c>
      <c r="AZ3" s="14">
        <f>AY3/AY5</f>
        <v>6.5197810572992454E-2</v>
      </c>
    </row>
    <row r="4" spans="1:55" x14ac:dyDescent="0.2">
      <c r="A4" t="s">
        <v>70</v>
      </c>
      <c r="B4" s="6">
        <v>3914533</v>
      </c>
      <c r="C4" s="6">
        <v>2233667</v>
      </c>
      <c r="D4" s="6">
        <v>2881469</v>
      </c>
      <c r="E4" s="6">
        <v>1983832</v>
      </c>
      <c r="F4" s="6">
        <v>1046856</v>
      </c>
      <c r="G4" s="6">
        <v>3540011</v>
      </c>
      <c r="H4" s="6">
        <v>2636372</v>
      </c>
      <c r="I4" s="6">
        <v>3753406</v>
      </c>
      <c r="J4" s="6">
        <v>1757657</v>
      </c>
      <c r="K4" s="6">
        <v>1368275</v>
      </c>
      <c r="L4" s="6">
        <v>1182651</v>
      </c>
      <c r="M4" s="6">
        <v>1347933</v>
      </c>
      <c r="N4" s="6">
        <v>1726121</v>
      </c>
      <c r="O4" s="6">
        <v>1822364</v>
      </c>
      <c r="P4" s="6">
        <v>1697232</v>
      </c>
      <c r="Q4" s="6">
        <v>2303698</v>
      </c>
      <c r="R4" s="6">
        <v>3256583</v>
      </c>
      <c r="S4" s="6">
        <v>2078946</v>
      </c>
      <c r="T4" s="6">
        <v>2435584</v>
      </c>
      <c r="U4" s="6">
        <v>2771067</v>
      </c>
      <c r="V4" s="6">
        <v>1854636</v>
      </c>
      <c r="W4" s="6">
        <v>2321136</v>
      </c>
      <c r="X4" s="6">
        <v>2160619</v>
      </c>
      <c r="Y4" s="6">
        <v>2037496</v>
      </c>
      <c r="Z4" s="6">
        <v>2113688</v>
      </c>
      <c r="AA4" s="6">
        <v>7952132</v>
      </c>
      <c r="AB4" s="6">
        <v>8871227</v>
      </c>
      <c r="AC4" s="6">
        <v>4853472</v>
      </c>
      <c r="AD4" s="6">
        <v>4380848</v>
      </c>
      <c r="AE4" s="6">
        <v>4707083</v>
      </c>
      <c r="AG4" s="6">
        <v>14433</v>
      </c>
      <c r="AH4" s="14">
        <v>0.76666666666666672</v>
      </c>
      <c r="AI4" s="14">
        <v>0.16666666666666666</v>
      </c>
      <c r="AJ4" s="14">
        <v>6.6000000000000003E-2</v>
      </c>
      <c r="AK4" s="15"/>
      <c r="AY4">
        <v>10601</v>
      </c>
      <c r="AZ4" s="14">
        <f>AY4/AY5</f>
        <v>0.73449733250190541</v>
      </c>
    </row>
    <row r="5" spans="1:55" x14ac:dyDescent="0.2">
      <c r="A5" t="s">
        <v>109</v>
      </c>
      <c r="B5" s="12">
        <f>B4/B3</f>
        <v>7972.5723014256619</v>
      </c>
      <c r="C5" s="12">
        <f t="shared" ref="C5:AE5" si="0">C4/C3</f>
        <v>4722.3403805496828</v>
      </c>
      <c r="D5" s="12">
        <f t="shared" si="0"/>
        <v>5774.4869739478954</v>
      </c>
      <c r="E5" s="12">
        <f t="shared" si="0"/>
        <v>5047.9185750636134</v>
      </c>
      <c r="F5" s="12">
        <f t="shared" si="0"/>
        <v>3572.8873720136517</v>
      </c>
      <c r="G5" s="12">
        <f t="shared" si="0"/>
        <v>6010.2054329371813</v>
      </c>
      <c r="H5" s="12">
        <f t="shared" si="0"/>
        <v>5561.9662447257388</v>
      </c>
      <c r="I5" s="12">
        <f t="shared" si="0"/>
        <v>8124.2554112554117</v>
      </c>
      <c r="J5" s="12">
        <f t="shared" si="0"/>
        <v>4828.7280219780223</v>
      </c>
      <c r="K5" s="12">
        <f t="shared" si="0"/>
        <v>3779.7651933701659</v>
      </c>
      <c r="L5" s="12">
        <f t="shared" si="0"/>
        <v>3187.7385444743936</v>
      </c>
      <c r="M5" s="12">
        <f t="shared" si="0"/>
        <v>5105.806818181818</v>
      </c>
      <c r="N5" s="12">
        <f t="shared" si="0"/>
        <v>4518.6413612565448</v>
      </c>
      <c r="O5" s="12">
        <f t="shared" si="0"/>
        <v>3910.6523605150214</v>
      </c>
      <c r="P5" s="12">
        <f t="shared" si="0"/>
        <v>3928.7777777777778</v>
      </c>
      <c r="Q5" s="12">
        <f t="shared" si="0"/>
        <v>4305.9775700934579</v>
      </c>
      <c r="R5" s="12">
        <f t="shared" si="0"/>
        <v>6087.0710280373833</v>
      </c>
      <c r="S5" s="12">
        <f t="shared" si="0"/>
        <v>5413.921875</v>
      </c>
      <c r="T5" s="12">
        <f t="shared" si="0"/>
        <v>7184.6135693215338</v>
      </c>
      <c r="U5" s="12">
        <f t="shared" si="0"/>
        <v>5713.5402061855666</v>
      </c>
      <c r="V5" s="12">
        <f t="shared" si="0"/>
        <v>3754.3238866396759</v>
      </c>
      <c r="W5" s="12">
        <f t="shared" si="0"/>
        <v>4679.7096774193551</v>
      </c>
      <c r="X5" s="12">
        <f t="shared" si="0"/>
        <v>3900.0342960288808</v>
      </c>
      <c r="Y5" s="12">
        <f t="shared" si="0"/>
        <v>4166.6584867075662</v>
      </c>
      <c r="Z5" s="12">
        <f t="shared" si="0"/>
        <v>5577.0131926121376</v>
      </c>
      <c r="AA5" s="12">
        <f t="shared" si="0"/>
        <v>20762.746736292429</v>
      </c>
      <c r="AB5" s="12">
        <f t="shared" si="0"/>
        <v>10523.400948991697</v>
      </c>
      <c r="AC5" s="12">
        <f t="shared" si="0"/>
        <v>7331.5287009063441</v>
      </c>
      <c r="AD5" s="12">
        <f t="shared" si="0"/>
        <v>6178.9111424541607</v>
      </c>
      <c r="AE5" s="12">
        <f t="shared" si="0"/>
        <v>5898.6002506265668</v>
      </c>
      <c r="AH5" s="42">
        <f>AG4*AH4</f>
        <v>11065.300000000001</v>
      </c>
      <c r="AI5" s="42">
        <f>AG4*AI4</f>
        <v>2405.5</v>
      </c>
      <c r="AJ5" s="42">
        <f>AG4*AJ4</f>
        <v>952.57800000000009</v>
      </c>
      <c r="AK5" s="6">
        <f>SUM(AH5:AJ5)</f>
        <v>14423.378000000001</v>
      </c>
      <c r="AY5">
        <v>14433</v>
      </c>
    </row>
    <row r="6" spans="1:55" x14ac:dyDescent="0.2">
      <c r="B6">
        <v>2</v>
      </c>
      <c r="C6">
        <v>3</v>
      </c>
      <c r="D6">
        <v>4</v>
      </c>
      <c r="E6">
        <v>5</v>
      </c>
      <c r="F6">
        <v>6</v>
      </c>
      <c r="G6">
        <v>7</v>
      </c>
      <c r="H6">
        <v>8</v>
      </c>
      <c r="I6">
        <v>9</v>
      </c>
      <c r="J6">
        <v>10</v>
      </c>
      <c r="K6">
        <v>11</v>
      </c>
      <c r="L6">
        <v>12</v>
      </c>
      <c r="M6">
        <v>13</v>
      </c>
      <c r="N6">
        <v>14</v>
      </c>
      <c r="O6">
        <v>15</v>
      </c>
      <c r="P6">
        <v>16</v>
      </c>
      <c r="Q6">
        <v>17</v>
      </c>
      <c r="R6">
        <v>18</v>
      </c>
      <c r="S6">
        <v>19</v>
      </c>
      <c r="T6">
        <v>20</v>
      </c>
      <c r="U6">
        <v>21</v>
      </c>
      <c r="V6">
        <v>22</v>
      </c>
      <c r="W6">
        <v>23</v>
      </c>
      <c r="X6">
        <v>24</v>
      </c>
      <c r="Y6">
        <v>25</v>
      </c>
      <c r="Z6">
        <v>26</v>
      </c>
      <c r="AA6">
        <v>27</v>
      </c>
      <c r="AB6">
        <v>28</v>
      </c>
      <c r="AC6">
        <v>29</v>
      </c>
      <c r="AD6">
        <v>30</v>
      </c>
      <c r="AE6">
        <v>31</v>
      </c>
    </row>
    <row r="8" spans="1:55" x14ac:dyDescent="0.2">
      <c r="Z8">
        <v>2</v>
      </c>
      <c r="AA8">
        <v>3</v>
      </c>
      <c r="AB8">
        <v>4</v>
      </c>
      <c r="AC8">
        <v>5</v>
      </c>
      <c r="AD8">
        <v>6</v>
      </c>
      <c r="AE8">
        <v>7</v>
      </c>
      <c r="AF8">
        <v>8</v>
      </c>
      <c r="AG8">
        <v>9</v>
      </c>
      <c r="AH8">
        <v>10</v>
      </c>
      <c r="AI8">
        <v>11</v>
      </c>
      <c r="AJ8">
        <v>12</v>
      </c>
      <c r="AK8">
        <v>13</v>
      </c>
      <c r="AL8">
        <v>14</v>
      </c>
      <c r="AM8">
        <v>15</v>
      </c>
      <c r="AN8">
        <v>16</v>
      </c>
      <c r="AO8">
        <v>17</v>
      </c>
      <c r="AP8">
        <v>18</v>
      </c>
      <c r="AQ8">
        <v>19</v>
      </c>
      <c r="AR8">
        <v>20</v>
      </c>
      <c r="AS8">
        <v>21</v>
      </c>
      <c r="AT8">
        <v>22</v>
      </c>
      <c r="AU8">
        <v>23</v>
      </c>
      <c r="AV8">
        <v>24</v>
      </c>
      <c r="AW8">
        <v>25</v>
      </c>
      <c r="AX8">
        <v>26</v>
      </c>
      <c r="AY8">
        <v>27</v>
      </c>
      <c r="AZ8">
        <v>28</v>
      </c>
      <c r="BA8">
        <v>29</v>
      </c>
      <c r="BB8">
        <v>30</v>
      </c>
      <c r="BC8">
        <v>31</v>
      </c>
    </row>
    <row r="9" spans="1:55" x14ac:dyDescent="0.2">
      <c r="Z9" s="6">
        <v>3914533</v>
      </c>
      <c r="AA9" s="6">
        <v>2233667</v>
      </c>
      <c r="AB9" s="6">
        <v>2881469</v>
      </c>
      <c r="AC9" s="6">
        <v>1983832</v>
      </c>
      <c r="AD9" s="6">
        <v>1046856</v>
      </c>
      <c r="AE9" s="6">
        <v>3540011</v>
      </c>
      <c r="AF9" s="6">
        <v>2636372</v>
      </c>
      <c r="AG9" s="6">
        <v>3753406</v>
      </c>
      <c r="AH9" s="6">
        <v>1757657</v>
      </c>
      <c r="AI9" s="6">
        <v>1368275</v>
      </c>
      <c r="AJ9" s="6">
        <v>1182651</v>
      </c>
      <c r="AK9" s="6">
        <v>1347933</v>
      </c>
      <c r="AL9" s="6">
        <v>1726121</v>
      </c>
      <c r="AM9" s="6">
        <v>1822364</v>
      </c>
      <c r="AN9" s="6">
        <v>1697232</v>
      </c>
      <c r="AO9" s="6">
        <v>2303698</v>
      </c>
      <c r="AP9" s="6">
        <v>3256583</v>
      </c>
      <c r="AQ9" s="6">
        <v>2078946</v>
      </c>
      <c r="AR9" s="6">
        <v>2435584</v>
      </c>
      <c r="AS9" s="6">
        <v>2771067</v>
      </c>
      <c r="AT9" s="6">
        <v>1854636</v>
      </c>
      <c r="AU9" s="6">
        <v>2321136</v>
      </c>
      <c r="AV9" s="6">
        <v>2160619</v>
      </c>
      <c r="AW9" s="6">
        <v>2037496</v>
      </c>
      <c r="AX9" s="6">
        <v>2113688</v>
      </c>
      <c r="AY9" s="6">
        <v>7952132</v>
      </c>
      <c r="AZ9" s="6">
        <v>8871227</v>
      </c>
      <c r="BA9" s="6">
        <v>4853472</v>
      </c>
      <c r="BB9" s="6">
        <v>4380848</v>
      </c>
      <c r="BC9" s="6">
        <v>4707083</v>
      </c>
    </row>
    <row r="10" spans="1:55" x14ac:dyDescent="0.2">
      <c r="Y10" t="s">
        <v>73</v>
      </c>
      <c r="Z10" s="6">
        <v>3001141.9666666668</v>
      </c>
      <c r="AA10" s="6">
        <v>1712478.0333333334</v>
      </c>
      <c r="AB10" s="6">
        <v>2209126.2333333334</v>
      </c>
      <c r="AC10" s="6">
        <v>1520937.8666666667</v>
      </c>
      <c r="AD10" s="6">
        <v>802589.60000000009</v>
      </c>
      <c r="AE10" s="6">
        <v>2714008.4333333336</v>
      </c>
      <c r="AF10" s="6">
        <v>2021218.5333333334</v>
      </c>
      <c r="AG10" s="6">
        <v>2877611.2666666671</v>
      </c>
      <c r="AH10" s="6">
        <v>1347537.0333333334</v>
      </c>
      <c r="AI10" s="6">
        <v>1049010.8333333335</v>
      </c>
      <c r="AJ10" s="6">
        <v>906699.10000000009</v>
      </c>
      <c r="AK10" s="6">
        <v>1033415.3</v>
      </c>
      <c r="AL10" s="6">
        <v>1323359.4333333333</v>
      </c>
      <c r="AM10" s="6">
        <v>1397145.7333333334</v>
      </c>
      <c r="AN10" s="6">
        <v>1301211.2000000002</v>
      </c>
      <c r="AO10" s="6">
        <v>1766168.4666666668</v>
      </c>
      <c r="AP10" s="6">
        <v>2496713.6333333333</v>
      </c>
      <c r="AQ10" s="6">
        <v>1593858.6</v>
      </c>
      <c r="AR10" s="6">
        <v>1867281.0666666669</v>
      </c>
      <c r="AS10" s="6">
        <v>2124484.7000000002</v>
      </c>
      <c r="AT10" s="6">
        <v>1421887.6</v>
      </c>
      <c r="AU10" s="6">
        <v>1779537.6</v>
      </c>
      <c r="AV10" s="6">
        <v>1656474.5666666669</v>
      </c>
      <c r="AW10" s="6">
        <v>1562080.2666666668</v>
      </c>
      <c r="AX10" s="6">
        <v>1620494.1333333335</v>
      </c>
      <c r="AY10" s="6">
        <v>6096634.5333333341</v>
      </c>
      <c r="AZ10" s="6">
        <v>6801274.0333333341</v>
      </c>
      <c r="BA10" s="6">
        <v>3720995.2</v>
      </c>
      <c r="BB10" s="6">
        <v>3358650.1333333338</v>
      </c>
      <c r="BC10" s="6">
        <v>3608763.6333333338</v>
      </c>
    </row>
    <row r="11" spans="1:55" x14ac:dyDescent="0.2">
      <c r="Y11" t="s">
        <v>72</v>
      </c>
      <c r="Z11" s="6">
        <f>Z9*$AI$4</f>
        <v>652422.16666666663</v>
      </c>
      <c r="AA11" s="6">
        <f t="shared" ref="AA11:BC11" si="1">AA9*$AI$4</f>
        <v>372277.83333333331</v>
      </c>
      <c r="AB11" s="6">
        <f t="shared" si="1"/>
        <v>480244.83333333331</v>
      </c>
      <c r="AC11" s="6">
        <f t="shared" si="1"/>
        <v>330638.66666666663</v>
      </c>
      <c r="AD11" s="6">
        <f t="shared" si="1"/>
        <v>174476</v>
      </c>
      <c r="AE11" s="6">
        <f t="shared" si="1"/>
        <v>590001.83333333326</v>
      </c>
      <c r="AF11" s="6">
        <f t="shared" si="1"/>
        <v>439395.33333333331</v>
      </c>
      <c r="AG11" s="6">
        <f t="shared" si="1"/>
        <v>625567.66666666663</v>
      </c>
      <c r="AH11" s="6">
        <f t="shared" si="1"/>
        <v>292942.83333333331</v>
      </c>
      <c r="AI11" s="6">
        <f t="shared" si="1"/>
        <v>228045.83333333331</v>
      </c>
      <c r="AJ11" s="6">
        <f t="shared" si="1"/>
        <v>197108.5</v>
      </c>
      <c r="AK11" s="6">
        <f t="shared" si="1"/>
        <v>224655.5</v>
      </c>
      <c r="AL11" s="6">
        <f t="shared" si="1"/>
        <v>287686.83333333331</v>
      </c>
      <c r="AM11" s="6">
        <f t="shared" si="1"/>
        <v>303727.33333333331</v>
      </c>
      <c r="AN11" s="6">
        <f t="shared" si="1"/>
        <v>282872</v>
      </c>
      <c r="AO11" s="6">
        <f t="shared" si="1"/>
        <v>383949.66666666663</v>
      </c>
      <c r="AP11" s="6">
        <f t="shared" si="1"/>
        <v>542763.83333333326</v>
      </c>
      <c r="AQ11" s="6">
        <f t="shared" si="1"/>
        <v>346491</v>
      </c>
      <c r="AR11" s="6">
        <f t="shared" si="1"/>
        <v>405930.66666666663</v>
      </c>
      <c r="AS11" s="6">
        <f t="shared" si="1"/>
        <v>461844.5</v>
      </c>
      <c r="AT11" s="6">
        <f t="shared" si="1"/>
        <v>309106</v>
      </c>
      <c r="AU11" s="6">
        <f t="shared" si="1"/>
        <v>386856</v>
      </c>
      <c r="AV11" s="6">
        <f t="shared" si="1"/>
        <v>360103.16666666663</v>
      </c>
      <c r="AW11" s="6">
        <f t="shared" si="1"/>
        <v>339582.66666666663</v>
      </c>
      <c r="AX11" s="6">
        <f t="shared" si="1"/>
        <v>352281.33333333331</v>
      </c>
      <c r="AY11" s="6">
        <f t="shared" si="1"/>
        <v>1325355.3333333333</v>
      </c>
      <c r="AZ11" s="6">
        <f t="shared" si="1"/>
        <v>1478537.8333333333</v>
      </c>
      <c r="BA11" s="6">
        <f t="shared" si="1"/>
        <v>808912</v>
      </c>
      <c r="BB11" s="6">
        <f t="shared" si="1"/>
        <v>730141.33333333326</v>
      </c>
      <c r="BC11" s="6">
        <f t="shared" si="1"/>
        <v>784513.83333333326</v>
      </c>
    </row>
    <row r="12" spans="1:55" x14ac:dyDescent="0.2">
      <c r="Y12" t="s">
        <v>110</v>
      </c>
      <c r="Z12" s="6">
        <f>Z9*$AJ$4</f>
        <v>258359.17800000001</v>
      </c>
      <c r="AA12" s="6">
        <f t="shared" ref="AA12:BC12" si="2">AA9*$AJ$4</f>
        <v>147422.022</v>
      </c>
      <c r="AB12" s="6">
        <f t="shared" si="2"/>
        <v>190176.954</v>
      </c>
      <c r="AC12" s="6">
        <f t="shared" si="2"/>
        <v>130932.91200000001</v>
      </c>
      <c r="AD12" s="6">
        <f t="shared" si="2"/>
        <v>69092.495999999999</v>
      </c>
      <c r="AE12" s="6">
        <f t="shared" si="2"/>
        <v>233640.72600000002</v>
      </c>
      <c r="AF12" s="6">
        <f t="shared" si="2"/>
        <v>174000.552</v>
      </c>
      <c r="AG12" s="6">
        <f t="shared" si="2"/>
        <v>247724.796</v>
      </c>
      <c r="AH12" s="6">
        <f t="shared" si="2"/>
        <v>116005.36200000001</v>
      </c>
      <c r="AI12" s="6">
        <f t="shared" si="2"/>
        <v>90306.150000000009</v>
      </c>
      <c r="AJ12" s="6">
        <f t="shared" si="2"/>
        <v>78054.966</v>
      </c>
      <c r="AK12" s="6">
        <f t="shared" si="2"/>
        <v>88963.578000000009</v>
      </c>
      <c r="AL12" s="6">
        <f t="shared" si="2"/>
        <v>113923.986</v>
      </c>
      <c r="AM12" s="6">
        <f t="shared" si="2"/>
        <v>120276.024</v>
      </c>
      <c r="AN12" s="6">
        <f t="shared" si="2"/>
        <v>112017.31200000001</v>
      </c>
      <c r="AO12" s="6">
        <f t="shared" si="2"/>
        <v>152044.068</v>
      </c>
      <c r="AP12" s="6">
        <f t="shared" si="2"/>
        <v>214934.478</v>
      </c>
      <c r="AQ12" s="6">
        <f t="shared" si="2"/>
        <v>137210.43600000002</v>
      </c>
      <c r="AR12" s="6">
        <f t="shared" si="2"/>
        <v>160748.54399999999</v>
      </c>
      <c r="AS12" s="6">
        <f t="shared" si="2"/>
        <v>182890.42200000002</v>
      </c>
      <c r="AT12" s="6">
        <f t="shared" si="2"/>
        <v>122405.97600000001</v>
      </c>
      <c r="AU12" s="6">
        <f t="shared" si="2"/>
        <v>153194.976</v>
      </c>
      <c r="AV12" s="6">
        <f t="shared" si="2"/>
        <v>142600.85400000002</v>
      </c>
      <c r="AW12" s="6">
        <f t="shared" si="2"/>
        <v>134474.736</v>
      </c>
      <c r="AX12" s="6">
        <f t="shared" si="2"/>
        <v>139503.408</v>
      </c>
      <c r="AY12" s="6">
        <f t="shared" si="2"/>
        <v>524840.71200000006</v>
      </c>
      <c r="AZ12" s="6">
        <f t="shared" si="2"/>
        <v>585500.98200000008</v>
      </c>
      <c r="BA12" s="6">
        <f t="shared" si="2"/>
        <v>320329.152</v>
      </c>
      <c r="BB12" s="6">
        <f t="shared" si="2"/>
        <v>289135.96799999999</v>
      </c>
      <c r="BC12" s="6">
        <f t="shared" si="2"/>
        <v>310667.478</v>
      </c>
    </row>
    <row r="38" spans="1:33" x14ac:dyDescent="0.2">
      <c r="A38" t="s">
        <v>71</v>
      </c>
    </row>
    <row r="40" spans="1:33" x14ac:dyDescent="0.2">
      <c r="B40" s="1">
        <v>45567</v>
      </c>
      <c r="C40" s="1">
        <v>45568</v>
      </c>
      <c r="D40" s="1">
        <v>45569</v>
      </c>
      <c r="E40" s="1">
        <v>45570</v>
      </c>
      <c r="F40" s="1">
        <v>45571</v>
      </c>
      <c r="G40" s="1">
        <v>45572</v>
      </c>
      <c r="H40" s="1">
        <v>45573</v>
      </c>
      <c r="I40" s="1">
        <v>45574</v>
      </c>
      <c r="J40" s="1">
        <v>45575</v>
      </c>
      <c r="K40" s="1">
        <v>45576</v>
      </c>
      <c r="L40" s="1">
        <v>45577</v>
      </c>
      <c r="M40" s="1">
        <v>45578</v>
      </c>
      <c r="N40" s="1">
        <v>45579</v>
      </c>
      <c r="O40" s="1">
        <v>45580</v>
      </c>
      <c r="P40" s="1">
        <v>45581</v>
      </c>
      <c r="Q40" s="1">
        <v>45582</v>
      </c>
      <c r="R40" s="1">
        <v>45583</v>
      </c>
      <c r="S40" s="1">
        <v>45584</v>
      </c>
      <c r="T40" s="1">
        <v>45585</v>
      </c>
      <c r="U40" s="1">
        <v>45586</v>
      </c>
      <c r="V40" s="1">
        <v>45587</v>
      </c>
      <c r="W40" s="1">
        <v>45588</v>
      </c>
      <c r="X40" s="1">
        <v>45589</v>
      </c>
      <c r="Y40" s="1">
        <v>45590</v>
      </c>
      <c r="Z40" s="1">
        <v>45591</v>
      </c>
      <c r="AA40" s="1">
        <v>45592</v>
      </c>
      <c r="AB40" s="1">
        <v>45593</v>
      </c>
      <c r="AC40" s="1">
        <v>45594</v>
      </c>
      <c r="AD40" s="1">
        <v>45595</v>
      </c>
      <c r="AE40" s="1">
        <v>45596</v>
      </c>
      <c r="AG40" t="s">
        <v>148</v>
      </c>
    </row>
    <row r="41" spans="1:33" x14ac:dyDescent="0.2">
      <c r="A41" t="s">
        <v>72</v>
      </c>
      <c r="B41" s="8">
        <v>0.17</v>
      </c>
      <c r="C41" s="8">
        <v>0.14000000000000001</v>
      </c>
      <c r="D41" s="8">
        <v>0.2</v>
      </c>
      <c r="E41" s="8">
        <v>0.22</v>
      </c>
      <c r="F41" s="8">
        <v>0.28000000000000003</v>
      </c>
      <c r="G41" s="8">
        <v>0.13</v>
      </c>
      <c r="H41" s="8">
        <v>0.17</v>
      </c>
      <c r="I41" s="8">
        <v>0.26</v>
      </c>
      <c r="J41" s="8">
        <v>0.28000000000000003</v>
      </c>
      <c r="K41" s="8">
        <v>0.22</v>
      </c>
      <c r="L41" s="8">
        <v>0.33</v>
      </c>
      <c r="M41" s="8">
        <v>0.24</v>
      </c>
      <c r="N41" s="8">
        <v>0.22</v>
      </c>
      <c r="O41" s="8">
        <v>0.22</v>
      </c>
      <c r="P41" s="8">
        <v>0.22</v>
      </c>
      <c r="Q41" s="8">
        <v>0.27</v>
      </c>
      <c r="R41" s="8">
        <v>0.18</v>
      </c>
      <c r="S41" s="8">
        <v>0.2</v>
      </c>
      <c r="T41" s="8">
        <v>0.18</v>
      </c>
      <c r="U41" s="8">
        <v>0.23</v>
      </c>
      <c r="V41" s="8">
        <v>0.24</v>
      </c>
      <c r="W41" s="8">
        <v>0.2</v>
      </c>
      <c r="X41" s="8">
        <v>0.26</v>
      </c>
      <c r="Y41" s="8">
        <v>0.23</v>
      </c>
      <c r="Z41" s="8">
        <v>0.35</v>
      </c>
      <c r="AA41" s="8">
        <v>0.15</v>
      </c>
      <c r="AB41" s="8">
        <v>0.12</v>
      </c>
      <c r="AC41" s="8">
        <v>0.13</v>
      </c>
      <c r="AD41" s="8">
        <v>0.16</v>
      </c>
      <c r="AE41" s="8">
        <v>0.21</v>
      </c>
      <c r="AG41" s="13">
        <f>AVERAGE(B41:AE41)</f>
        <v>0.21366666666666675</v>
      </c>
    </row>
    <row r="42" spans="1:33" x14ac:dyDescent="0.2">
      <c r="A42" t="s">
        <v>73</v>
      </c>
      <c r="B42" s="8">
        <v>0.06</v>
      </c>
      <c r="C42" s="8">
        <v>7.0000000000000007E-2</v>
      </c>
      <c r="D42" s="8">
        <v>0.05</v>
      </c>
      <c r="E42" s="8">
        <v>7.0000000000000007E-2</v>
      </c>
      <c r="F42" s="8">
        <v>0.1</v>
      </c>
      <c r="G42" s="8">
        <v>0.13</v>
      </c>
      <c r="H42" s="8">
        <v>0.12</v>
      </c>
      <c r="I42" s="8">
        <v>7.0000000000000007E-2</v>
      </c>
      <c r="J42" s="8">
        <v>7.0000000000000007E-2</v>
      </c>
      <c r="K42" s="8">
        <v>0.05</v>
      </c>
      <c r="L42" s="8">
        <v>0.04</v>
      </c>
      <c r="M42" s="8">
        <v>0.05</v>
      </c>
      <c r="N42" s="8">
        <v>0.03</v>
      </c>
      <c r="O42" s="8">
        <v>0.02</v>
      </c>
      <c r="P42" s="8">
        <v>0.05</v>
      </c>
      <c r="Q42" s="8">
        <v>0.04</v>
      </c>
      <c r="R42" s="8">
        <v>7.0000000000000007E-2</v>
      </c>
      <c r="S42" s="8">
        <v>0.06</v>
      </c>
      <c r="T42" s="8">
        <v>0.04</v>
      </c>
      <c r="U42" s="8">
        <v>0.04</v>
      </c>
      <c r="V42" s="8">
        <v>0.08</v>
      </c>
      <c r="W42" s="8">
        <v>7.0000000000000007E-2</v>
      </c>
      <c r="X42" s="8">
        <v>0.04</v>
      </c>
      <c r="Y42" s="8">
        <v>0.05</v>
      </c>
      <c r="Z42" s="8">
        <v>0.09</v>
      </c>
      <c r="AA42" s="8">
        <v>0.09</v>
      </c>
      <c r="AB42" s="8">
        <v>0.08</v>
      </c>
      <c r="AC42" s="8">
        <v>0.09</v>
      </c>
      <c r="AD42" s="8">
        <v>0.09</v>
      </c>
      <c r="AE42" s="8">
        <v>0.09</v>
      </c>
      <c r="AG42" s="13">
        <f>AVERAGE(B42:AE42)</f>
        <v>6.6666666666666693E-2</v>
      </c>
    </row>
    <row r="43" spans="1:33" x14ac:dyDescent="0.2">
      <c r="A43" t="s">
        <v>110</v>
      </c>
      <c r="B43" s="13">
        <v>0.77</v>
      </c>
      <c r="C43" s="13">
        <v>0.79</v>
      </c>
      <c r="D43" s="13">
        <v>0.75</v>
      </c>
      <c r="E43" s="13">
        <v>0.71</v>
      </c>
      <c r="F43" s="13">
        <v>0.62</v>
      </c>
      <c r="G43" s="13">
        <v>0.74</v>
      </c>
      <c r="H43" s="13">
        <v>0.71</v>
      </c>
      <c r="I43" s="13">
        <v>0.66999999999999993</v>
      </c>
      <c r="J43" s="13">
        <v>0.64999999999999991</v>
      </c>
      <c r="K43" s="13">
        <v>0.73</v>
      </c>
      <c r="L43" s="13">
        <v>0.63</v>
      </c>
      <c r="M43" s="13">
        <v>0.71</v>
      </c>
      <c r="N43" s="13">
        <v>0.75</v>
      </c>
      <c r="O43" s="13">
        <v>0.76</v>
      </c>
      <c r="P43" s="13">
        <v>0.73</v>
      </c>
      <c r="Q43" s="13">
        <v>0.69</v>
      </c>
      <c r="R43" s="13">
        <v>0.75</v>
      </c>
      <c r="S43" s="13">
        <v>0.74</v>
      </c>
      <c r="T43" s="13">
        <v>0.78</v>
      </c>
      <c r="U43" s="13">
        <v>0.73</v>
      </c>
      <c r="V43" s="13">
        <v>0.67999999999999994</v>
      </c>
      <c r="W43" s="13">
        <v>0.73</v>
      </c>
      <c r="X43" s="13">
        <v>0.7</v>
      </c>
      <c r="Y43" s="13">
        <v>0.72</v>
      </c>
      <c r="Z43" s="13">
        <v>0.56000000000000005</v>
      </c>
      <c r="AA43" s="13">
        <v>0.76</v>
      </c>
      <c r="AB43" s="13">
        <v>0.8</v>
      </c>
      <c r="AC43" s="13">
        <v>0.78</v>
      </c>
      <c r="AD43" s="13">
        <v>0.75</v>
      </c>
      <c r="AE43" s="13">
        <v>0.7</v>
      </c>
      <c r="AG43" s="13">
        <f>AVERAGE(B43:AE43)</f>
        <v>0.71966666666666668</v>
      </c>
    </row>
    <row r="44" spans="1:33" x14ac:dyDescent="0.2">
      <c r="B44" s="7">
        <v>2</v>
      </c>
      <c r="C44" s="7">
        <v>3</v>
      </c>
      <c r="D44" s="7">
        <v>4</v>
      </c>
      <c r="E44" s="7">
        <v>5</v>
      </c>
      <c r="F44" s="7">
        <v>6</v>
      </c>
      <c r="G44" s="7">
        <v>7</v>
      </c>
      <c r="H44" s="7">
        <v>8</v>
      </c>
      <c r="I44" s="7">
        <v>9</v>
      </c>
      <c r="J44" s="7">
        <v>10</v>
      </c>
      <c r="K44" s="7">
        <v>11</v>
      </c>
      <c r="L44" s="7">
        <v>12</v>
      </c>
      <c r="M44" s="7">
        <v>13</v>
      </c>
      <c r="N44" s="7">
        <v>14</v>
      </c>
      <c r="O44" s="7">
        <v>15</v>
      </c>
      <c r="P44" s="7">
        <v>16</v>
      </c>
      <c r="Q44" s="7">
        <v>17</v>
      </c>
      <c r="R44" s="7">
        <v>18</v>
      </c>
      <c r="S44" s="7">
        <v>19</v>
      </c>
      <c r="T44" s="7">
        <v>20</v>
      </c>
      <c r="U44" s="7">
        <v>21</v>
      </c>
      <c r="V44" s="7">
        <v>22</v>
      </c>
      <c r="W44" s="7">
        <v>23</v>
      </c>
      <c r="X44" s="7">
        <v>24</v>
      </c>
      <c r="Y44" s="7">
        <v>25</v>
      </c>
      <c r="Z44" s="7">
        <v>26</v>
      </c>
      <c r="AA44" s="7">
        <v>27</v>
      </c>
      <c r="AB44" s="7">
        <v>28</v>
      </c>
      <c r="AC44" s="7">
        <v>29</v>
      </c>
      <c r="AD44" s="7">
        <v>30</v>
      </c>
      <c r="AE44" s="7">
        <v>31</v>
      </c>
    </row>
  </sheetData>
  <pageMargins left="0.7" right="0.7" top="0.75" bottom="0.75" header="0.3" footer="0.3"/>
  <pageSetup orientation="portrait" r:id="rId1"/>
  <ignoredErrors>
    <ignoredError sqref="AI3:AJ3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4C474-740B-412E-8C41-F84D2F1E1BCC}">
  <dimension ref="A1:AH54"/>
  <sheetViews>
    <sheetView zoomScale="40" zoomScaleNormal="40" workbookViewId="0">
      <selection activeCell="F44" sqref="F44"/>
    </sheetView>
  </sheetViews>
  <sheetFormatPr baseColWidth="10" defaultRowHeight="16" x14ac:dyDescent="0.2"/>
  <cols>
    <col min="2" max="3" width="13.33203125" bestFit="1" customWidth="1"/>
    <col min="5" max="5" width="11.5" bestFit="1" customWidth="1"/>
    <col min="6" max="7" width="13.33203125" bestFit="1" customWidth="1"/>
    <col min="8" max="9" width="11.5" bestFit="1" customWidth="1"/>
    <col min="13" max="13" width="12" bestFit="1" customWidth="1"/>
    <col min="17" max="17" width="13.6640625" bestFit="1" customWidth="1"/>
    <col min="18" max="19" width="12" bestFit="1" customWidth="1"/>
    <col min="25" max="25" width="12" bestFit="1" customWidth="1"/>
    <col min="26" max="26" width="13" bestFit="1" customWidth="1"/>
    <col min="29" max="29" width="12.33203125" bestFit="1" customWidth="1"/>
    <col min="30" max="32" width="12" bestFit="1" customWidth="1"/>
  </cols>
  <sheetData>
    <row r="1" spans="1:34" ht="39.5" customHeight="1" x14ac:dyDescent="0.2">
      <c r="A1" s="46" t="s">
        <v>131</v>
      </c>
      <c r="B1" s="47"/>
      <c r="C1" s="47"/>
      <c r="D1" s="47"/>
      <c r="E1" s="47"/>
      <c r="F1" s="47"/>
      <c r="G1" s="47"/>
      <c r="H1" s="47"/>
      <c r="I1" s="47"/>
      <c r="J1" s="48"/>
      <c r="L1" s="46" t="s">
        <v>132</v>
      </c>
      <c r="M1" s="47"/>
      <c r="N1" s="47"/>
      <c r="O1" s="47"/>
      <c r="P1" s="47"/>
      <c r="Q1" s="47"/>
      <c r="R1" s="47"/>
      <c r="S1" s="47"/>
      <c r="T1" s="47"/>
      <c r="U1" s="47"/>
      <c r="V1" s="48"/>
      <c r="X1" s="46" t="s">
        <v>140</v>
      </c>
      <c r="Y1" s="47"/>
      <c r="Z1" s="47"/>
      <c r="AA1" s="47"/>
      <c r="AB1" s="47"/>
      <c r="AC1" s="47"/>
      <c r="AD1" s="47"/>
      <c r="AE1" s="47"/>
      <c r="AF1" s="47"/>
      <c r="AG1" s="47"/>
      <c r="AH1" s="48"/>
    </row>
    <row r="2" spans="1:34" ht="102" customHeight="1" x14ac:dyDescent="0.2">
      <c r="A2" s="16"/>
      <c r="B2" s="17" t="s">
        <v>117</v>
      </c>
      <c r="C2" s="17" t="s">
        <v>118</v>
      </c>
      <c r="D2" s="17" t="s">
        <v>119</v>
      </c>
      <c r="E2" s="17" t="s">
        <v>120</v>
      </c>
      <c r="F2" s="17" t="s">
        <v>121</v>
      </c>
      <c r="G2" s="17" t="s">
        <v>122</v>
      </c>
      <c r="H2" s="17" t="s">
        <v>123</v>
      </c>
      <c r="I2" s="17" t="s">
        <v>124</v>
      </c>
      <c r="J2" s="17" t="s">
        <v>125</v>
      </c>
      <c r="L2" s="49"/>
      <c r="M2" s="51" t="s">
        <v>117</v>
      </c>
      <c r="N2" s="51" t="s">
        <v>133</v>
      </c>
      <c r="O2" s="51" t="s">
        <v>119</v>
      </c>
      <c r="P2" s="24" t="s">
        <v>134</v>
      </c>
      <c r="Q2" s="51" t="s">
        <v>136</v>
      </c>
      <c r="R2" s="51" t="s">
        <v>121</v>
      </c>
      <c r="S2" s="51" t="s">
        <v>122</v>
      </c>
      <c r="T2" s="51" t="s">
        <v>123</v>
      </c>
      <c r="U2" s="51" t="s">
        <v>124</v>
      </c>
      <c r="V2" s="51" t="s">
        <v>125</v>
      </c>
      <c r="X2" s="49"/>
      <c r="Y2" s="51" t="s">
        <v>117</v>
      </c>
      <c r="Z2" s="51" t="s">
        <v>133</v>
      </c>
      <c r="AA2" s="51" t="s">
        <v>119</v>
      </c>
      <c r="AB2" s="24" t="s">
        <v>134</v>
      </c>
      <c r="AC2" s="51" t="s">
        <v>136</v>
      </c>
      <c r="AD2" s="51" t="s">
        <v>121</v>
      </c>
      <c r="AE2" s="51" t="s">
        <v>122</v>
      </c>
      <c r="AF2" s="51" t="s">
        <v>123</v>
      </c>
      <c r="AG2" s="51" t="s">
        <v>124</v>
      </c>
      <c r="AH2" s="51" t="s">
        <v>125</v>
      </c>
    </row>
    <row r="3" spans="1:34" ht="58" x14ac:dyDescent="0.35">
      <c r="A3" s="18" t="s">
        <v>126</v>
      </c>
      <c r="B3" s="19">
        <v>625</v>
      </c>
      <c r="C3" s="20">
        <v>3700</v>
      </c>
      <c r="D3" s="16"/>
      <c r="E3" s="19">
        <v>49</v>
      </c>
      <c r="F3" s="20">
        <v>59000</v>
      </c>
      <c r="G3" s="20">
        <v>3000</v>
      </c>
      <c r="H3" s="20">
        <v>4000</v>
      </c>
      <c r="I3" s="19">
        <v>48</v>
      </c>
      <c r="J3" s="19">
        <v>316</v>
      </c>
      <c r="L3" s="50"/>
      <c r="M3" s="52"/>
      <c r="N3" s="52"/>
      <c r="O3" s="52"/>
      <c r="P3" s="25" t="s">
        <v>135</v>
      </c>
      <c r="Q3" s="52"/>
      <c r="R3" s="52"/>
      <c r="S3" s="52"/>
      <c r="T3" s="52"/>
      <c r="U3" s="52"/>
      <c r="V3" s="52"/>
      <c r="X3" s="50"/>
      <c r="Y3" s="52"/>
      <c r="Z3" s="52"/>
      <c r="AA3" s="52"/>
      <c r="AB3" s="25" t="s">
        <v>135</v>
      </c>
      <c r="AC3" s="52"/>
      <c r="AD3" s="52"/>
      <c r="AE3" s="52"/>
      <c r="AF3" s="52"/>
      <c r="AG3" s="52"/>
      <c r="AH3" s="52"/>
    </row>
    <row r="4" spans="1:34" ht="116" x14ac:dyDescent="0.35">
      <c r="A4" s="18" t="s">
        <v>127</v>
      </c>
      <c r="B4" s="20">
        <v>127400</v>
      </c>
      <c r="C4" s="20">
        <v>160900</v>
      </c>
      <c r="D4" s="16"/>
      <c r="E4" s="20">
        <v>10860</v>
      </c>
      <c r="F4" s="20">
        <v>813000</v>
      </c>
      <c r="G4" s="20">
        <v>202000</v>
      </c>
      <c r="H4" s="20">
        <v>27500</v>
      </c>
      <c r="I4" s="20">
        <v>4844</v>
      </c>
      <c r="J4" s="20">
        <v>5800</v>
      </c>
      <c r="L4" s="26" t="s">
        <v>126</v>
      </c>
      <c r="M4" s="27">
        <v>1300</v>
      </c>
      <c r="N4" s="28" t="s">
        <v>137</v>
      </c>
      <c r="O4" s="28" t="s">
        <v>137</v>
      </c>
      <c r="P4" s="28">
        <v>69</v>
      </c>
      <c r="Q4" s="30">
        <v>237</v>
      </c>
      <c r="R4" s="27">
        <v>59000</v>
      </c>
      <c r="S4" s="27">
        <v>3200</v>
      </c>
      <c r="T4" s="27">
        <v>4300</v>
      </c>
      <c r="U4" s="28">
        <v>53</v>
      </c>
      <c r="V4" s="28">
        <v>312</v>
      </c>
      <c r="X4" s="26" t="s">
        <v>126</v>
      </c>
      <c r="Y4" s="27">
        <v>7400</v>
      </c>
      <c r="Z4" s="38" t="s">
        <v>137</v>
      </c>
      <c r="AA4" s="28" t="s">
        <v>137</v>
      </c>
      <c r="AB4" s="28">
        <v>52</v>
      </c>
      <c r="AC4" s="30">
        <v>1300</v>
      </c>
      <c r="AD4" s="27">
        <v>59000</v>
      </c>
      <c r="AE4" s="27">
        <v>3200</v>
      </c>
      <c r="AF4" s="27">
        <v>4300</v>
      </c>
      <c r="AG4" s="28">
        <v>53</v>
      </c>
      <c r="AH4" s="28">
        <v>313</v>
      </c>
    </row>
    <row r="5" spans="1:34" ht="51" customHeight="1" x14ac:dyDescent="0.35">
      <c r="A5" s="18" t="s">
        <v>128</v>
      </c>
      <c r="B5" s="20">
        <v>29800</v>
      </c>
      <c r="C5" s="20">
        <v>31700</v>
      </c>
      <c r="D5" s="16"/>
      <c r="E5" s="20">
        <v>2823</v>
      </c>
      <c r="F5" s="20">
        <v>126000</v>
      </c>
      <c r="G5" s="20">
        <v>17400</v>
      </c>
      <c r="H5" s="19">
        <v>0</v>
      </c>
      <c r="I5" s="20">
        <v>29000</v>
      </c>
      <c r="J5" s="19">
        <v>732</v>
      </c>
      <c r="L5" s="26" t="s">
        <v>127</v>
      </c>
      <c r="M5" s="27">
        <v>219000</v>
      </c>
      <c r="N5" s="32">
        <v>0.34791666666666665</v>
      </c>
      <c r="O5" s="28" t="s">
        <v>137</v>
      </c>
      <c r="P5" s="27">
        <v>9080</v>
      </c>
      <c r="Q5" s="30">
        <v>57000</v>
      </c>
      <c r="R5" s="27">
        <v>811000</v>
      </c>
      <c r="S5" s="27">
        <v>208000</v>
      </c>
      <c r="T5" s="27">
        <v>29000</v>
      </c>
      <c r="U5" s="27">
        <v>25000</v>
      </c>
      <c r="V5" s="27">
        <v>57000</v>
      </c>
      <c r="X5" s="26" t="s">
        <v>127</v>
      </c>
      <c r="Y5" s="27">
        <v>301500</v>
      </c>
      <c r="Z5" s="32">
        <v>6.8749999999999992E-2</v>
      </c>
      <c r="AA5" s="28" t="s">
        <v>137</v>
      </c>
      <c r="AB5" s="27">
        <v>9600</v>
      </c>
      <c r="AC5" s="30">
        <v>82100</v>
      </c>
      <c r="AD5" s="27">
        <v>862000</v>
      </c>
      <c r="AE5" s="27">
        <v>209000</v>
      </c>
      <c r="AF5" s="27">
        <v>119000</v>
      </c>
      <c r="AG5" s="27">
        <v>28700</v>
      </c>
      <c r="AH5" s="27">
        <v>5760</v>
      </c>
    </row>
    <row r="6" spans="1:34" ht="108" x14ac:dyDescent="0.35">
      <c r="A6" s="18" t="s">
        <v>129</v>
      </c>
      <c r="B6" s="20">
        <v>178700</v>
      </c>
      <c r="C6" s="20">
        <v>32400</v>
      </c>
      <c r="D6" s="19">
        <v>142</v>
      </c>
      <c r="E6" s="20">
        <v>16909</v>
      </c>
      <c r="F6" s="20">
        <v>368000</v>
      </c>
      <c r="G6" s="20">
        <v>19200</v>
      </c>
      <c r="H6" s="20">
        <v>10200</v>
      </c>
      <c r="I6" s="20">
        <v>70400</v>
      </c>
      <c r="J6" s="20">
        <v>2400</v>
      </c>
      <c r="L6" s="26" t="s">
        <v>138</v>
      </c>
      <c r="M6" s="27">
        <v>33000</v>
      </c>
      <c r="N6" s="32">
        <v>0.31527777777777777</v>
      </c>
      <c r="O6" s="28" t="s">
        <v>137</v>
      </c>
      <c r="P6" s="27">
        <v>2735</v>
      </c>
      <c r="Q6" s="30">
        <v>3900</v>
      </c>
      <c r="R6" s="27">
        <v>136000</v>
      </c>
      <c r="S6" s="27">
        <v>19000</v>
      </c>
      <c r="T6" s="28">
        <v>4</v>
      </c>
      <c r="U6" s="27">
        <v>33600</v>
      </c>
      <c r="V6" s="27">
        <v>1200</v>
      </c>
      <c r="X6" s="26" t="s">
        <v>138</v>
      </c>
      <c r="Y6" s="27">
        <v>33000</v>
      </c>
      <c r="Z6" s="32">
        <v>0.20555555555555557</v>
      </c>
      <c r="AA6" s="28" t="s">
        <v>137</v>
      </c>
      <c r="AB6" s="27">
        <v>3000</v>
      </c>
      <c r="AC6" s="30">
        <v>3900</v>
      </c>
      <c r="AD6" s="27">
        <v>137000</v>
      </c>
      <c r="AE6" s="27">
        <v>19400</v>
      </c>
      <c r="AF6" s="28">
        <v>6</v>
      </c>
      <c r="AG6" s="27">
        <v>33500</v>
      </c>
      <c r="AH6" s="27">
        <v>1320</v>
      </c>
    </row>
    <row r="7" spans="1:34" ht="116" x14ac:dyDescent="0.35">
      <c r="A7" s="21" t="s">
        <v>130</v>
      </c>
      <c r="B7" s="22">
        <v>111967</v>
      </c>
      <c r="C7" s="22">
        <v>75000</v>
      </c>
      <c r="D7" s="23">
        <v>142</v>
      </c>
      <c r="E7" s="22">
        <v>10197</v>
      </c>
      <c r="F7" s="22">
        <v>424000</v>
      </c>
      <c r="G7" s="22">
        <v>79533</v>
      </c>
      <c r="H7" s="22">
        <v>12567</v>
      </c>
      <c r="I7" s="22">
        <v>34748</v>
      </c>
      <c r="J7" s="22">
        <v>2977</v>
      </c>
      <c r="L7" s="26" t="s">
        <v>129</v>
      </c>
      <c r="M7" s="27">
        <v>229600</v>
      </c>
      <c r="N7" s="32">
        <v>8.3333333333333329E-2</v>
      </c>
      <c r="O7" s="28">
        <v>33</v>
      </c>
      <c r="P7" s="27">
        <v>12922</v>
      </c>
      <c r="Q7" s="30">
        <v>66000</v>
      </c>
      <c r="R7" s="27">
        <v>335000</v>
      </c>
      <c r="S7" s="27">
        <v>21300</v>
      </c>
      <c r="T7" s="27">
        <v>22400</v>
      </c>
      <c r="U7" s="27">
        <v>89000</v>
      </c>
      <c r="V7" s="27">
        <v>17000</v>
      </c>
      <c r="X7" s="26" t="s">
        <v>129</v>
      </c>
      <c r="Y7" s="27">
        <v>177900</v>
      </c>
      <c r="Z7" s="32">
        <v>0.30277777777777776</v>
      </c>
      <c r="AA7" s="28" t="s">
        <v>137</v>
      </c>
      <c r="AB7" s="27">
        <v>13109</v>
      </c>
      <c r="AC7" s="30">
        <v>73100</v>
      </c>
      <c r="AD7" s="27">
        <v>335000</v>
      </c>
      <c r="AE7" s="27">
        <v>22000</v>
      </c>
      <c r="AF7" s="27">
        <v>22400</v>
      </c>
      <c r="AG7" s="27">
        <v>92000</v>
      </c>
      <c r="AH7" s="27">
        <v>17400</v>
      </c>
    </row>
    <row r="8" spans="1:34" ht="27" x14ac:dyDescent="0.2">
      <c r="L8" s="26" t="s">
        <v>139</v>
      </c>
      <c r="M8" s="27">
        <v>62000</v>
      </c>
      <c r="N8" s="32">
        <v>0.13749999999999998</v>
      </c>
      <c r="O8" s="28" t="s">
        <v>137</v>
      </c>
      <c r="P8" s="27">
        <v>3827</v>
      </c>
      <c r="Q8" s="30">
        <v>15000</v>
      </c>
      <c r="R8" s="28">
        <v>739</v>
      </c>
      <c r="S8" s="27">
        <v>6442</v>
      </c>
      <c r="T8" s="28">
        <v>24</v>
      </c>
      <c r="U8" s="28" t="s">
        <v>137</v>
      </c>
      <c r="V8" s="28">
        <v>9</v>
      </c>
      <c r="X8" s="26" t="s">
        <v>139</v>
      </c>
      <c r="Y8" s="27">
        <v>49586</v>
      </c>
      <c r="Z8" s="32">
        <v>0.29583333333333334</v>
      </c>
      <c r="AA8" s="28" t="s">
        <v>137</v>
      </c>
      <c r="AB8" s="27">
        <v>4098</v>
      </c>
      <c r="AC8" s="30">
        <v>11500</v>
      </c>
      <c r="AD8" s="28">
        <v>761</v>
      </c>
      <c r="AE8" s="27">
        <v>6500</v>
      </c>
      <c r="AF8" s="28">
        <v>26</v>
      </c>
      <c r="AG8" s="28" t="s">
        <v>137</v>
      </c>
      <c r="AH8" s="28">
        <v>11</v>
      </c>
    </row>
    <row r="9" spans="1:34" ht="108" x14ac:dyDescent="0.2">
      <c r="L9" s="33" t="s">
        <v>130</v>
      </c>
      <c r="M9" s="34">
        <v>135900</v>
      </c>
      <c r="N9" s="35"/>
      <c r="O9" s="36">
        <v>33</v>
      </c>
      <c r="P9" s="34">
        <v>7141</v>
      </c>
      <c r="Q9" s="37">
        <v>142000</v>
      </c>
      <c r="R9" s="34">
        <v>320184</v>
      </c>
      <c r="S9" s="34">
        <v>63685</v>
      </c>
      <c r="T9" s="34">
        <v>12857</v>
      </c>
      <c r="U9" s="34">
        <v>49866</v>
      </c>
      <c r="V9" s="34">
        <v>75209</v>
      </c>
      <c r="X9" s="26" t="s">
        <v>141</v>
      </c>
      <c r="Y9" s="27">
        <v>205900</v>
      </c>
      <c r="Z9" s="39">
        <v>1.1368055555555556</v>
      </c>
      <c r="AA9" s="28" t="s">
        <v>137</v>
      </c>
      <c r="AB9" s="27">
        <v>10519</v>
      </c>
      <c r="AC9" s="30">
        <v>47600</v>
      </c>
      <c r="AD9" s="27">
        <v>242000</v>
      </c>
      <c r="AE9" s="27">
        <v>174000</v>
      </c>
      <c r="AF9" s="28" t="s">
        <v>137</v>
      </c>
      <c r="AG9" s="27">
        <v>1885</v>
      </c>
      <c r="AH9" s="27">
        <v>1530</v>
      </c>
    </row>
    <row r="10" spans="1:34" ht="108" x14ac:dyDescent="0.2">
      <c r="X10" s="33" t="s">
        <v>130</v>
      </c>
      <c r="Y10" s="34">
        <v>153577</v>
      </c>
      <c r="Z10" s="40">
        <v>0.40208333333333335</v>
      </c>
      <c r="AA10" s="35"/>
      <c r="AB10" s="34">
        <v>8065</v>
      </c>
      <c r="AC10" s="41">
        <v>227000</v>
      </c>
      <c r="AD10" s="34">
        <v>315352</v>
      </c>
      <c r="AE10" s="34">
        <v>86180</v>
      </c>
      <c r="AF10" s="34">
        <v>35358</v>
      </c>
      <c r="AG10" s="34">
        <v>39021</v>
      </c>
      <c r="AH10" s="34">
        <v>5204</v>
      </c>
    </row>
    <row r="11" spans="1:34" x14ac:dyDescent="0.2">
      <c r="B11" t="s">
        <v>117</v>
      </c>
    </row>
    <row r="12" spans="1:34" x14ac:dyDescent="0.2">
      <c r="C12" s="3" t="s">
        <v>142</v>
      </c>
      <c r="D12" s="3" t="s">
        <v>144</v>
      </c>
      <c r="E12" s="3" t="s">
        <v>143</v>
      </c>
    </row>
    <row r="13" spans="1:34" x14ac:dyDescent="0.2">
      <c r="B13" t="s">
        <v>126</v>
      </c>
      <c r="C13">
        <v>625</v>
      </c>
      <c r="D13" s="6">
        <v>1300</v>
      </c>
      <c r="E13" s="6">
        <v>7400</v>
      </c>
    </row>
    <row r="14" spans="1:34" x14ac:dyDescent="0.2">
      <c r="B14" t="s">
        <v>127</v>
      </c>
      <c r="C14" s="6">
        <v>127400</v>
      </c>
      <c r="D14" s="6">
        <v>219000</v>
      </c>
      <c r="E14" s="6">
        <v>301500</v>
      </c>
    </row>
    <row r="15" spans="1:34" x14ac:dyDescent="0.2">
      <c r="B15" t="s">
        <v>128</v>
      </c>
      <c r="C15" s="6">
        <v>29800</v>
      </c>
      <c r="D15" s="6">
        <v>33000</v>
      </c>
      <c r="E15" s="6">
        <v>33000</v>
      </c>
    </row>
    <row r="16" spans="1:34" x14ac:dyDescent="0.2">
      <c r="B16" t="s">
        <v>129</v>
      </c>
      <c r="C16" s="6">
        <v>178700</v>
      </c>
      <c r="D16" s="6">
        <v>229600</v>
      </c>
      <c r="E16" s="6">
        <v>177900</v>
      </c>
    </row>
    <row r="17" spans="2:5" x14ac:dyDescent="0.2">
      <c r="B17" t="s">
        <v>139</v>
      </c>
      <c r="D17" s="6">
        <v>62000</v>
      </c>
      <c r="E17" s="6">
        <v>49586</v>
      </c>
    </row>
    <row r="25" spans="2:5" x14ac:dyDescent="0.2">
      <c r="B25" t="s">
        <v>145</v>
      </c>
    </row>
    <row r="26" spans="2:5" x14ac:dyDescent="0.2">
      <c r="C26" s="3" t="s">
        <v>142</v>
      </c>
      <c r="D26" s="3" t="s">
        <v>144</v>
      </c>
      <c r="E26" s="3" t="s">
        <v>143</v>
      </c>
    </row>
    <row r="27" spans="2:5" x14ac:dyDescent="0.2">
      <c r="B27" t="s">
        <v>126</v>
      </c>
      <c r="C27">
        <v>49</v>
      </c>
      <c r="D27">
        <v>69</v>
      </c>
      <c r="E27">
        <v>52</v>
      </c>
    </row>
    <row r="28" spans="2:5" x14ac:dyDescent="0.2">
      <c r="B28" t="s">
        <v>127</v>
      </c>
      <c r="C28" s="6">
        <v>10860</v>
      </c>
      <c r="D28" s="6">
        <v>9080</v>
      </c>
      <c r="E28" s="6">
        <v>9600</v>
      </c>
    </row>
    <row r="29" spans="2:5" x14ac:dyDescent="0.2">
      <c r="B29" t="s">
        <v>128</v>
      </c>
      <c r="C29" s="6">
        <v>2823</v>
      </c>
      <c r="D29" s="6">
        <v>2735</v>
      </c>
      <c r="E29" s="6">
        <v>3000</v>
      </c>
    </row>
    <row r="30" spans="2:5" x14ac:dyDescent="0.2">
      <c r="B30" t="s">
        <v>129</v>
      </c>
      <c r="C30" s="6">
        <v>16909</v>
      </c>
      <c r="D30" s="6">
        <v>12922</v>
      </c>
      <c r="E30" s="6">
        <v>13109</v>
      </c>
    </row>
    <row r="31" spans="2:5" x14ac:dyDescent="0.2">
      <c r="B31" t="s">
        <v>139</v>
      </c>
      <c r="D31" s="6">
        <v>3827</v>
      </c>
      <c r="E31" s="6">
        <v>4098</v>
      </c>
    </row>
    <row r="38" spans="2:4" x14ac:dyDescent="0.2">
      <c r="B38" t="s">
        <v>146</v>
      </c>
    </row>
    <row r="40" spans="2:4" x14ac:dyDescent="0.2">
      <c r="B40" t="s">
        <v>126</v>
      </c>
      <c r="C40" t="s">
        <v>137</v>
      </c>
      <c r="D40" t="s">
        <v>137</v>
      </c>
    </row>
    <row r="41" spans="2:4" x14ac:dyDescent="0.2">
      <c r="B41" t="s">
        <v>127</v>
      </c>
      <c r="C41" s="31">
        <v>0.34791666666666665</v>
      </c>
      <c r="D41" s="31">
        <v>6.8749999999999992E-2</v>
      </c>
    </row>
    <row r="42" spans="2:4" x14ac:dyDescent="0.2">
      <c r="B42" t="s">
        <v>138</v>
      </c>
      <c r="C42" s="31">
        <v>0.31527777777777777</v>
      </c>
      <c r="D42" s="31">
        <v>0.20555555555555557</v>
      </c>
    </row>
    <row r="43" spans="2:4" x14ac:dyDescent="0.2">
      <c r="B43" t="s">
        <v>129</v>
      </c>
      <c r="C43" s="31">
        <v>8.3333333333333329E-2</v>
      </c>
      <c r="D43" s="31">
        <v>0.30277777777777776</v>
      </c>
    </row>
    <row r="44" spans="2:4" x14ac:dyDescent="0.2">
      <c r="B44" t="s">
        <v>139</v>
      </c>
      <c r="C44" s="31">
        <v>0.13749999999999998</v>
      </c>
      <c r="D44" s="31">
        <v>0.29583333333333334</v>
      </c>
    </row>
    <row r="47" spans="2:4" x14ac:dyDescent="0.2">
      <c r="B47" t="s">
        <v>147</v>
      </c>
    </row>
    <row r="49" spans="2:3" x14ac:dyDescent="0.2">
      <c r="B49" t="s">
        <v>126</v>
      </c>
      <c r="C49" s="29">
        <v>1300</v>
      </c>
    </row>
    <row r="50" spans="2:3" x14ac:dyDescent="0.2">
      <c r="B50" t="s">
        <v>127</v>
      </c>
      <c r="C50" s="29">
        <v>82100</v>
      </c>
    </row>
    <row r="51" spans="2:3" x14ac:dyDescent="0.2">
      <c r="B51" t="s">
        <v>138</v>
      </c>
      <c r="C51" s="29">
        <v>3900</v>
      </c>
    </row>
    <row r="52" spans="2:3" x14ac:dyDescent="0.2">
      <c r="B52" t="s">
        <v>129</v>
      </c>
      <c r="C52" s="29">
        <v>73100</v>
      </c>
    </row>
    <row r="53" spans="2:3" x14ac:dyDescent="0.2">
      <c r="B53" t="s">
        <v>139</v>
      </c>
      <c r="C53" s="29">
        <v>11500</v>
      </c>
    </row>
    <row r="54" spans="2:3" x14ac:dyDescent="0.2">
      <c r="B54" t="s">
        <v>141</v>
      </c>
      <c r="C54" s="29">
        <v>47600</v>
      </c>
    </row>
  </sheetData>
  <mergeCells count="23">
    <mergeCell ref="A1:J1"/>
    <mergeCell ref="L1:V1"/>
    <mergeCell ref="L2:L3"/>
    <mergeCell ref="M2:M3"/>
    <mergeCell ref="N2:N3"/>
    <mergeCell ref="O2:O3"/>
    <mergeCell ref="Q2:Q3"/>
    <mergeCell ref="R2:R3"/>
    <mergeCell ref="S2:S3"/>
    <mergeCell ref="T2:T3"/>
    <mergeCell ref="U2:U3"/>
    <mergeCell ref="V2:V3"/>
    <mergeCell ref="X1:AH1"/>
    <mergeCell ref="X2:X3"/>
    <mergeCell ref="Y2:Y3"/>
    <mergeCell ref="Z2:Z3"/>
    <mergeCell ref="AA2:AA3"/>
    <mergeCell ref="AC2:AC3"/>
    <mergeCell ref="AD2:AD3"/>
    <mergeCell ref="AE2:AE3"/>
    <mergeCell ref="AF2:AF3"/>
    <mergeCell ref="AG2:AG3"/>
    <mergeCell ref="AH2:AH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E4654-4D07-415B-AB7C-4D5B515C5E8A}">
  <dimension ref="A1:B7"/>
  <sheetViews>
    <sheetView workbookViewId="0">
      <selection activeCell="B3" sqref="B3"/>
    </sheetView>
  </sheetViews>
  <sheetFormatPr baseColWidth="10" defaultRowHeight="16" x14ac:dyDescent="0.2"/>
  <cols>
    <col min="2" max="2" width="41.6640625" customWidth="1"/>
  </cols>
  <sheetData>
    <row r="1" spans="1:2" ht="17" x14ac:dyDescent="0.2">
      <c r="A1" s="9" t="s">
        <v>95</v>
      </c>
      <c r="B1" s="9" t="s">
        <v>96</v>
      </c>
    </row>
    <row r="2" spans="1:2" ht="68" x14ac:dyDescent="0.2">
      <c r="A2" s="11" t="s">
        <v>97</v>
      </c>
      <c r="B2" s="10" t="s">
        <v>98</v>
      </c>
    </row>
    <row r="3" spans="1:2" ht="51" x14ac:dyDescent="0.2">
      <c r="A3" s="11" t="s">
        <v>99</v>
      </c>
      <c r="B3" s="10" t="s">
        <v>100</v>
      </c>
    </row>
    <row r="4" spans="1:2" ht="51" x14ac:dyDescent="0.2">
      <c r="A4" s="11" t="s">
        <v>101</v>
      </c>
      <c r="B4" s="10" t="s">
        <v>102</v>
      </c>
    </row>
    <row r="5" spans="1:2" ht="51" x14ac:dyDescent="0.2">
      <c r="A5" s="11" t="s">
        <v>103</v>
      </c>
      <c r="B5" s="10" t="s">
        <v>104</v>
      </c>
    </row>
    <row r="6" spans="1:2" ht="68" x14ac:dyDescent="0.2">
      <c r="A6" s="11" t="s">
        <v>105</v>
      </c>
      <c r="B6" s="10" t="s">
        <v>106</v>
      </c>
    </row>
    <row r="7" spans="1:2" ht="68" x14ac:dyDescent="0.2">
      <c r="A7" s="11" t="s">
        <v>107</v>
      </c>
      <c r="B7" s="10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0BD30-DBBF-4E2B-8B7A-E6888BCFCF7B}">
  <dimension ref="A1:BV44"/>
  <sheetViews>
    <sheetView zoomScale="50" zoomScaleNormal="50" workbookViewId="0">
      <selection activeCell="BA6" sqref="BA6"/>
    </sheetView>
  </sheetViews>
  <sheetFormatPr baseColWidth="10" defaultRowHeight="16" x14ac:dyDescent="0.2"/>
  <cols>
    <col min="53" max="53" width="11" bestFit="1" customWidth="1"/>
    <col min="56" max="56" width="12" bestFit="1" customWidth="1"/>
  </cols>
  <sheetData>
    <row r="1" spans="1:74" x14ac:dyDescent="0.2">
      <c r="A1" t="s">
        <v>69</v>
      </c>
    </row>
    <row r="2" spans="1:74" x14ac:dyDescent="0.2">
      <c r="B2" s="1">
        <v>45597</v>
      </c>
      <c r="C2" s="1">
        <v>45598</v>
      </c>
      <c r="D2" s="1">
        <v>45599</v>
      </c>
      <c r="E2" s="1">
        <v>45600</v>
      </c>
      <c r="F2" s="1">
        <v>45601</v>
      </c>
      <c r="G2" s="1">
        <v>45602</v>
      </c>
      <c r="H2" s="1">
        <v>45603</v>
      </c>
      <c r="I2" s="1">
        <v>45604</v>
      </c>
      <c r="J2" s="1">
        <v>45605</v>
      </c>
      <c r="K2" s="1">
        <v>45606</v>
      </c>
      <c r="L2" s="1">
        <v>45607</v>
      </c>
      <c r="M2" s="1">
        <v>45608</v>
      </c>
      <c r="N2" s="1">
        <v>45609</v>
      </c>
      <c r="O2" s="1">
        <v>45610</v>
      </c>
      <c r="P2" s="1">
        <v>45611</v>
      </c>
      <c r="Q2" s="1">
        <v>45612</v>
      </c>
      <c r="R2" s="1">
        <v>45613</v>
      </c>
      <c r="S2" s="1">
        <v>45614</v>
      </c>
      <c r="T2" s="1">
        <v>45615</v>
      </c>
      <c r="U2" s="1">
        <v>45616</v>
      </c>
      <c r="V2" s="1">
        <v>45617</v>
      </c>
      <c r="W2" s="1">
        <v>45618</v>
      </c>
      <c r="X2" s="1">
        <v>45619</v>
      </c>
      <c r="Y2" s="1">
        <v>45620</v>
      </c>
      <c r="Z2" s="1">
        <v>45621</v>
      </c>
      <c r="AA2" s="1">
        <v>45622</v>
      </c>
      <c r="AB2" s="1">
        <v>45623</v>
      </c>
      <c r="AC2" s="1">
        <v>45624</v>
      </c>
      <c r="AD2" s="1">
        <v>45625</v>
      </c>
      <c r="AE2" s="1">
        <v>45626</v>
      </c>
      <c r="AF2" s="1">
        <v>45627</v>
      </c>
      <c r="AG2" s="1">
        <v>45628</v>
      </c>
      <c r="AH2" s="1">
        <v>45629</v>
      </c>
      <c r="AI2" s="1">
        <v>45630</v>
      </c>
      <c r="AJ2" s="1">
        <v>45631</v>
      </c>
      <c r="AK2" s="1">
        <v>45632</v>
      </c>
      <c r="AL2" s="1">
        <v>45633</v>
      </c>
      <c r="AM2" s="1">
        <v>45634</v>
      </c>
      <c r="AN2" s="1">
        <v>45635</v>
      </c>
      <c r="AO2" s="1">
        <v>45636</v>
      </c>
      <c r="AP2" s="1">
        <v>45637</v>
      </c>
      <c r="AQ2" s="1">
        <v>45638</v>
      </c>
      <c r="AR2" s="1">
        <v>45639</v>
      </c>
      <c r="AS2" s="1">
        <v>45640</v>
      </c>
      <c r="AT2" s="1">
        <v>45641</v>
      </c>
      <c r="AU2" s="1">
        <v>45642</v>
      </c>
      <c r="AV2" s="1">
        <v>45643</v>
      </c>
      <c r="AW2" s="1">
        <v>45644</v>
      </c>
      <c r="AX2" s="1">
        <v>45645</v>
      </c>
      <c r="BA2" t="s">
        <v>112</v>
      </c>
      <c r="BB2" t="s">
        <v>113</v>
      </c>
      <c r="BC2" t="s">
        <v>114</v>
      </c>
      <c r="BR2">
        <v>2891</v>
      </c>
      <c r="BS2" s="14">
        <f>BR2/BR5</f>
        <v>0.20030485692510219</v>
      </c>
    </row>
    <row r="3" spans="1:74" x14ac:dyDescent="0.2">
      <c r="A3" t="s">
        <v>0</v>
      </c>
      <c r="B3" s="6">
        <v>848</v>
      </c>
      <c r="C3" s="6">
        <v>562</v>
      </c>
      <c r="D3" s="6">
        <v>281</v>
      </c>
      <c r="E3" s="6">
        <v>671</v>
      </c>
      <c r="F3" s="6">
        <v>647</v>
      </c>
      <c r="G3" s="6">
        <v>672</v>
      </c>
      <c r="H3" s="6">
        <v>589</v>
      </c>
      <c r="I3" s="6">
        <v>1302</v>
      </c>
      <c r="J3" s="6">
        <v>1266</v>
      </c>
      <c r="K3" s="6">
        <v>1089</v>
      </c>
      <c r="L3" s="6">
        <v>1320</v>
      </c>
      <c r="M3" s="6">
        <v>1494</v>
      </c>
      <c r="N3" s="6">
        <v>1742</v>
      </c>
      <c r="O3" s="6">
        <v>1472</v>
      </c>
      <c r="P3" s="6">
        <v>1353</v>
      </c>
      <c r="Q3" s="6">
        <v>917</v>
      </c>
      <c r="R3" s="6">
        <v>629</v>
      </c>
      <c r="S3" s="6">
        <v>783</v>
      </c>
      <c r="T3" s="6">
        <v>994</v>
      </c>
      <c r="U3" s="6">
        <v>901</v>
      </c>
      <c r="V3" s="6">
        <v>857</v>
      </c>
      <c r="W3" s="6">
        <v>884</v>
      </c>
      <c r="X3" s="6">
        <v>717</v>
      </c>
      <c r="Y3" s="6">
        <v>632</v>
      </c>
      <c r="Z3" s="6">
        <v>1108</v>
      </c>
      <c r="AA3" s="6">
        <v>1055</v>
      </c>
      <c r="AB3" s="6">
        <v>1186</v>
      </c>
      <c r="AC3" s="6">
        <v>1138</v>
      </c>
      <c r="AD3" s="6">
        <v>993</v>
      </c>
      <c r="AE3" s="6">
        <v>766</v>
      </c>
      <c r="AF3" s="6">
        <v>640</v>
      </c>
      <c r="AG3" s="6">
        <v>989</v>
      </c>
      <c r="AH3" s="6">
        <v>1175</v>
      </c>
      <c r="AI3" s="6">
        <v>1038</v>
      </c>
      <c r="AJ3" s="6">
        <v>1088</v>
      </c>
      <c r="AK3" s="6">
        <v>1160</v>
      </c>
      <c r="AL3" s="6">
        <v>739</v>
      </c>
      <c r="AM3" s="6">
        <v>541</v>
      </c>
      <c r="AN3" s="6">
        <v>989</v>
      </c>
      <c r="AO3" s="6">
        <v>1070</v>
      </c>
      <c r="AP3" s="6">
        <v>1054</v>
      </c>
      <c r="AQ3" s="6">
        <v>999</v>
      </c>
      <c r="AR3" s="6">
        <v>807</v>
      </c>
      <c r="AS3" s="6">
        <v>690</v>
      </c>
      <c r="AT3" s="6">
        <v>559</v>
      </c>
      <c r="AU3" s="6">
        <v>950</v>
      </c>
      <c r="AV3" s="6">
        <v>1011</v>
      </c>
      <c r="AW3" s="6">
        <v>1019</v>
      </c>
      <c r="AX3" s="6">
        <v>1287</v>
      </c>
      <c r="BA3" t="s">
        <v>149</v>
      </c>
      <c r="BB3" s="3" t="s">
        <v>150</v>
      </c>
      <c r="BC3" s="3"/>
      <c r="BR3">
        <v>941</v>
      </c>
      <c r="BS3" s="14">
        <f>BR3/BR5</f>
        <v>6.5197810572992454E-2</v>
      </c>
    </row>
    <row r="4" spans="1:74" x14ac:dyDescent="0.2">
      <c r="A4" t="s">
        <v>70</v>
      </c>
      <c r="B4" s="6">
        <v>21731919</v>
      </c>
      <c r="C4" s="6">
        <v>3279506</v>
      </c>
      <c r="D4" s="6">
        <v>1194406</v>
      </c>
      <c r="E4" s="6">
        <v>2101934</v>
      </c>
      <c r="F4" s="6">
        <v>5249050</v>
      </c>
      <c r="G4" s="6">
        <v>2090453</v>
      </c>
      <c r="H4" s="6">
        <v>2434718</v>
      </c>
      <c r="I4" s="6">
        <v>8165830</v>
      </c>
      <c r="J4" s="6">
        <v>7451616</v>
      </c>
      <c r="K4" s="6">
        <v>9129305</v>
      </c>
      <c r="L4" s="6">
        <v>4347012</v>
      </c>
      <c r="M4" s="6">
        <v>4744448</v>
      </c>
      <c r="N4" s="6">
        <v>10679699</v>
      </c>
      <c r="O4" s="6">
        <v>4577182</v>
      </c>
      <c r="P4" s="6">
        <v>6125700</v>
      </c>
      <c r="Q4" s="6">
        <v>3810167</v>
      </c>
      <c r="R4" s="6">
        <v>2333496</v>
      </c>
      <c r="S4" s="6">
        <v>3848159</v>
      </c>
      <c r="T4" s="6">
        <v>3463041</v>
      </c>
      <c r="U4" s="6">
        <v>3349525</v>
      </c>
      <c r="V4" s="6">
        <v>3132924</v>
      </c>
      <c r="W4" s="6">
        <v>3289937</v>
      </c>
      <c r="X4" s="6">
        <v>7558080</v>
      </c>
      <c r="Y4" s="6">
        <v>4018932</v>
      </c>
      <c r="Z4" s="6">
        <v>4247276</v>
      </c>
      <c r="AA4" s="6">
        <v>6503386</v>
      </c>
      <c r="AB4" s="6">
        <v>15924222</v>
      </c>
      <c r="AC4" s="6">
        <v>12942428</v>
      </c>
      <c r="AD4" s="6">
        <v>2161013</v>
      </c>
      <c r="AE4" s="6">
        <v>2689496</v>
      </c>
      <c r="AF4" s="6">
        <v>3820923</v>
      </c>
      <c r="AG4" s="6">
        <v>5533869</v>
      </c>
      <c r="AH4" s="6">
        <v>4892212</v>
      </c>
      <c r="AI4" s="6">
        <v>15020612</v>
      </c>
      <c r="AJ4" s="6">
        <v>6213990</v>
      </c>
      <c r="AK4" s="6">
        <v>4515295</v>
      </c>
      <c r="AL4" s="6">
        <v>2938216</v>
      </c>
      <c r="AM4" s="6">
        <v>1539956</v>
      </c>
      <c r="AN4" s="6">
        <v>3608012</v>
      </c>
      <c r="AO4" s="6">
        <v>3365472</v>
      </c>
      <c r="AP4" s="6">
        <v>4057895</v>
      </c>
      <c r="AQ4" s="6">
        <v>3916219</v>
      </c>
      <c r="AR4" s="6">
        <v>2829108</v>
      </c>
      <c r="AS4" s="6">
        <v>2715784</v>
      </c>
      <c r="AT4" s="6">
        <v>1873201</v>
      </c>
      <c r="AU4" s="6">
        <v>3333837</v>
      </c>
      <c r="AV4" s="6">
        <v>2995072</v>
      </c>
      <c r="AW4" s="6">
        <v>5106629</v>
      </c>
      <c r="AX4" s="6">
        <v>4452730</v>
      </c>
      <c r="AZ4" s="6">
        <v>14433</v>
      </c>
      <c r="BA4" s="14">
        <f>20/30</f>
        <v>0.66666666666666663</v>
      </c>
      <c r="BB4" s="14">
        <f>10/30</f>
        <v>0.33333333333333331</v>
      </c>
      <c r="BC4" s="14"/>
      <c r="BD4" s="15"/>
      <c r="BR4">
        <v>10601</v>
      </c>
      <c r="BS4" s="14">
        <f>BR4/BR5</f>
        <v>0.73449733250190541</v>
      </c>
    </row>
    <row r="5" spans="1:74" x14ac:dyDescent="0.2">
      <c r="A5" t="s">
        <v>109</v>
      </c>
      <c r="B5" s="12">
        <f>B4/B3</f>
        <v>25627.262971698114</v>
      </c>
      <c r="C5" s="12">
        <f t="shared" ref="C5:AX5" si="0">C4/C3</f>
        <v>5835.4199288256232</v>
      </c>
      <c r="D5" s="12">
        <f t="shared" si="0"/>
        <v>4250.5551601423485</v>
      </c>
      <c r="E5" s="12">
        <f t="shared" si="0"/>
        <v>3132.5394932935915</v>
      </c>
      <c r="F5" s="12">
        <f t="shared" si="0"/>
        <v>8112.9057187017006</v>
      </c>
      <c r="G5" s="12">
        <f t="shared" si="0"/>
        <v>3110.7931547619046</v>
      </c>
      <c r="H5" s="12">
        <f t="shared" si="0"/>
        <v>4133.6468590831919</v>
      </c>
      <c r="I5" s="12">
        <f t="shared" si="0"/>
        <v>6271.7588325652841</v>
      </c>
      <c r="J5" s="12">
        <f t="shared" si="0"/>
        <v>5885.9526066350709</v>
      </c>
      <c r="K5" s="12">
        <f t="shared" si="0"/>
        <v>8383.2001836547297</v>
      </c>
      <c r="L5" s="12">
        <f t="shared" si="0"/>
        <v>3293.1909090909089</v>
      </c>
      <c r="M5" s="12">
        <f t="shared" si="0"/>
        <v>3175.6680053547525</v>
      </c>
      <c r="N5" s="12">
        <f t="shared" si="0"/>
        <v>6130.711251435132</v>
      </c>
      <c r="O5" s="12">
        <f t="shared" si="0"/>
        <v>3109.498641304348</v>
      </c>
      <c r="P5" s="12">
        <f t="shared" si="0"/>
        <v>4527.494456762749</v>
      </c>
      <c r="Q5" s="12">
        <f t="shared" si="0"/>
        <v>4155.0348964013083</v>
      </c>
      <c r="R5" s="12">
        <f t="shared" si="0"/>
        <v>3709.850556438792</v>
      </c>
      <c r="S5" s="12">
        <f t="shared" si="0"/>
        <v>4914.6347381864625</v>
      </c>
      <c r="T5" s="12">
        <f t="shared" si="0"/>
        <v>3483.9446680080482</v>
      </c>
      <c r="U5" s="12">
        <f t="shared" si="0"/>
        <v>3717.5638179800221</v>
      </c>
      <c r="V5" s="12">
        <f t="shared" si="0"/>
        <v>3655.6872812135357</v>
      </c>
      <c r="W5" s="12">
        <f t="shared" si="0"/>
        <v>3721.6481900452491</v>
      </c>
      <c r="X5" s="12">
        <f t="shared" si="0"/>
        <v>10541.255230125524</v>
      </c>
      <c r="Y5" s="12">
        <f t="shared" si="0"/>
        <v>6359.0696202531644</v>
      </c>
      <c r="Z5" s="12">
        <f t="shared" si="0"/>
        <v>3833.2815884476536</v>
      </c>
      <c r="AA5" s="12">
        <f t="shared" si="0"/>
        <v>6164.3469194312793</v>
      </c>
      <c r="AB5" s="12">
        <f t="shared" si="0"/>
        <v>13426.831365935919</v>
      </c>
      <c r="AC5" s="12">
        <f t="shared" si="0"/>
        <v>11372.959578207381</v>
      </c>
      <c r="AD5" s="12">
        <f t="shared" si="0"/>
        <v>2176.2467270896273</v>
      </c>
      <c r="AE5" s="12">
        <f t="shared" si="0"/>
        <v>3511.0913838120105</v>
      </c>
      <c r="AF5" s="12">
        <f t="shared" si="0"/>
        <v>5970.1921874999998</v>
      </c>
      <c r="AG5" s="12">
        <f t="shared" si="0"/>
        <v>5595.4186046511632</v>
      </c>
      <c r="AH5" s="12">
        <f t="shared" si="0"/>
        <v>4163.5846808510641</v>
      </c>
      <c r="AI5" s="12">
        <f t="shared" si="0"/>
        <v>14470.724470134875</v>
      </c>
      <c r="AJ5" s="12">
        <f t="shared" si="0"/>
        <v>5711.3878676470586</v>
      </c>
      <c r="AK5" s="12">
        <f t="shared" si="0"/>
        <v>3892.4956896551726</v>
      </c>
      <c r="AL5" s="12">
        <f t="shared" si="0"/>
        <v>3975.935047361299</v>
      </c>
      <c r="AM5" s="12">
        <f t="shared" si="0"/>
        <v>2846.4990757855821</v>
      </c>
      <c r="AN5" s="12">
        <f t="shared" si="0"/>
        <v>3648.1415571284124</v>
      </c>
      <c r="AO5" s="12">
        <f t="shared" si="0"/>
        <v>3145.3009345794394</v>
      </c>
      <c r="AP5" s="12">
        <f t="shared" si="0"/>
        <v>3849.9952561669829</v>
      </c>
      <c r="AQ5" s="12">
        <f t="shared" si="0"/>
        <v>3920.1391391391389</v>
      </c>
      <c r="AR5" s="12">
        <f t="shared" si="0"/>
        <v>3505.710037174721</v>
      </c>
      <c r="AS5" s="12">
        <f t="shared" si="0"/>
        <v>3935.9188405797099</v>
      </c>
      <c r="AT5" s="12">
        <f t="shared" si="0"/>
        <v>3350.9856887298747</v>
      </c>
      <c r="AU5" s="12">
        <f t="shared" si="0"/>
        <v>3509.302105263158</v>
      </c>
      <c r="AV5" s="12">
        <f t="shared" si="0"/>
        <v>2962.4846686449059</v>
      </c>
      <c r="AW5" s="12">
        <f t="shared" si="0"/>
        <v>5011.4121687929346</v>
      </c>
      <c r="AX5" s="12">
        <f t="shared" si="0"/>
        <v>3459.7746697746697</v>
      </c>
      <c r="BA5" s="42">
        <f>AZ4*BA4</f>
        <v>9622</v>
      </c>
      <c r="BB5" s="42">
        <f>AZ4*BB4</f>
        <v>4811</v>
      </c>
      <c r="BC5" s="42"/>
      <c r="BD5" s="6"/>
      <c r="BR5">
        <v>14433</v>
      </c>
    </row>
    <row r="6" spans="1:74" x14ac:dyDescent="0.2">
      <c r="B6">
        <v>1</v>
      </c>
      <c r="C6">
        <v>2</v>
      </c>
      <c r="D6">
        <v>3</v>
      </c>
      <c r="E6">
        <v>4</v>
      </c>
      <c r="F6">
        <v>5</v>
      </c>
      <c r="G6">
        <v>6</v>
      </c>
      <c r="H6">
        <v>7</v>
      </c>
      <c r="I6">
        <v>8</v>
      </c>
      <c r="J6">
        <v>9</v>
      </c>
      <c r="K6">
        <v>10</v>
      </c>
      <c r="L6">
        <v>11</v>
      </c>
      <c r="M6">
        <v>12</v>
      </c>
      <c r="N6">
        <v>13</v>
      </c>
      <c r="O6">
        <v>14</v>
      </c>
      <c r="P6">
        <v>15</v>
      </c>
      <c r="Q6">
        <v>16</v>
      </c>
      <c r="R6">
        <v>17</v>
      </c>
      <c r="S6">
        <v>18</v>
      </c>
      <c r="T6">
        <v>19</v>
      </c>
      <c r="U6">
        <v>20</v>
      </c>
      <c r="V6">
        <v>21</v>
      </c>
      <c r="W6">
        <v>22</v>
      </c>
      <c r="X6">
        <v>23</v>
      </c>
      <c r="Y6">
        <v>24</v>
      </c>
      <c r="Z6">
        <v>25</v>
      </c>
      <c r="AA6">
        <v>26</v>
      </c>
      <c r="AB6">
        <v>27</v>
      </c>
      <c r="AC6">
        <v>28</v>
      </c>
      <c r="AD6">
        <v>29</v>
      </c>
      <c r="AE6">
        <v>30</v>
      </c>
      <c r="AF6">
        <v>1</v>
      </c>
      <c r="AG6">
        <v>2</v>
      </c>
      <c r="AH6">
        <v>3</v>
      </c>
      <c r="AI6">
        <v>4</v>
      </c>
      <c r="AJ6">
        <v>5</v>
      </c>
      <c r="AK6">
        <v>6</v>
      </c>
      <c r="AL6">
        <v>7</v>
      </c>
      <c r="AM6">
        <v>8</v>
      </c>
      <c r="AN6">
        <v>9</v>
      </c>
      <c r="AO6">
        <v>10</v>
      </c>
      <c r="AP6">
        <v>11</v>
      </c>
      <c r="AQ6">
        <v>12</v>
      </c>
      <c r="AR6">
        <v>13</v>
      </c>
      <c r="AS6">
        <v>14</v>
      </c>
      <c r="AT6">
        <v>15</v>
      </c>
      <c r="AU6">
        <v>16</v>
      </c>
      <c r="AV6">
        <v>17</v>
      </c>
      <c r="AW6">
        <v>18</v>
      </c>
      <c r="AX6">
        <v>19</v>
      </c>
    </row>
    <row r="8" spans="1:74" x14ac:dyDescent="0.2">
      <c r="Z8" s="1">
        <v>45597</v>
      </c>
      <c r="AA8" s="1">
        <v>45598</v>
      </c>
      <c r="AB8" s="1">
        <v>45599</v>
      </c>
      <c r="AC8" s="1">
        <v>45600</v>
      </c>
      <c r="AD8" s="1">
        <v>45601</v>
      </c>
      <c r="AE8" s="1">
        <v>45602</v>
      </c>
      <c r="AF8" s="1">
        <v>45603</v>
      </c>
      <c r="AG8" s="1">
        <v>45604</v>
      </c>
      <c r="AH8" s="1">
        <v>45605</v>
      </c>
      <c r="AI8" s="1">
        <v>45606</v>
      </c>
      <c r="AJ8" s="1">
        <v>45607</v>
      </c>
      <c r="AK8" s="1">
        <v>45608</v>
      </c>
      <c r="AL8" s="1">
        <v>45609</v>
      </c>
      <c r="AM8" s="1">
        <v>45610</v>
      </c>
      <c r="AN8" s="1">
        <v>45611</v>
      </c>
      <c r="AO8" s="1">
        <v>45612</v>
      </c>
      <c r="AP8" s="1">
        <v>45613</v>
      </c>
      <c r="AQ8" s="1">
        <v>45614</v>
      </c>
      <c r="AR8" s="1">
        <v>45615</v>
      </c>
      <c r="AS8" s="1">
        <v>45616</v>
      </c>
      <c r="AT8" s="1">
        <v>45617</v>
      </c>
      <c r="AU8" s="1">
        <v>45618</v>
      </c>
      <c r="AV8" s="1">
        <v>45619</v>
      </c>
      <c r="AW8" s="1">
        <v>45620</v>
      </c>
      <c r="AX8" s="1">
        <v>45621</v>
      </c>
      <c r="AY8" s="1">
        <v>45622</v>
      </c>
      <c r="AZ8" s="1">
        <v>45623</v>
      </c>
      <c r="BA8" s="1">
        <v>45624</v>
      </c>
      <c r="BB8" s="1">
        <v>45625</v>
      </c>
      <c r="BC8" s="1">
        <v>45626</v>
      </c>
      <c r="BD8" s="1">
        <v>45627</v>
      </c>
      <c r="BE8" s="1">
        <v>45628</v>
      </c>
      <c r="BF8" s="1">
        <v>45629</v>
      </c>
      <c r="BG8" s="1">
        <v>45630</v>
      </c>
      <c r="BH8" s="1">
        <v>45631</v>
      </c>
      <c r="BI8" s="1">
        <v>45632</v>
      </c>
      <c r="BJ8" s="1">
        <v>45633</v>
      </c>
      <c r="BK8" s="1">
        <v>45634</v>
      </c>
      <c r="BL8" s="1">
        <v>45635</v>
      </c>
      <c r="BM8" s="1">
        <v>45636</v>
      </c>
      <c r="BN8" s="1">
        <v>45637</v>
      </c>
      <c r="BO8" s="1">
        <v>45638</v>
      </c>
      <c r="BP8" s="1">
        <v>45639</v>
      </c>
      <c r="BQ8" s="1">
        <v>45640</v>
      </c>
      <c r="BR8" s="1">
        <v>45641</v>
      </c>
      <c r="BS8" s="1">
        <v>45642</v>
      </c>
      <c r="BT8" s="1">
        <v>45643</v>
      </c>
      <c r="BU8" s="1">
        <v>45644</v>
      </c>
      <c r="BV8" s="1">
        <v>45645</v>
      </c>
    </row>
    <row r="9" spans="1:74" x14ac:dyDescent="0.2">
      <c r="Z9" s="6">
        <v>21731919</v>
      </c>
      <c r="AA9" s="6">
        <v>3279506</v>
      </c>
      <c r="AB9" s="6">
        <v>1194406</v>
      </c>
      <c r="AC9" s="6">
        <v>2101934</v>
      </c>
      <c r="AD9" s="6">
        <v>5249050</v>
      </c>
      <c r="AE9" s="6">
        <v>2090453</v>
      </c>
      <c r="AF9" s="6">
        <v>2434718</v>
      </c>
      <c r="AG9" s="6">
        <v>8165830</v>
      </c>
      <c r="AH9" s="6">
        <v>7451616</v>
      </c>
      <c r="AI9" s="6">
        <v>9129305</v>
      </c>
      <c r="AJ9" s="6">
        <v>4347012</v>
      </c>
      <c r="AK9" s="6">
        <v>4744448</v>
      </c>
      <c r="AL9" s="6">
        <v>10679699</v>
      </c>
      <c r="AM9" s="6">
        <v>4577182</v>
      </c>
      <c r="AN9" s="6">
        <v>6125700</v>
      </c>
      <c r="AO9" s="6">
        <v>3810167</v>
      </c>
      <c r="AP9" s="6">
        <v>2333496</v>
      </c>
      <c r="AQ9" s="6">
        <v>3848159</v>
      </c>
      <c r="AR9" s="6">
        <v>3463041</v>
      </c>
      <c r="AS9" s="6">
        <v>3349525</v>
      </c>
      <c r="AT9" s="6">
        <v>3132924</v>
      </c>
      <c r="AU9" s="6">
        <v>3289937</v>
      </c>
      <c r="AV9" s="6">
        <v>7558080</v>
      </c>
      <c r="AW9" s="6">
        <v>4018932</v>
      </c>
      <c r="AX9" s="6">
        <v>4247276</v>
      </c>
      <c r="AY9" s="6">
        <v>6503386</v>
      </c>
      <c r="AZ9" s="6">
        <v>15924222</v>
      </c>
      <c r="BA9" s="6">
        <v>12942428</v>
      </c>
      <c r="BB9" s="6">
        <v>2161013</v>
      </c>
      <c r="BC9" s="6">
        <v>2689496</v>
      </c>
      <c r="BD9" s="6">
        <v>3820923</v>
      </c>
      <c r="BE9" s="6">
        <v>5533869</v>
      </c>
      <c r="BF9" s="6">
        <v>4892212</v>
      </c>
      <c r="BG9" s="6">
        <v>15020612</v>
      </c>
      <c r="BH9" s="6">
        <v>6213990</v>
      </c>
      <c r="BI9" s="6">
        <v>4515295</v>
      </c>
      <c r="BJ9" s="6">
        <v>2938216</v>
      </c>
      <c r="BK9" s="6">
        <v>1539956</v>
      </c>
      <c r="BL9" s="6">
        <v>3608012</v>
      </c>
      <c r="BM9" s="6">
        <v>3365472</v>
      </c>
      <c r="BN9" s="6">
        <v>4057895</v>
      </c>
      <c r="BO9" s="6">
        <v>3916219</v>
      </c>
      <c r="BP9" s="6">
        <v>2829108</v>
      </c>
      <c r="BQ9" s="6">
        <v>2715784</v>
      </c>
      <c r="BR9" s="6">
        <v>1873201</v>
      </c>
      <c r="BS9" s="6">
        <v>3333837</v>
      </c>
      <c r="BT9" s="6">
        <v>2995072</v>
      </c>
      <c r="BU9" s="6">
        <v>5106629</v>
      </c>
      <c r="BV9" s="6">
        <v>4452730</v>
      </c>
    </row>
    <row r="10" spans="1:74" x14ac:dyDescent="0.2">
      <c r="Y10" t="s">
        <v>73</v>
      </c>
      <c r="Z10" s="6">
        <f>Z9*$BA$4</f>
        <v>14487946</v>
      </c>
      <c r="AA10" s="6">
        <f t="shared" ref="AA10:BV10" si="1">AA9*$BA$4</f>
        <v>2186337.333333333</v>
      </c>
      <c r="AB10" s="6">
        <f t="shared" si="1"/>
        <v>796270.66666666663</v>
      </c>
      <c r="AC10" s="6">
        <f t="shared" si="1"/>
        <v>1401289.3333333333</v>
      </c>
      <c r="AD10" s="6">
        <f t="shared" si="1"/>
        <v>3499366.6666666665</v>
      </c>
      <c r="AE10" s="6">
        <f t="shared" si="1"/>
        <v>1393635.3333333333</v>
      </c>
      <c r="AF10" s="6">
        <f t="shared" si="1"/>
        <v>1623145.3333333333</v>
      </c>
      <c r="AG10" s="6">
        <f t="shared" si="1"/>
        <v>5443886.666666666</v>
      </c>
      <c r="AH10" s="6">
        <f t="shared" si="1"/>
        <v>4967744</v>
      </c>
      <c r="AI10" s="6">
        <f t="shared" si="1"/>
        <v>6086203.333333333</v>
      </c>
      <c r="AJ10" s="6">
        <f t="shared" si="1"/>
        <v>2898008</v>
      </c>
      <c r="AK10" s="6">
        <f t="shared" si="1"/>
        <v>3162965.333333333</v>
      </c>
      <c r="AL10" s="6">
        <f t="shared" si="1"/>
        <v>7119799.333333333</v>
      </c>
      <c r="AM10" s="6">
        <f t="shared" si="1"/>
        <v>3051454.6666666665</v>
      </c>
      <c r="AN10" s="6">
        <f t="shared" si="1"/>
        <v>4083800</v>
      </c>
      <c r="AO10" s="6">
        <f t="shared" si="1"/>
        <v>2540111.333333333</v>
      </c>
      <c r="AP10" s="6">
        <f t="shared" si="1"/>
        <v>1555664</v>
      </c>
      <c r="AQ10" s="6">
        <f t="shared" si="1"/>
        <v>2565439.333333333</v>
      </c>
      <c r="AR10" s="6">
        <f t="shared" si="1"/>
        <v>2308694</v>
      </c>
      <c r="AS10" s="6">
        <f t="shared" si="1"/>
        <v>2233016.6666666665</v>
      </c>
      <c r="AT10" s="6">
        <f t="shared" si="1"/>
        <v>2088616</v>
      </c>
      <c r="AU10" s="6">
        <f t="shared" si="1"/>
        <v>2193291.333333333</v>
      </c>
      <c r="AV10" s="6">
        <f t="shared" si="1"/>
        <v>5038720</v>
      </c>
      <c r="AW10" s="6">
        <f t="shared" si="1"/>
        <v>2679288</v>
      </c>
      <c r="AX10" s="6">
        <f t="shared" si="1"/>
        <v>2831517.333333333</v>
      </c>
      <c r="AY10" s="6">
        <f t="shared" si="1"/>
        <v>4335590.666666666</v>
      </c>
      <c r="AZ10" s="6">
        <f t="shared" si="1"/>
        <v>10616148</v>
      </c>
      <c r="BA10" s="6">
        <f t="shared" si="1"/>
        <v>8628285.3333333321</v>
      </c>
      <c r="BB10" s="6">
        <f t="shared" si="1"/>
        <v>1440675.3333333333</v>
      </c>
      <c r="BC10" s="6">
        <f t="shared" si="1"/>
        <v>1792997.3333333333</v>
      </c>
      <c r="BD10" s="6">
        <f t="shared" si="1"/>
        <v>2547282</v>
      </c>
      <c r="BE10" s="6">
        <f t="shared" si="1"/>
        <v>3689246</v>
      </c>
      <c r="BF10" s="6">
        <f t="shared" si="1"/>
        <v>3261474.6666666665</v>
      </c>
      <c r="BG10" s="6">
        <f t="shared" si="1"/>
        <v>10013741.333333332</v>
      </c>
      <c r="BH10" s="6">
        <f t="shared" si="1"/>
        <v>4142660</v>
      </c>
      <c r="BI10" s="6">
        <f t="shared" si="1"/>
        <v>3010196.6666666665</v>
      </c>
      <c r="BJ10" s="6">
        <f t="shared" si="1"/>
        <v>1958810.6666666665</v>
      </c>
      <c r="BK10" s="6">
        <f t="shared" si="1"/>
        <v>1026637.3333333333</v>
      </c>
      <c r="BL10" s="6">
        <f t="shared" si="1"/>
        <v>2405341.333333333</v>
      </c>
      <c r="BM10" s="6">
        <f t="shared" si="1"/>
        <v>2243648</v>
      </c>
      <c r="BN10" s="6">
        <f t="shared" si="1"/>
        <v>2705263.333333333</v>
      </c>
      <c r="BO10" s="6">
        <f t="shared" si="1"/>
        <v>2610812.6666666665</v>
      </c>
      <c r="BP10" s="6">
        <f t="shared" si="1"/>
        <v>1886072</v>
      </c>
      <c r="BQ10" s="6">
        <f t="shared" si="1"/>
        <v>1810522.6666666665</v>
      </c>
      <c r="BR10" s="6">
        <f t="shared" si="1"/>
        <v>1248800.6666666665</v>
      </c>
      <c r="BS10" s="6">
        <f t="shared" si="1"/>
        <v>2222558</v>
      </c>
      <c r="BT10" s="6">
        <f t="shared" si="1"/>
        <v>1996714.6666666665</v>
      </c>
      <c r="BU10" s="6">
        <f t="shared" si="1"/>
        <v>3404419.333333333</v>
      </c>
      <c r="BV10" s="6">
        <f t="shared" si="1"/>
        <v>2968486.6666666665</v>
      </c>
    </row>
    <row r="11" spans="1:74" x14ac:dyDescent="0.2">
      <c r="Y11" t="s">
        <v>72</v>
      </c>
      <c r="Z11" s="6">
        <f>Z9*$BB$4</f>
        <v>7243973</v>
      </c>
      <c r="AA11" s="6">
        <f t="shared" ref="AA11:BV11" si="2">AA9*$BB$4</f>
        <v>1093168.6666666665</v>
      </c>
      <c r="AB11" s="6">
        <f t="shared" si="2"/>
        <v>398135.33333333331</v>
      </c>
      <c r="AC11" s="6">
        <f t="shared" si="2"/>
        <v>700644.66666666663</v>
      </c>
      <c r="AD11" s="6">
        <f t="shared" si="2"/>
        <v>1749683.3333333333</v>
      </c>
      <c r="AE11" s="6">
        <f t="shared" si="2"/>
        <v>696817.66666666663</v>
      </c>
      <c r="AF11" s="6">
        <f t="shared" si="2"/>
        <v>811572.66666666663</v>
      </c>
      <c r="AG11" s="6">
        <f t="shared" si="2"/>
        <v>2721943.333333333</v>
      </c>
      <c r="AH11" s="6">
        <f t="shared" si="2"/>
        <v>2483872</v>
      </c>
      <c r="AI11" s="6">
        <f t="shared" si="2"/>
        <v>3043101.6666666665</v>
      </c>
      <c r="AJ11" s="6">
        <f t="shared" si="2"/>
        <v>1449004</v>
      </c>
      <c r="AK11" s="6">
        <f t="shared" si="2"/>
        <v>1581482.6666666665</v>
      </c>
      <c r="AL11" s="6">
        <f t="shared" si="2"/>
        <v>3559899.6666666665</v>
      </c>
      <c r="AM11" s="6">
        <f t="shared" si="2"/>
        <v>1525727.3333333333</v>
      </c>
      <c r="AN11" s="6">
        <f t="shared" si="2"/>
        <v>2041900</v>
      </c>
      <c r="AO11" s="6">
        <f t="shared" si="2"/>
        <v>1270055.6666666665</v>
      </c>
      <c r="AP11" s="6">
        <f t="shared" si="2"/>
        <v>777832</v>
      </c>
      <c r="AQ11" s="6">
        <f t="shared" si="2"/>
        <v>1282719.6666666665</v>
      </c>
      <c r="AR11" s="6">
        <f t="shared" si="2"/>
        <v>1154347</v>
      </c>
      <c r="AS11" s="6">
        <f t="shared" si="2"/>
        <v>1116508.3333333333</v>
      </c>
      <c r="AT11" s="6">
        <f t="shared" si="2"/>
        <v>1044308</v>
      </c>
      <c r="AU11" s="6">
        <f t="shared" si="2"/>
        <v>1096645.6666666665</v>
      </c>
      <c r="AV11" s="6">
        <f t="shared" si="2"/>
        <v>2519360</v>
      </c>
      <c r="AW11" s="6">
        <f t="shared" si="2"/>
        <v>1339644</v>
      </c>
      <c r="AX11" s="6">
        <f t="shared" si="2"/>
        <v>1415758.6666666665</v>
      </c>
      <c r="AY11" s="6">
        <f t="shared" si="2"/>
        <v>2167795.333333333</v>
      </c>
      <c r="AZ11" s="6">
        <f t="shared" si="2"/>
        <v>5308074</v>
      </c>
      <c r="BA11" s="6">
        <f t="shared" si="2"/>
        <v>4314142.666666666</v>
      </c>
      <c r="BB11" s="6">
        <f t="shared" si="2"/>
        <v>720337.66666666663</v>
      </c>
      <c r="BC11" s="6">
        <f t="shared" si="2"/>
        <v>896498.66666666663</v>
      </c>
      <c r="BD11" s="6">
        <f t="shared" si="2"/>
        <v>1273641</v>
      </c>
      <c r="BE11" s="6">
        <f t="shared" si="2"/>
        <v>1844623</v>
      </c>
      <c r="BF11" s="6">
        <f t="shared" si="2"/>
        <v>1630737.3333333333</v>
      </c>
      <c r="BG11" s="6">
        <f t="shared" si="2"/>
        <v>5006870.666666666</v>
      </c>
      <c r="BH11" s="6">
        <f t="shared" si="2"/>
        <v>2071330</v>
      </c>
      <c r="BI11" s="6">
        <f t="shared" si="2"/>
        <v>1505098.3333333333</v>
      </c>
      <c r="BJ11" s="6">
        <f t="shared" si="2"/>
        <v>979405.33333333326</v>
      </c>
      <c r="BK11" s="6">
        <f t="shared" si="2"/>
        <v>513318.66666666663</v>
      </c>
      <c r="BL11" s="6">
        <f t="shared" si="2"/>
        <v>1202670.6666666665</v>
      </c>
      <c r="BM11" s="6">
        <f t="shared" si="2"/>
        <v>1121824</v>
      </c>
      <c r="BN11" s="6">
        <f t="shared" si="2"/>
        <v>1352631.6666666665</v>
      </c>
      <c r="BO11" s="6">
        <f t="shared" si="2"/>
        <v>1305406.3333333333</v>
      </c>
      <c r="BP11" s="6">
        <f t="shared" si="2"/>
        <v>943036</v>
      </c>
      <c r="BQ11" s="6">
        <f t="shared" si="2"/>
        <v>905261.33333333326</v>
      </c>
      <c r="BR11" s="6">
        <f t="shared" si="2"/>
        <v>624400.33333333326</v>
      </c>
      <c r="BS11" s="6">
        <f t="shared" si="2"/>
        <v>1111279</v>
      </c>
      <c r="BT11" s="6">
        <f t="shared" si="2"/>
        <v>998357.33333333326</v>
      </c>
      <c r="BU11" s="6">
        <f t="shared" si="2"/>
        <v>1702209.6666666665</v>
      </c>
      <c r="BV11" s="6">
        <f t="shared" si="2"/>
        <v>1484243.3333333333</v>
      </c>
    </row>
    <row r="12" spans="1:74" x14ac:dyDescent="0.2">
      <c r="Y12" t="s">
        <v>110</v>
      </c>
      <c r="Z12" s="6">
        <f>Z9*$BC$4</f>
        <v>0</v>
      </c>
      <c r="AA12" s="6">
        <f t="shared" ref="AA12:AE12" si="3">AA9*$BC$4</f>
        <v>0</v>
      </c>
      <c r="AB12" s="6">
        <f t="shared" si="3"/>
        <v>0</v>
      </c>
      <c r="AC12" s="6">
        <f t="shared" si="3"/>
        <v>0</v>
      </c>
      <c r="AD12" s="6">
        <f t="shared" si="3"/>
        <v>0</v>
      </c>
      <c r="AE12" s="6">
        <f t="shared" si="3"/>
        <v>0</v>
      </c>
      <c r="AF12" s="6">
        <f t="shared" ref="AF12:BC12" si="4">AF9*$BC$4</f>
        <v>0</v>
      </c>
      <c r="AG12" s="6">
        <f t="shared" si="4"/>
        <v>0</v>
      </c>
      <c r="AH12" s="6">
        <f t="shared" si="4"/>
        <v>0</v>
      </c>
      <c r="AI12" s="6">
        <f t="shared" si="4"/>
        <v>0</v>
      </c>
      <c r="AJ12" s="6">
        <f t="shared" si="4"/>
        <v>0</v>
      </c>
      <c r="AK12" s="6">
        <f t="shared" si="4"/>
        <v>0</v>
      </c>
      <c r="AL12" s="6">
        <f t="shared" si="4"/>
        <v>0</v>
      </c>
      <c r="AM12" s="6">
        <f t="shared" si="4"/>
        <v>0</v>
      </c>
      <c r="AN12" s="6">
        <f t="shared" si="4"/>
        <v>0</v>
      </c>
      <c r="AO12" s="6">
        <f t="shared" si="4"/>
        <v>0</v>
      </c>
      <c r="AP12" s="6">
        <f t="shared" si="4"/>
        <v>0</v>
      </c>
      <c r="AQ12" s="6">
        <f t="shared" si="4"/>
        <v>0</v>
      </c>
      <c r="AR12" s="6">
        <f t="shared" si="4"/>
        <v>0</v>
      </c>
      <c r="AS12" s="6">
        <f t="shared" si="4"/>
        <v>0</v>
      </c>
      <c r="AT12" s="6">
        <f t="shared" si="4"/>
        <v>0</v>
      </c>
      <c r="AU12" s="6">
        <f t="shared" si="4"/>
        <v>0</v>
      </c>
      <c r="AV12" s="6">
        <f t="shared" si="4"/>
        <v>0</v>
      </c>
      <c r="AW12" s="6">
        <f t="shared" si="4"/>
        <v>0</v>
      </c>
      <c r="AX12" s="6">
        <f t="shared" si="4"/>
        <v>0</v>
      </c>
      <c r="AY12" s="6">
        <f t="shared" si="4"/>
        <v>0</v>
      </c>
      <c r="AZ12" s="6">
        <f t="shared" si="4"/>
        <v>0</v>
      </c>
      <c r="BA12" s="6">
        <f t="shared" si="4"/>
        <v>0</v>
      </c>
      <c r="BB12" s="6">
        <f t="shared" si="4"/>
        <v>0</v>
      </c>
      <c r="BC12" s="6">
        <f t="shared" si="4"/>
        <v>0</v>
      </c>
    </row>
    <row r="38" spans="1:52" x14ac:dyDescent="0.2">
      <c r="A38" t="s">
        <v>71</v>
      </c>
    </row>
    <row r="40" spans="1:52" x14ac:dyDescent="0.2">
      <c r="B40" s="1">
        <v>45567</v>
      </c>
      <c r="C40" s="1">
        <v>45568</v>
      </c>
      <c r="D40" s="1">
        <v>45569</v>
      </c>
      <c r="E40" s="1">
        <v>45570</v>
      </c>
      <c r="F40" s="1">
        <v>45571</v>
      </c>
      <c r="G40" s="1">
        <v>45572</v>
      </c>
      <c r="H40" s="1">
        <v>45573</v>
      </c>
      <c r="I40" s="1">
        <v>45574</v>
      </c>
      <c r="J40" s="1">
        <v>45575</v>
      </c>
      <c r="K40" s="1">
        <v>45576</v>
      </c>
      <c r="L40" s="1">
        <v>45577</v>
      </c>
      <c r="M40" s="1">
        <v>45578</v>
      </c>
      <c r="N40" s="1">
        <v>45579</v>
      </c>
      <c r="O40" s="1">
        <v>45580</v>
      </c>
      <c r="P40" s="1">
        <v>45581</v>
      </c>
      <c r="Q40" s="1">
        <v>45582</v>
      </c>
      <c r="R40" s="1">
        <v>45583</v>
      </c>
      <c r="S40" s="1">
        <v>45584</v>
      </c>
      <c r="T40" s="1">
        <v>45585</v>
      </c>
      <c r="U40" s="1">
        <v>45586</v>
      </c>
      <c r="V40" s="1">
        <v>45587</v>
      </c>
      <c r="W40" s="1">
        <v>45588</v>
      </c>
      <c r="X40" s="1">
        <v>45589</v>
      </c>
      <c r="Y40" s="1">
        <v>45590</v>
      </c>
      <c r="Z40" s="1">
        <v>45591</v>
      </c>
      <c r="AA40" s="1">
        <v>45592</v>
      </c>
      <c r="AB40" s="1">
        <v>45593</v>
      </c>
      <c r="AC40" s="1">
        <v>45594</v>
      </c>
      <c r="AD40" s="1">
        <v>45595</v>
      </c>
      <c r="AE40" s="1">
        <v>45596</v>
      </c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Z40" t="s">
        <v>148</v>
      </c>
    </row>
    <row r="41" spans="1:52" x14ac:dyDescent="0.2">
      <c r="A41" t="s">
        <v>72</v>
      </c>
      <c r="B41" s="8">
        <v>0.17</v>
      </c>
      <c r="C41" s="8">
        <v>0.14000000000000001</v>
      </c>
      <c r="D41" s="8">
        <v>0.2</v>
      </c>
      <c r="E41" s="8">
        <v>0.22</v>
      </c>
      <c r="F41" s="8">
        <v>0.28000000000000003</v>
      </c>
      <c r="G41" s="8">
        <v>0.13</v>
      </c>
      <c r="H41" s="8">
        <v>0.17</v>
      </c>
      <c r="I41" s="8">
        <v>0.26</v>
      </c>
      <c r="J41" s="8">
        <v>0.28000000000000003</v>
      </c>
      <c r="K41" s="8">
        <v>0.22</v>
      </c>
      <c r="L41" s="8">
        <v>0.33</v>
      </c>
      <c r="M41" s="8">
        <v>0.24</v>
      </c>
      <c r="N41" s="8">
        <v>0.22</v>
      </c>
      <c r="O41" s="8">
        <v>0.22</v>
      </c>
      <c r="P41" s="8">
        <v>0.22</v>
      </c>
      <c r="Q41" s="8">
        <v>0.27</v>
      </c>
      <c r="R41" s="8">
        <v>0.18</v>
      </c>
      <c r="S41" s="8">
        <v>0.2</v>
      </c>
      <c r="T41" s="8">
        <v>0.18</v>
      </c>
      <c r="U41" s="8">
        <v>0.23</v>
      </c>
      <c r="V41" s="8">
        <v>0.24</v>
      </c>
      <c r="W41" s="8">
        <v>0.2</v>
      </c>
      <c r="X41" s="8">
        <v>0.26</v>
      </c>
      <c r="Y41" s="8">
        <v>0.23</v>
      </c>
      <c r="Z41" s="8">
        <v>0.35</v>
      </c>
      <c r="AA41" s="8">
        <v>0.15</v>
      </c>
      <c r="AB41" s="8">
        <v>0.12</v>
      </c>
      <c r="AC41" s="8">
        <v>0.13</v>
      </c>
      <c r="AD41" s="8">
        <v>0.16</v>
      </c>
      <c r="AE41" s="8">
        <v>0.21</v>
      </c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Z41" s="13">
        <f>AVERAGE(B41:AE41)</f>
        <v>0.21366666666666675</v>
      </c>
    </row>
    <row r="42" spans="1:52" x14ac:dyDescent="0.2">
      <c r="A42" t="s">
        <v>73</v>
      </c>
      <c r="B42" s="8">
        <v>0.06</v>
      </c>
      <c r="C42" s="8">
        <v>7.0000000000000007E-2</v>
      </c>
      <c r="D42" s="8">
        <v>0.05</v>
      </c>
      <c r="E42" s="8">
        <v>7.0000000000000007E-2</v>
      </c>
      <c r="F42" s="8">
        <v>0.1</v>
      </c>
      <c r="G42" s="8">
        <v>0.13</v>
      </c>
      <c r="H42" s="8">
        <v>0.12</v>
      </c>
      <c r="I42" s="8">
        <v>7.0000000000000007E-2</v>
      </c>
      <c r="J42" s="8">
        <v>7.0000000000000007E-2</v>
      </c>
      <c r="K42" s="8">
        <v>0.05</v>
      </c>
      <c r="L42" s="8">
        <v>0.04</v>
      </c>
      <c r="M42" s="8">
        <v>0.05</v>
      </c>
      <c r="N42" s="8">
        <v>0.03</v>
      </c>
      <c r="O42" s="8">
        <v>0.02</v>
      </c>
      <c r="P42" s="8">
        <v>0.05</v>
      </c>
      <c r="Q42" s="8">
        <v>0.04</v>
      </c>
      <c r="R42" s="8">
        <v>7.0000000000000007E-2</v>
      </c>
      <c r="S42" s="8">
        <v>0.06</v>
      </c>
      <c r="T42" s="8">
        <v>0.04</v>
      </c>
      <c r="U42" s="8">
        <v>0.04</v>
      </c>
      <c r="V42" s="8">
        <v>0.08</v>
      </c>
      <c r="W42" s="8">
        <v>7.0000000000000007E-2</v>
      </c>
      <c r="X42" s="8">
        <v>0.04</v>
      </c>
      <c r="Y42" s="8">
        <v>0.05</v>
      </c>
      <c r="Z42" s="8">
        <v>0.09</v>
      </c>
      <c r="AA42" s="8">
        <v>0.09</v>
      </c>
      <c r="AB42" s="8">
        <v>0.08</v>
      </c>
      <c r="AC42" s="8">
        <v>0.09</v>
      </c>
      <c r="AD42" s="8">
        <v>0.09</v>
      </c>
      <c r="AE42" s="8">
        <v>0.09</v>
      </c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Z42" s="13">
        <f>AVERAGE(B42:AE42)</f>
        <v>6.6666666666666693E-2</v>
      </c>
    </row>
    <row r="43" spans="1:52" x14ac:dyDescent="0.2">
      <c r="A43" t="s">
        <v>110</v>
      </c>
      <c r="B43" s="13">
        <v>0.77</v>
      </c>
      <c r="C43" s="13">
        <v>0.79</v>
      </c>
      <c r="D43" s="13">
        <v>0.75</v>
      </c>
      <c r="E43" s="13">
        <v>0.71</v>
      </c>
      <c r="F43" s="13">
        <v>0.62</v>
      </c>
      <c r="G43" s="13">
        <v>0.74</v>
      </c>
      <c r="H43" s="13">
        <v>0.71</v>
      </c>
      <c r="I43" s="13">
        <v>0.66999999999999993</v>
      </c>
      <c r="J43" s="13">
        <v>0.64999999999999991</v>
      </c>
      <c r="K43" s="13">
        <v>0.73</v>
      </c>
      <c r="L43" s="13">
        <v>0.63</v>
      </c>
      <c r="M43" s="13">
        <v>0.71</v>
      </c>
      <c r="N43" s="13">
        <v>0.75</v>
      </c>
      <c r="O43" s="13">
        <v>0.76</v>
      </c>
      <c r="P43" s="13">
        <v>0.73</v>
      </c>
      <c r="Q43" s="13">
        <v>0.69</v>
      </c>
      <c r="R43" s="13">
        <v>0.75</v>
      </c>
      <c r="S43" s="13">
        <v>0.74</v>
      </c>
      <c r="T43" s="13">
        <v>0.78</v>
      </c>
      <c r="U43" s="13">
        <v>0.73</v>
      </c>
      <c r="V43" s="13">
        <v>0.67999999999999994</v>
      </c>
      <c r="W43" s="13">
        <v>0.73</v>
      </c>
      <c r="X43" s="13">
        <v>0.7</v>
      </c>
      <c r="Y43" s="13">
        <v>0.72</v>
      </c>
      <c r="Z43" s="13">
        <v>0.56000000000000005</v>
      </c>
      <c r="AA43" s="13">
        <v>0.76</v>
      </c>
      <c r="AB43" s="13">
        <v>0.8</v>
      </c>
      <c r="AC43" s="13">
        <v>0.78</v>
      </c>
      <c r="AD43" s="13">
        <v>0.75</v>
      </c>
      <c r="AE43" s="13">
        <v>0.7</v>
      </c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Z43" s="13">
        <f>AVERAGE(B43:AE43)</f>
        <v>0.71966666666666668</v>
      </c>
    </row>
    <row r="44" spans="1:52" x14ac:dyDescent="0.2">
      <c r="B44" s="7">
        <v>2</v>
      </c>
      <c r="C44" s="7">
        <v>3</v>
      </c>
      <c r="D44" s="7">
        <v>4</v>
      </c>
      <c r="E44" s="7">
        <v>5</v>
      </c>
      <c r="F44" s="7">
        <v>6</v>
      </c>
      <c r="G44" s="7">
        <v>7</v>
      </c>
      <c r="H44" s="7">
        <v>8</v>
      </c>
      <c r="I44" s="7">
        <v>9</v>
      </c>
      <c r="J44" s="7">
        <v>10</v>
      </c>
      <c r="K44" s="7">
        <v>11</v>
      </c>
      <c r="L44" s="7">
        <v>12</v>
      </c>
      <c r="M44" s="7">
        <v>13</v>
      </c>
      <c r="N44" s="7">
        <v>14</v>
      </c>
      <c r="O44" s="7">
        <v>15</v>
      </c>
      <c r="P44" s="7">
        <v>16</v>
      </c>
      <c r="Q44" s="7">
        <v>17</v>
      </c>
      <c r="R44" s="7">
        <v>18</v>
      </c>
      <c r="S44" s="7">
        <v>19</v>
      </c>
      <c r="T44" s="7">
        <v>20</v>
      </c>
      <c r="U44" s="7">
        <v>21</v>
      </c>
      <c r="V44" s="7">
        <v>22</v>
      </c>
      <c r="W44" s="7">
        <v>23</v>
      </c>
      <c r="X44" s="7">
        <v>24</v>
      </c>
      <c r="Y44" s="7">
        <v>25</v>
      </c>
      <c r="Z44" s="7">
        <v>26</v>
      </c>
      <c r="AA44" s="7">
        <v>27</v>
      </c>
      <c r="AB44" s="7">
        <v>28</v>
      </c>
      <c r="AC44" s="7">
        <v>29</v>
      </c>
      <c r="AD44" s="7">
        <v>30</v>
      </c>
      <c r="AE44" s="7">
        <v>31</v>
      </c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CF085-0A2C-3F4E-97DF-C67DE0447451}">
  <dimension ref="B1:N25"/>
  <sheetViews>
    <sheetView workbookViewId="0">
      <selection activeCell="O16" sqref="O16"/>
    </sheetView>
  </sheetViews>
  <sheetFormatPr baseColWidth="10" defaultRowHeight="16" x14ac:dyDescent="0.2"/>
  <sheetData>
    <row r="1" spans="2:14" x14ac:dyDescent="0.2">
      <c r="B1" t="s">
        <v>151</v>
      </c>
      <c r="F1" t="s">
        <v>152</v>
      </c>
      <c r="J1" t="s">
        <v>153</v>
      </c>
    </row>
    <row r="2" spans="2:14" x14ac:dyDescent="0.2">
      <c r="B2" s="43" t="s">
        <v>154</v>
      </c>
      <c r="C2" s="43" t="s">
        <v>155</v>
      </c>
      <c r="F2" s="43" t="s">
        <v>154</v>
      </c>
      <c r="G2" s="43" t="s">
        <v>155</v>
      </c>
      <c r="J2" s="43" t="s">
        <v>154</v>
      </c>
      <c r="K2" s="43" t="s">
        <v>155</v>
      </c>
    </row>
    <row r="3" spans="2:14" x14ac:dyDescent="0.2">
      <c r="B3" s="43" t="s">
        <v>0</v>
      </c>
      <c r="C3" s="44">
        <v>14433</v>
      </c>
      <c r="F3" s="43" t="s">
        <v>0</v>
      </c>
      <c r="G3" s="44">
        <v>45500</v>
      </c>
      <c r="J3" s="43" t="s">
        <v>0</v>
      </c>
      <c r="K3" s="44">
        <v>5868</v>
      </c>
      <c r="M3" s="8">
        <v>0.75</v>
      </c>
      <c r="N3">
        <f>K3*M3</f>
        <v>4401</v>
      </c>
    </row>
    <row r="4" spans="2:14" x14ac:dyDescent="0.2">
      <c r="B4" s="43" t="s">
        <v>156</v>
      </c>
      <c r="C4" s="44">
        <v>8982</v>
      </c>
      <c r="F4" s="43" t="s">
        <v>156</v>
      </c>
      <c r="G4" s="44">
        <v>33106</v>
      </c>
      <c r="J4" s="43" t="s">
        <v>157</v>
      </c>
      <c r="K4" s="44">
        <v>33000000</v>
      </c>
      <c r="M4" s="8">
        <v>0.25</v>
      </c>
      <c r="N4">
        <f>K3*M4</f>
        <v>1467</v>
      </c>
    </row>
    <row r="5" spans="2:14" x14ac:dyDescent="0.2">
      <c r="B5" s="43" t="s">
        <v>158</v>
      </c>
      <c r="C5" s="44">
        <v>5451</v>
      </c>
      <c r="F5" s="43" t="s">
        <v>158</v>
      </c>
      <c r="G5" s="44">
        <v>12394</v>
      </c>
      <c r="J5" s="43" t="s">
        <v>159</v>
      </c>
      <c r="K5" s="45">
        <v>4401</v>
      </c>
    </row>
    <row r="6" spans="2:14" x14ac:dyDescent="0.2">
      <c r="B6" s="43" t="s">
        <v>157</v>
      </c>
      <c r="C6" s="44">
        <v>59793552</v>
      </c>
      <c r="F6" s="43" t="s">
        <v>157</v>
      </c>
      <c r="G6" s="44">
        <v>197947659</v>
      </c>
      <c r="J6" s="43" t="s">
        <v>160</v>
      </c>
      <c r="K6" s="45">
        <v>1467</v>
      </c>
    </row>
    <row r="7" spans="2:14" x14ac:dyDescent="0.2">
      <c r="B7" s="43" t="s">
        <v>161</v>
      </c>
      <c r="C7" s="44">
        <v>27250553</v>
      </c>
      <c r="F7" s="43" t="s">
        <v>161</v>
      </c>
      <c r="G7" s="44">
        <v>50013402</v>
      </c>
    </row>
    <row r="8" spans="2:14" x14ac:dyDescent="0.2">
      <c r="B8" s="43" t="s">
        <v>162</v>
      </c>
      <c r="C8" s="44">
        <v>862073</v>
      </c>
      <c r="F8" s="43" t="s">
        <v>162</v>
      </c>
      <c r="G8" s="44">
        <v>5805591</v>
      </c>
    </row>
    <row r="9" spans="2:14" x14ac:dyDescent="0.2">
      <c r="B9" s="43" t="s">
        <v>163</v>
      </c>
      <c r="C9" s="44">
        <v>9407</v>
      </c>
      <c r="F9" s="43" t="s">
        <v>163</v>
      </c>
      <c r="G9" s="44">
        <v>34054</v>
      </c>
    </row>
    <row r="10" spans="2:14" x14ac:dyDescent="0.2">
      <c r="B10" s="43" t="s">
        <v>164</v>
      </c>
      <c r="C10" s="44">
        <v>1405</v>
      </c>
      <c r="F10" s="43" t="s">
        <v>164</v>
      </c>
      <c r="G10" s="44">
        <v>4170</v>
      </c>
    </row>
    <row r="11" spans="2:14" x14ac:dyDescent="0.2">
      <c r="B11" s="43" t="s">
        <v>165</v>
      </c>
      <c r="C11" s="44">
        <v>2891</v>
      </c>
      <c r="D11" s="6">
        <v>2405.5</v>
      </c>
      <c r="F11" s="43" t="s">
        <v>166</v>
      </c>
      <c r="G11" s="44">
        <v>11604</v>
      </c>
      <c r="H11" s="6">
        <v>4811</v>
      </c>
    </row>
    <row r="12" spans="2:14" x14ac:dyDescent="0.2">
      <c r="B12" s="43" t="s">
        <v>167</v>
      </c>
      <c r="C12" s="43">
        <v>941</v>
      </c>
      <c r="D12" s="6">
        <v>11065.300000000001</v>
      </c>
      <c r="F12" s="43" t="s">
        <v>168</v>
      </c>
      <c r="G12" s="44">
        <v>2232</v>
      </c>
      <c r="H12" s="6">
        <v>9622</v>
      </c>
    </row>
    <row r="13" spans="2:14" x14ac:dyDescent="0.2">
      <c r="B13" s="43" t="s">
        <v>169</v>
      </c>
      <c r="C13" s="44">
        <v>10601</v>
      </c>
      <c r="F13" s="43" t="s">
        <v>170</v>
      </c>
      <c r="G13" s="44">
        <v>31664</v>
      </c>
      <c r="H13" s="6"/>
    </row>
    <row r="14" spans="2:14" x14ac:dyDescent="0.2">
      <c r="B14" s="43" t="s">
        <v>65</v>
      </c>
      <c r="C14" s="43" t="s">
        <v>171</v>
      </c>
      <c r="F14" s="43" t="s">
        <v>65</v>
      </c>
      <c r="G14" s="43" t="s">
        <v>172</v>
      </c>
    </row>
    <row r="18" spans="3:6" x14ac:dyDescent="0.2">
      <c r="D18" s="53">
        <v>2024</v>
      </c>
      <c r="E18" s="53"/>
      <c r="F18">
        <v>2025</v>
      </c>
    </row>
    <row r="19" spans="3:6" x14ac:dyDescent="0.2">
      <c r="D19" t="s">
        <v>151</v>
      </c>
      <c r="E19" t="s">
        <v>152</v>
      </c>
      <c r="F19" t="s">
        <v>153</v>
      </c>
    </row>
    <row r="20" spans="3:6" x14ac:dyDescent="0.2">
      <c r="C20" s="43" t="s">
        <v>0</v>
      </c>
      <c r="D20" s="44">
        <v>14433</v>
      </c>
      <c r="E20" s="44">
        <v>45500</v>
      </c>
      <c r="F20" s="44">
        <v>5868</v>
      </c>
    </row>
    <row r="21" spans="3:6" x14ac:dyDescent="0.2">
      <c r="C21" t="s">
        <v>173</v>
      </c>
      <c r="D21" s="6">
        <v>2405.5</v>
      </c>
      <c r="E21" s="6">
        <v>4811</v>
      </c>
      <c r="F21" s="44">
        <v>4401</v>
      </c>
    </row>
    <row r="22" spans="3:6" x14ac:dyDescent="0.2">
      <c r="C22" t="s">
        <v>174</v>
      </c>
      <c r="D22" s="6">
        <v>11065.300000000001</v>
      </c>
      <c r="E22" s="6">
        <v>9622</v>
      </c>
      <c r="F22" s="44">
        <v>1467</v>
      </c>
    </row>
    <row r="24" spans="3:6" x14ac:dyDescent="0.2">
      <c r="D24" t="s">
        <v>151</v>
      </c>
      <c r="E24" t="s">
        <v>152</v>
      </c>
      <c r="F24" t="s">
        <v>153</v>
      </c>
    </row>
    <row r="25" spans="3:6" x14ac:dyDescent="0.2">
      <c r="C25" t="s">
        <v>70</v>
      </c>
      <c r="D25" s="44">
        <v>59793552</v>
      </c>
      <c r="E25" s="44">
        <v>197947659</v>
      </c>
      <c r="F25" s="44">
        <v>33000000</v>
      </c>
    </row>
  </sheetData>
  <mergeCells count="1">
    <mergeCell ref="D18:E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resumen</vt:lpstr>
      <vt:lpstr>SITIOS MAS ACTIVOS</vt:lpstr>
      <vt:lpstr>Hoja1</vt:lpstr>
      <vt:lpstr>Gráfico comp</vt:lpstr>
      <vt:lpstr>Hoja2</vt:lpstr>
      <vt:lpstr>Nov</vt:lpstr>
      <vt:lpstr>Hoja1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abraham@ideasfrescas.com.mx</dc:creator>
  <cp:lastModifiedBy>Kevin Cansino Tortoledo</cp:lastModifiedBy>
  <dcterms:created xsi:type="dcterms:W3CDTF">2024-11-01T15:56:58Z</dcterms:created>
  <dcterms:modified xsi:type="dcterms:W3CDTF">2025-06-02T23:43:32Z</dcterms:modified>
</cp:coreProperties>
</file>