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drawings/drawing2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63.xml" ContentType="application/vnd.openxmlformats-officedocument.themeOverride+xml"/>
  <Override PartName="/xl/drawings/drawing3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72.xml" ContentType="application/vnd.openxmlformats-officedocument.themeOverrid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74.xml" ContentType="application/vnd.openxmlformats-officedocument.themeOverrid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75.xml" ContentType="application/vnd.openxmlformats-officedocument.themeOverrid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6.xml" ContentType="application/vnd.openxmlformats-officedocument.themeOverrid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7.xml" ContentType="application/vnd.openxmlformats-officedocument.themeOverrid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8.xml" ContentType="application/vnd.openxmlformats-officedocument.themeOverrid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9.xml" ContentType="application/vnd.openxmlformats-officedocument.themeOverrid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80.xml" ContentType="application/vnd.openxmlformats-officedocument.themeOverride+xml"/>
  <Override PartName="/xl/drawings/drawing4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theme/themeOverride81.xml" ContentType="application/vnd.openxmlformats-officedocument.themeOverrid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theme/themeOverride82.xml" ContentType="application/vnd.openxmlformats-officedocument.themeOverrid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theme/themeOverride83.xml" ContentType="application/vnd.openxmlformats-officedocument.themeOverrid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84.xml" ContentType="application/vnd.openxmlformats-officedocument.themeOverrid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theme/themeOverride85.xml" ContentType="application/vnd.openxmlformats-officedocument.themeOverrid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theme/themeOverride86.xml" ContentType="application/vnd.openxmlformats-officedocument.themeOverrid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theme/themeOverride87.xml" ContentType="application/vnd.openxmlformats-officedocument.themeOverrid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theme/themeOverride88.xml" ContentType="application/vnd.openxmlformats-officedocument.themeOverrid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theme/themeOverride89.xml" ContentType="application/vnd.openxmlformats-officedocument.themeOverrid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theme/themeOverride90.xml" ContentType="application/vnd.openxmlformats-officedocument.themeOverrid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91.xml" ContentType="application/vnd.openxmlformats-officedocument.themeOverrid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theme/themeOverride92.xml" ContentType="application/vnd.openxmlformats-officedocument.themeOverrid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theme/themeOverride93.xml" ContentType="application/vnd.openxmlformats-officedocument.themeOverrid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theme/themeOverride94.xml" ContentType="application/vnd.openxmlformats-officedocument.themeOverrid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theme/themeOverride95.xml" ContentType="application/vnd.openxmlformats-officedocument.themeOverrid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theme/themeOverride96.xml" ContentType="application/vnd.openxmlformats-officedocument.themeOverrid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theme/themeOverride97.xml" ContentType="application/vnd.openxmlformats-officedocument.themeOverrid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theme/themeOverride98.xml" ContentType="application/vnd.openxmlformats-officedocument.themeOverrid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theme/themeOverride99.xml" ContentType="application/vnd.openxmlformats-officedocument.themeOverrid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theme/themeOverride100.xml" ContentType="application/vnd.openxmlformats-officedocument.themeOverrid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theme/themeOverride101.xml" ContentType="application/vnd.openxmlformats-officedocument.themeOverrid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theme/themeOverride102.xml" ContentType="application/vnd.openxmlformats-officedocument.themeOverrid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theme/themeOverride103.xml" ContentType="application/vnd.openxmlformats-officedocument.themeOverrid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theme/themeOverride104.xml" ContentType="application/vnd.openxmlformats-officedocument.themeOverrid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theme/themeOverride105.xml" ContentType="application/vnd.openxmlformats-officedocument.themeOverrid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theme/themeOverride106.xml" ContentType="application/vnd.openxmlformats-officedocument.themeOverrid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theme/themeOverride107.xml" ContentType="application/vnd.openxmlformats-officedocument.themeOverrid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theme/themeOverride108.xml" ContentType="application/vnd.openxmlformats-officedocument.themeOverride+xml"/>
  <Override PartName="/xl/charts/chart109.xml" ContentType="application/vnd.openxmlformats-officedocument.drawingml.chart+xml"/>
  <Override PartName="/xl/theme/themeOverride109.xml" ContentType="application/vnd.openxmlformats-officedocument.themeOverride+xml"/>
  <Override PartName="/xl/charts/chart110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theme/themeOverride1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hamvega/Desktop/IF/Mazatlán/Nov 24/"/>
    </mc:Choice>
  </mc:AlternateContent>
  <xr:revisionPtr revIDLastSave="0" documentId="13_ncr:1_{C67BBF47-EF33-0141-B99B-0BE0673069CC}" xr6:coauthVersionLast="47" xr6:coauthVersionMax="47" xr10:uidLastSave="{00000000-0000-0000-0000-000000000000}"/>
  <bookViews>
    <workbookView xWindow="0" yWindow="500" windowWidth="33600" windowHeight="20500" activeTab="1" xr2:uid="{1B0DC4A3-6437-457D-BD10-8B48209FA492}"/>
  </bookViews>
  <sheets>
    <sheet name="Vertical Mzt" sheetId="13" r:id="rId1"/>
    <sheet name="Horizontal Mzt" sheetId="11" r:id="rId2"/>
    <sheet name="Lotes Mzt" sheetId="14" r:id="rId3"/>
    <sheet name="Malecon OV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06" i="11" l="1"/>
  <c r="AW214" i="11"/>
  <c r="AZ207" i="11"/>
  <c r="AW213" i="11"/>
  <c r="AO211" i="11"/>
  <c r="AP211" i="11"/>
  <c r="AQ211" i="11"/>
  <c r="AR211" i="11"/>
  <c r="AS211" i="11"/>
  <c r="AT211" i="11"/>
  <c r="AN211" i="11"/>
  <c r="AO210" i="11"/>
  <c r="AP210" i="11"/>
  <c r="AQ210" i="11"/>
  <c r="AR210" i="11"/>
  <c r="AS210" i="11"/>
  <c r="AT210" i="11"/>
  <c r="AN210" i="11"/>
  <c r="AZ206" i="11"/>
  <c r="AW206" i="11"/>
  <c r="AV206" i="11"/>
  <c r="AZ163" i="11"/>
  <c r="AY163" i="11"/>
  <c r="AW163" i="11"/>
  <c r="AV164" i="11"/>
  <c r="AV163" i="11"/>
  <c r="AO168" i="11"/>
  <c r="AP168" i="11"/>
  <c r="AQ168" i="11"/>
  <c r="AR168" i="11"/>
  <c r="AS168" i="11"/>
  <c r="AT168" i="11"/>
  <c r="AN168" i="11"/>
  <c r="AO167" i="11"/>
  <c r="AP167" i="11"/>
  <c r="AQ167" i="11"/>
  <c r="AR167" i="11"/>
  <c r="AS167" i="11"/>
  <c r="AT167" i="11"/>
  <c r="AN167" i="11"/>
  <c r="BN211" i="13"/>
  <c r="BN210" i="13"/>
  <c r="BH169" i="13"/>
  <c r="BG169" i="13"/>
  <c r="AU175" i="11"/>
  <c r="AU172" i="11"/>
  <c r="BO172" i="13"/>
  <c r="BN172" i="13"/>
  <c r="BO165" i="13"/>
  <c r="BN166" i="13"/>
  <c r="BN165" i="13"/>
  <c r="BK165" i="13"/>
  <c r="BI169" i="13"/>
  <c r="BE170" i="13"/>
  <c r="BH170" i="13"/>
  <c r="BI170" i="13"/>
  <c r="BK166" i="13"/>
  <c r="BC169" i="13"/>
  <c r="BD170" i="13"/>
  <c r="BF170" i="13"/>
  <c r="BG170" i="13"/>
  <c r="BC170" i="13"/>
  <c r="BD169" i="13"/>
  <c r="BE169" i="13"/>
  <c r="BF169" i="13"/>
  <c r="BO166" i="13"/>
  <c r="BL166" i="13"/>
  <c r="BL165" i="13"/>
  <c r="V9" i="15"/>
  <c r="F200" i="15"/>
  <c r="V13" i="15"/>
  <c r="V5" i="15"/>
  <c r="V6" i="15"/>
  <c r="V7" i="15"/>
  <c r="V8" i="15"/>
  <c r="V10" i="15"/>
  <c r="V11" i="15"/>
  <c r="V12" i="15"/>
  <c r="V14" i="15"/>
  <c r="V4" i="15"/>
  <c r="U13" i="15"/>
  <c r="U14" i="15"/>
  <c r="U9" i="15"/>
  <c r="U7" i="15"/>
  <c r="U5" i="15"/>
  <c r="U6" i="15"/>
  <c r="U8" i="15"/>
  <c r="U10" i="15"/>
  <c r="U11" i="15"/>
  <c r="U12" i="15"/>
  <c r="U4" i="15"/>
  <c r="T10" i="15"/>
  <c r="T9" i="15"/>
  <c r="T8" i="15"/>
  <c r="T7" i="15"/>
  <c r="T6" i="15"/>
  <c r="T5" i="15"/>
  <c r="T4" i="15"/>
  <c r="T11" i="15"/>
  <c r="T12" i="15"/>
  <c r="T13" i="15"/>
  <c r="T14" i="15"/>
  <c r="S5" i="15"/>
  <c r="S6" i="15"/>
  <c r="S7" i="15"/>
  <c r="S8" i="15"/>
  <c r="S9" i="15"/>
  <c r="S10" i="15"/>
  <c r="S11" i="15"/>
  <c r="S12" i="15"/>
  <c r="S13" i="15"/>
  <c r="S14" i="15"/>
  <c r="S4" i="15"/>
  <c r="R23" i="15"/>
  <c r="R22" i="15"/>
  <c r="R21" i="15"/>
  <c r="R20" i="15"/>
  <c r="R19" i="15"/>
  <c r="R18" i="15"/>
  <c r="F137" i="15" l="1"/>
  <c r="F29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S16" i="15"/>
  <c r="F146" i="15"/>
  <c r="F138" i="15"/>
  <c r="F145" i="15"/>
  <c r="F114" i="15"/>
  <c r="F112" i="15"/>
  <c r="F113" i="15"/>
  <c r="F111" i="15"/>
  <c r="F92" i="15"/>
  <c r="F84" i="15"/>
  <c r="F91" i="15"/>
  <c r="F83" i="15"/>
  <c r="F171" i="15"/>
  <c r="F165" i="15"/>
  <c r="F170" i="15"/>
  <c r="F164" i="15"/>
  <c r="F202" i="15"/>
  <c r="F199" i="15"/>
  <c r="F201" i="15"/>
  <c r="F193" i="15"/>
  <c r="F191" i="15"/>
  <c r="F192" i="15"/>
  <c r="F190" i="15"/>
  <c r="F66" i="15"/>
  <c r="F56" i="15"/>
  <c r="F65" i="15"/>
  <c r="F55" i="15"/>
  <c r="F39" i="15"/>
  <c r="F30" i="15"/>
  <c r="F38" i="15"/>
  <c r="S7" i="14" l="1"/>
  <c r="F201" i="14" s="1"/>
  <c r="G190" i="13" l="1"/>
  <c r="G201" i="13"/>
  <c r="H65" i="13"/>
  <c r="H55" i="13"/>
  <c r="H30" i="13"/>
  <c r="R23" i="14" l="1"/>
  <c r="R22" i="14"/>
  <c r="R21" i="14"/>
  <c r="R20" i="14"/>
  <c r="R19" i="14"/>
  <c r="R18" i="14"/>
  <c r="V5" i="14"/>
  <c r="V6" i="14"/>
  <c r="V7" i="14"/>
  <c r="V8" i="14"/>
  <c r="F171" i="14" s="1"/>
  <c r="V9" i="14"/>
  <c r="V10" i="14"/>
  <c r="V11" i="14"/>
  <c r="V12" i="14"/>
  <c r="F146" i="14" s="1"/>
  <c r="V13" i="14"/>
  <c r="V14" i="14"/>
  <c r="V4" i="14"/>
  <c r="U10" i="14"/>
  <c r="U9" i="14"/>
  <c r="U7" i="14"/>
  <c r="F202" i="14" s="1"/>
  <c r="U5" i="14"/>
  <c r="U6" i="14"/>
  <c r="U8" i="14"/>
  <c r="U11" i="14"/>
  <c r="U12" i="14"/>
  <c r="U13" i="14"/>
  <c r="U14" i="14"/>
  <c r="U4" i="14"/>
  <c r="F30" i="14" s="1"/>
  <c r="T5" i="14"/>
  <c r="T6" i="14"/>
  <c r="T7" i="14"/>
  <c r="T8" i="14"/>
  <c r="F170" i="14" s="1"/>
  <c r="T9" i="14"/>
  <c r="T10" i="14"/>
  <c r="T11" i="14"/>
  <c r="T12" i="14"/>
  <c r="T13" i="14"/>
  <c r="T14" i="14"/>
  <c r="T4" i="14"/>
  <c r="F38" i="14" s="1"/>
  <c r="S5" i="14"/>
  <c r="S6" i="14"/>
  <c r="S8" i="14"/>
  <c r="S9" i="14"/>
  <c r="S10" i="14"/>
  <c r="S11" i="14"/>
  <c r="F111" i="14" s="1"/>
  <c r="S12" i="14"/>
  <c r="F137" i="14" s="1"/>
  <c r="S13" i="14"/>
  <c r="S14" i="14"/>
  <c r="S4" i="14"/>
  <c r="F29" i="14" s="1"/>
  <c r="R23" i="11"/>
  <c r="R22" i="11"/>
  <c r="R21" i="11"/>
  <c r="R20" i="11"/>
  <c r="R19" i="11"/>
  <c r="R18" i="11"/>
  <c r="V5" i="11"/>
  <c r="V6" i="11"/>
  <c r="V7" i="11"/>
  <c r="V8" i="11"/>
  <c r="V9" i="11"/>
  <c r="V10" i="11"/>
  <c r="V11" i="11"/>
  <c r="V12" i="11"/>
  <c r="V13" i="11"/>
  <c r="V14" i="11"/>
  <c r="V4" i="11"/>
  <c r="U14" i="11"/>
  <c r="U9" i="11"/>
  <c r="U7" i="11"/>
  <c r="U5" i="11"/>
  <c r="U6" i="11"/>
  <c r="U8" i="11"/>
  <c r="U10" i="11"/>
  <c r="U11" i="11"/>
  <c r="U12" i="11"/>
  <c r="U13" i="11"/>
  <c r="U4" i="11"/>
  <c r="T5" i="11"/>
  <c r="T6" i="11"/>
  <c r="T7" i="11"/>
  <c r="T8" i="11"/>
  <c r="T9" i="11"/>
  <c r="T10" i="11"/>
  <c r="T11" i="11"/>
  <c r="T12" i="11"/>
  <c r="T13" i="11"/>
  <c r="T14" i="11"/>
  <c r="T4" i="11"/>
  <c r="S5" i="11"/>
  <c r="S6" i="11"/>
  <c r="S7" i="11"/>
  <c r="S8" i="11"/>
  <c r="S9" i="11"/>
  <c r="S10" i="11"/>
  <c r="S11" i="11"/>
  <c r="S12" i="11"/>
  <c r="S13" i="11"/>
  <c r="S14" i="11"/>
  <c r="S4" i="11"/>
  <c r="R23" i="13"/>
  <c r="R22" i="13"/>
  <c r="R21" i="13"/>
  <c r="R20" i="13"/>
  <c r="R19" i="13"/>
  <c r="R18" i="13"/>
  <c r="V14" i="13"/>
  <c r="V13" i="13"/>
  <c r="V12" i="13"/>
  <c r="V11" i="13"/>
  <c r="V10" i="13"/>
  <c r="V9" i="13"/>
  <c r="V8" i="13"/>
  <c r="V7" i="13"/>
  <c r="V6" i="13"/>
  <c r="V5" i="13"/>
  <c r="V4" i="13"/>
  <c r="U14" i="13"/>
  <c r="U9" i="13"/>
  <c r="U7" i="13"/>
  <c r="U5" i="13"/>
  <c r="U6" i="13"/>
  <c r="U8" i="13"/>
  <c r="U10" i="13"/>
  <c r="U11" i="13"/>
  <c r="U12" i="13"/>
  <c r="U13" i="13"/>
  <c r="U4" i="13"/>
  <c r="T5" i="13"/>
  <c r="T6" i="13"/>
  <c r="T7" i="13"/>
  <c r="T8" i="13"/>
  <c r="T9" i="13"/>
  <c r="T10" i="13"/>
  <c r="T11" i="13"/>
  <c r="T12" i="13"/>
  <c r="T13" i="13"/>
  <c r="T14" i="13"/>
  <c r="T4" i="13"/>
  <c r="S5" i="13"/>
  <c r="S6" i="13"/>
  <c r="S7" i="13"/>
  <c r="S8" i="13"/>
  <c r="S9" i="13"/>
  <c r="S10" i="13"/>
  <c r="S11" i="13"/>
  <c r="S12" i="13"/>
  <c r="S13" i="13"/>
  <c r="S14" i="13"/>
  <c r="S4" i="13"/>
  <c r="F190" i="14"/>
  <c r="F8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S16" i="14"/>
  <c r="F138" i="14"/>
  <c r="F145" i="14"/>
  <c r="F121" i="14"/>
  <c r="F112" i="14"/>
  <c r="F120" i="14"/>
  <c r="F92" i="14"/>
  <c r="F84" i="14"/>
  <c r="F91" i="14"/>
  <c r="F165" i="14"/>
  <c r="F164" i="14"/>
  <c r="F200" i="14"/>
  <c r="F199" i="14"/>
  <c r="F193" i="14"/>
  <c r="F191" i="14"/>
  <c r="F192" i="14"/>
  <c r="F66" i="14"/>
  <c r="F56" i="14"/>
  <c r="F65" i="14"/>
  <c r="F55" i="14"/>
  <c r="F39" i="14"/>
  <c r="O23" i="13" l="1"/>
  <c r="O22" i="13"/>
  <c r="O20" i="13"/>
  <c r="O19" i="13"/>
  <c r="O18" i="13"/>
  <c r="P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P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P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P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P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H145" i="13" l="1"/>
  <c r="H137" i="13"/>
  <c r="H138" i="13"/>
  <c r="Q21" i="13"/>
  <c r="H146" i="13"/>
  <c r="H39" i="13"/>
  <c r="H29" i="13"/>
  <c r="H38" i="13"/>
  <c r="Q22" i="13"/>
  <c r="H121" i="13"/>
  <c r="H112" i="13"/>
  <c r="H120" i="13"/>
  <c r="H111" i="13"/>
  <c r="Q20" i="13"/>
  <c r="F165" i="13"/>
  <c r="F171" i="13"/>
  <c r="F172" i="13"/>
  <c r="F164" i="13"/>
  <c r="Q19" i="13"/>
  <c r="Q23" i="13"/>
  <c r="H66" i="13"/>
  <c r="H56" i="13"/>
  <c r="H92" i="13"/>
  <c r="H83" i="13"/>
  <c r="H84" i="13"/>
  <c r="H91" i="13"/>
  <c r="Q18" i="13"/>
  <c r="G202" i="13"/>
  <c r="G203" i="13"/>
  <c r="G204" i="13"/>
  <c r="G191" i="13"/>
  <c r="G193" i="13"/>
  <c r="G192" i="13"/>
  <c r="H65" i="11"/>
  <c r="Q23" i="11"/>
  <c r="Q22" i="11"/>
  <c r="Q21" i="11"/>
  <c r="Q20" i="11"/>
  <c r="Q19" i="11"/>
  <c r="Q18" i="11"/>
  <c r="P23" i="11"/>
  <c r="P22" i="11"/>
  <c r="P21" i="11"/>
  <c r="P20" i="11"/>
  <c r="P19" i="11"/>
  <c r="P18" i="11"/>
  <c r="O23" i="11"/>
  <c r="O22" i="11"/>
  <c r="O21" i="11"/>
  <c r="O20" i="11"/>
  <c r="O19" i="11"/>
  <c r="O18" i="11"/>
  <c r="N23" i="11"/>
  <c r="N22" i="11"/>
  <c r="N21" i="11"/>
  <c r="N20" i="11"/>
  <c r="N19" i="11"/>
  <c r="N18" i="11"/>
  <c r="M23" i="11"/>
  <c r="M22" i="11"/>
  <c r="M20" i="11"/>
  <c r="M19" i="11"/>
  <c r="M18" i="11"/>
  <c r="L23" i="11"/>
  <c r="L22" i="11"/>
  <c r="L21" i="11"/>
  <c r="L20" i="11"/>
  <c r="L19" i="11"/>
  <c r="L18" i="11"/>
  <c r="K23" i="11"/>
  <c r="K21" i="11"/>
  <c r="K20" i="11"/>
  <c r="K19" i="11"/>
  <c r="K18" i="11"/>
  <c r="J23" i="11"/>
  <c r="J22" i="11"/>
  <c r="J21" i="11"/>
  <c r="J20" i="11"/>
  <c r="J19" i="11"/>
  <c r="J18" i="11"/>
  <c r="I23" i="11"/>
  <c r="I22" i="11"/>
  <c r="I21" i="11"/>
  <c r="I20" i="11"/>
  <c r="I19" i="11"/>
  <c r="I18" i="11"/>
  <c r="H23" i="11"/>
  <c r="H22" i="11"/>
  <c r="H21" i="11"/>
  <c r="H20" i="11"/>
  <c r="H19" i="11"/>
  <c r="H18" i="11"/>
  <c r="G23" i="11"/>
  <c r="G22" i="11"/>
  <c r="G21" i="11"/>
  <c r="G20" i="11"/>
  <c r="G19" i="11"/>
  <c r="G18" i="11"/>
  <c r="F23" i="11"/>
  <c r="F22" i="11"/>
  <c r="F21" i="11"/>
  <c r="F20" i="11"/>
  <c r="F19" i="11"/>
  <c r="F18" i="11"/>
  <c r="E23" i="11"/>
  <c r="E22" i="11"/>
  <c r="E21" i="11"/>
  <c r="E20" i="11"/>
  <c r="E19" i="11"/>
  <c r="E18" i="11"/>
  <c r="D23" i="11"/>
  <c r="D22" i="11"/>
  <c r="D21" i="11"/>
  <c r="D20" i="11"/>
  <c r="D19" i="11"/>
  <c r="D18" i="11"/>
  <c r="C23" i="11"/>
  <c r="C22" i="11"/>
  <c r="C20" i="11"/>
  <c r="C19" i="11"/>
  <c r="C18" i="11"/>
  <c r="H38" i="11"/>
  <c r="H111" i="11"/>
  <c r="H83" i="11"/>
  <c r="F164" i="11"/>
  <c r="U195" i="11"/>
  <c r="G190" i="11"/>
  <c r="H55" i="11"/>
  <c r="H29" i="11"/>
  <c r="H30" i="11" l="1"/>
  <c r="H146" i="11" l="1"/>
  <c r="H121" i="11"/>
  <c r="H92" i="11"/>
  <c r="H66" i="11"/>
  <c r="H39" i="11"/>
  <c r="H138" i="11"/>
  <c r="H112" i="11"/>
  <c r="H84" i="11"/>
  <c r="H56" i="11"/>
  <c r="C21" i="11" l="1"/>
  <c r="K22" i="11" l="1"/>
  <c r="M21" i="11"/>
  <c r="H145" i="11"/>
  <c r="H137" i="11"/>
  <c r="H120" i="11"/>
  <c r="H91" i="11"/>
  <c r="F172" i="11"/>
  <c r="F165" i="11"/>
  <c r="F171" i="11"/>
  <c r="U201" i="11"/>
  <c r="U196" i="11"/>
  <c r="U200" i="11"/>
  <c r="G201" i="11"/>
  <c r="G191" i="11"/>
  <c r="G200" i="11"/>
</calcChain>
</file>

<file path=xl/sharedStrings.xml><?xml version="1.0" encoding="utf-8"?>
<sst xmlns="http://schemas.openxmlformats.org/spreadsheetml/2006/main" count="355" uniqueCount="44">
  <si>
    <t xml:space="preserve"> Proyectos</t>
  </si>
  <si>
    <t>Inventario x tipo de proyecto</t>
  </si>
  <si>
    <t>Absorción promedio mensual histórica x categoría x des.:</t>
  </si>
  <si>
    <t>Absorción promedio mensual x categoría x desarrollo:</t>
  </si>
  <si>
    <t>Absorción mensual histórica x categoría:</t>
  </si>
  <si>
    <t>Absorción mensual x categoría:</t>
  </si>
  <si>
    <t>Precio promedio total</t>
  </si>
  <si>
    <r>
      <t>Precio promedio x m</t>
    </r>
    <r>
      <rPr>
        <vertAlign val="superscript"/>
        <sz val="20"/>
        <color rgb="FF000000"/>
        <rFont val="Roboto Thin"/>
      </rPr>
      <t>2</t>
    </r>
    <r>
      <rPr>
        <sz val="20"/>
        <color rgb="FF000000"/>
        <rFont val="Roboto Thin"/>
      </rPr>
      <t xml:space="preserve"> x categoría</t>
    </r>
  </si>
  <si>
    <t>Medida de construcción promedio</t>
  </si>
  <si>
    <t>Estimación en meses para la venta</t>
  </si>
  <si>
    <t>% vendido:</t>
  </si>
  <si>
    <t>_</t>
  </si>
  <si>
    <t>vacriacion + vendido</t>
  </si>
  <si>
    <t>variacion de abs historica</t>
  </si>
  <si>
    <t>variacion precio m2</t>
  </si>
  <si>
    <t>variacion de medida</t>
  </si>
  <si>
    <t>Horizontal</t>
  </si>
  <si>
    <t>Hor</t>
  </si>
  <si>
    <t>variacion de proyectos</t>
  </si>
  <si>
    <t>Feb</t>
  </si>
  <si>
    <t>May</t>
  </si>
  <si>
    <t>Ene</t>
  </si>
  <si>
    <t>Jul</t>
  </si>
  <si>
    <t>Oct</t>
  </si>
  <si>
    <t>Mar</t>
  </si>
  <si>
    <t>Ago</t>
  </si>
  <si>
    <t>Nov</t>
  </si>
  <si>
    <t>VERTICAL</t>
  </si>
  <si>
    <t>General</t>
  </si>
  <si>
    <t>Ultimo año</t>
  </si>
  <si>
    <t>promedio</t>
  </si>
  <si>
    <t>variación</t>
  </si>
  <si>
    <t>variacion de inventario</t>
  </si>
  <si>
    <t>Dic</t>
  </si>
  <si>
    <t>Oct/Nov</t>
  </si>
  <si>
    <t>-</t>
  </si>
  <si>
    <t xml:space="preserve"> </t>
  </si>
  <si>
    <t>Comparativa</t>
  </si>
  <si>
    <t>Hist</t>
  </si>
  <si>
    <t>Mens</t>
  </si>
  <si>
    <t>Var</t>
  </si>
  <si>
    <t xml:space="preserve">Hist </t>
  </si>
  <si>
    <t>Ventas históricas</t>
  </si>
  <si>
    <t>Último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</si>
</sst>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0.0"/>
    <numFmt numFmtId="168" formatCode="&quot;$&quot;#,##0"/>
    <numFmt numFmtId="169" formatCode="0.0%"/>
    <numFmt numFmtId="170" formatCode="#,##0.0_ ;[Red]\-#,##0.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Roboto Thin"/>
    </font>
    <font>
      <sz val="20"/>
      <color rgb="FF000000"/>
      <name val="Roboto Thin"/>
    </font>
    <font>
      <vertAlign val="superscript"/>
      <sz val="20"/>
      <color rgb="FF000000"/>
      <name val="Roboto Thin"/>
    </font>
    <font>
      <sz val="12"/>
      <color theme="1"/>
      <name val="Calibri"/>
      <family val="2"/>
      <scheme val="minor"/>
    </font>
    <font>
      <sz val="18"/>
      <color theme="1"/>
      <name val="Roboto Th"/>
    </font>
    <font>
      <sz val="18"/>
      <color theme="1"/>
      <name val="Calibri"/>
      <family val="2"/>
      <scheme val="minor"/>
    </font>
    <font>
      <b/>
      <sz val="24"/>
      <color theme="1"/>
      <name val="Roboto"/>
    </font>
    <font>
      <sz val="20"/>
      <color rgb="FF000000"/>
      <name val="Roboto Th"/>
    </font>
    <font>
      <b/>
      <sz val="14"/>
      <color rgb="FF000000"/>
      <name val="Roboto"/>
    </font>
    <font>
      <sz val="14"/>
      <color theme="1"/>
      <name val="Calibri"/>
      <family val="2"/>
    </font>
    <font>
      <sz val="20"/>
      <color theme="1"/>
      <name val="Roboto Th"/>
    </font>
    <font>
      <sz val="22"/>
      <color theme="1"/>
      <name val="Calibri"/>
      <family val="2"/>
      <scheme val="minor"/>
    </font>
    <font>
      <b/>
      <sz val="20"/>
      <color rgb="FF000000"/>
      <name val="Roboto Thin"/>
    </font>
    <font>
      <sz val="18"/>
      <color rgb="FF000000"/>
      <name val="Roboto Th"/>
    </font>
    <font>
      <sz val="14"/>
      <color theme="1"/>
      <name val="Calibri"/>
      <family val="2"/>
      <scheme val="minor"/>
    </font>
    <font>
      <b/>
      <sz val="14"/>
      <color theme="1"/>
      <name val="Roboto"/>
    </font>
    <font>
      <sz val="20"/>
      <color rgb="FF000000"/>
      <name val="Roboto Light"/>
    </font>
    <font>
      <sz val="20"/>
      <color theme="1"/>
      <name val="Calibri"/>
      <family val="2"/>
      <scheme val="minor"/>
    </font>
    <font>
      <sz val="14"/>
      <name val="Arial"/>
      <family val="2"/>
    </font>
    <font>
      <sz val="14"/>
      <color rgb="FF000000"/>
      <name val="Roboto Light"/>
    </font>
    <font>
      <sz val="16"/>
      <color rgb="FF000000"/>
      <name val="Roboto Th"/>
    </font>
    <font>
      <b/>
      <sz val="14"/>
      <name val="Arial"/>
      <family val="2"/>
    </font>
    <font>
      <b/>
      <sz val="14"/>
      <color rgb="FF000000"/>
      <name val="Roboto Light"/>
    </font>
    <font>
      <b/>
      <sz val="16"/>
      <color rgb="FF000000"/>
      <name val="Roboto Th"/>
    </font>
    <font>
      <b/>
      <sz val="20"/>
      <color rgb="FF000000"/>
      <name val="Roboto Th"/>
    </font>
    <font>
      <b/>
      <sz val="20"/>
      <color rgb="FF000000"/>
      <name val="Roboto"/>
    </font>
    <font>
      <sz val="16"/>
      <name val="Roboto Light"/>
    </font>
    <font>
      <sz val="16"/>
      <color rgb="FF000000"/>
      <name val="Roboto Light"/>
    </font>
    <font>
      <sz val="16"/>
      <color theme="1"/>
      <name val="Calibri"/>
      <family val="2"/>
      <scheme val="minor"/>
    </font>
    <font>
      <sz val="16"/>
      <color theme="1"/>
      <name val="Roboto Thi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479"/>
        <bgColor indexed="64"/>
      </patternFill>
    </fill>
    <fill>
      <patternFill patternType="solid">
        <fgColor rgb="FFFF33CC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FFFFF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 style="thick">
        <color rgb="FFFFFFF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9" fontId="1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readingOrder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9" fontId="2" fillId="0" borderId="0" xfId="1" applyNumberFormat="1" applyFont="1" applyAlignment="1">
      <alignment horizontal="center" vertical="center"/>
    </xf>
    <xf numFmtId="0" fontId="6" fillId="0" borderId="0" xfId="0" applyFont="1"/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horizontal="center"/>
    </xf>
    <xf numFmtId="9" fontId="6" fillId="0" borderId="0" xfId="0" applyNumberFormat="1" applyFont="1"/>
    <xf numFmtId="2" fontId="6" fillId="0" borderId="0" xfId="3" applyNumberFormat="1" applyFont="1" applyAlignment="1">
      <alignment horizontal="center"/>
    </xf>
    <xf numFmtId="17" fontId="2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 readingOrder="1"/>
    </xf>
    <xf numFmtId="167" fontId="9" fillId="0" borderId="3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9" fontId="6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 vertical="center" wrapText="1" readingOrder="1"/>
    </xf>
    <xf numFmtId="9" fontId="3" fillId="0" borderId="3" xfId="0" applyNumberFormat="1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164" fontId="9" fillId="0" borderId="3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3" fontId="3" fillId="0" borderId="0" xfId="0" applyNumberFormat="1" applyFont="1" applyAlignment="1">
      <alignment horizontal="center" vertical="center" wrapText="1" readingOrder="1"/>
    </xf>
    <xf numFmtId="164" fontId="3" fillId="0" borderId="0" xfId="0" applyNumberFormat="1" applyFont="1" applyAlignment="1">
      <alignment horizontal="center" vertical="center" wrapText="1" readingOrder="1"/>
    </xf>
    <xf numFmtId="9" fontId="3" fillId="0" borderId="0" xfId="0" applyNumberFormat="1" applyFont="1" applyAlignment="1">
      <alignment horizontal="center" vertical="center" wrapText="1" readingOrder="1"/>
    </xf>
    <xf numFmtId="167" fontId="3" fillId="0" borderId="3" xfId="0" applyNumberFormat="1" applyFont="1" applyBorder="1" applyAlignment="1">
      <alignment horizontal="center" vertical="center" wrapText="1" readingOrder="1"/>
    </xf>
    <xf numFmtId="1" fontId="3" fillId="0" borderId="0" xfId="0" applyNumberFormat="1" applyFont="1" applyAlignment="1">
      <alignment horizontal="center"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0" fontId="7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 wrapText="1" readingOrder="1"/>
    </xf>
    <xf numFmtId="0" fontId="7" fillId="4" borderId="0" xfId="0" applyFont="1" applyFill="1" applyAlignment="1">
      <alignment horizontal="center"/>
    </xf>
    <xf numFmtId="9" fontId="2" fillId="0" borderId="0" xfId="1" applyFont="1" applyAlignment="1">
      <alignment horizontal="center" vertical="center"/>
    </xf>
    <xf numFmtId="0" fontId="3" fillId="5" borderId="1" xfId="0" applyFont="1" applyFill="1" applyBorder="1" applyAlignment="1">
      <alignment horizontal="left" vertical="center" readingOrder="1"/>
    </xf>
    <xf numFmtId="167" fontId="9" fillId="5" borderId="3" xfId="0" applyNumberFormat="1" applyFont="1" applyFill="1" applyBorder="1" applyAlignment="1">
      <alignment horizontal="center" vertical="center" wrapText="1" readingOrder="1"/>
    </xf>
    <xf numFmtId="0" fontId="3" fillId="5" borderId="0" xfId="0" applyFont="1" applyFill="1" applyAlignment="1">
      <alignment horizontal="center" vertical="center" wrapText="1" readingOrder="1"/>
    </xf>
    <xf numFmtId="0" fontId="2" fillId="5" borderId="1" xfId="0" applyFont="1" applyFill="1" applyBorder="1" applyAlignment="1">
      <alignment vertical="center"/>
    </xf>
    <xf numFmtId="169" fontId="2" fillId="2" borderId="0" xfId="1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vertical="center"/>
    </xf>
    <xf numFmtId="168" fontId="2" fillId="2" borderId="0" xfId="1" applyNumberFormat="1" applyFont="1" applyFill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left" vertical="center" readingOrder="1"/>
    </xf>
    <xf numFmtId="17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 wrapText="1" readingOrder="1"/>
    </xf>
    <xf numFmtId="17" fontId="2" fillId="0" borderId="0" xfId="0" applyNumberFormat="1" applyFont="1" applyAlignment="1">
      <alignment horizontal="center"/>
    </xf>
    <xf numFmtId="169" fontId="2" fillId="0" borderId="0" xfId="1" applyNumberFormat="1" applyFont="1" applyFill="1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" vertical="center" readingOrder="1"/>
    </xf>
    <xf numFmtId="3" fontId="2" fillId="0" borderId="1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/>
    <xf numFmtId="3" fontId="2" fillId="0" borderId="1" xfId="0" applyNumberFormat="1" applyFont="1" applyBorder="1" applyAlignment="1">
      <alignment horizontal="center" vertical="center" wrapText="1" readingOrder="1"/>
    </xf>
    <xf numFmtId="3" fontId="12" fillId="0" borderId="0" xfId="0" applyNumberFormat="1" applyFont="1"/>
    <xf numFmtId="164" fontId="2" fillId="0" borderId="1" xfId="0" applyNumberFormat="1" applyFont="1" applyBorder="1" applyAlignment="1">
      <alignment horizontal="center" vertical="center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9" fontId="2" fillId="0" borderId="0" xfId="0" applyNumberFormat="1" applyFont="1"/>
    <xf numFmtId="9" fontId="12" fillId="0" borderId="0" xfId="0" applyNumberFormat="1" applyFont="1"/>
    <xf numFmtId="9" fontId="2" fillId="0" borderId="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 readingOrder="1"/>
    </xf>
    <xf numFmtId="0" fontId="15" fillId="0" borderId="3" xfId="0" applyFont="1" applyBorder="1" applyAlignment="1">
      <alignment horizontal="center" vertical="center" wrapText="1" readingOrder="1"/>
    </xf>
    <xf numFmtId="164" fontId="15" fillId="0" borderId="3" xfId="0" applyNumberFormat="1" applyFont="1" applyBorder="1" applyAlignment="1">
      <alignment horizontal="center" vertical="center" wrapText="1" readingOrder="1"/>
    </xf>
    <xf numFmtId="9" fontId="15" fillId="0" borderId="3" xfId="0" applyNumberFormat="1" applyFont="1" applyBorder="1" applyAlignment="1">
      <alignment horizontal="center" vertical="center" wrapText="1" readingOrder="1"/>
    </xf>
    <xf numFmtId="3" fontId="15" fillId="0" borderId="3" xfId="0" applyNumberFormat="1" applyFont="1" applyBorder="1" applyAlignment="1">
      <alignment horizontal="center" vertical="center" wrapText="1" readingOrder="1"/>
    </xf>
    <xf numFmtId="1" fontId="15" fillId="0" borderId="4" xfId="0" applyNumberFormat="1" applyFont="1" applyBorder="1" applyAlignment="1">
      <alignment horizontal="center" vertical="center" wrapText="1" readingOrder="1"/>
    </xf>
    <xf numFmtId="167" fontId="15" fillId="0" borderId="3" xfId="0" applyNumberFormat="1" applyFont="1" applyBorder="1" applyAlignment="1">
      <alignment horizontal="center" vertical="center" wrapText="1" readingOrder="1"/>
    </xf>
    <xf numFmtId="1" fontId="15" fillId="0" borderId="3" xfId="0" applyNumberFormat="1" applyFont="1" applyBorder="1" applyAlignment="1">
      <alignment horizontal="center" vertical="center" wrapText="1" readingOrder="1"/>
    </xf>
    <xf numFmtId="1" fontId="15" fillId="0" borderId="0" xfId="0" applyNumberFormat="1" applyFont="1" applyAlignment="1">
      <alignment horizontal="center" vertical="center" wrapText="1" readingOrder="1"/>
    </xf>
    <xf numFmtId="168" fontId="15" fillId="0" borderId="3" xfId="0" applyNumberFormat="1" applyFont="1" applyBorder="1" applyAlignment="1">
      <alignment horizontal="center" vertical="center" wrapText="1" readingOrder="1"/>
    </xf>
    <xf numFmtId="3" fontId="2" fillId="0" borderId="0" xfId="0" applyNumberFormat="1" applyFont="1"/>
    <xf numFmtId="0" fontId="13" fillId="0" borderId="0" xfId="0" applyFont="1" applyAlignment="1">
      <alignment horizontal="center"/>
    </xf>
    <xf numFmtId="164" fontId="2" fillId="0" borderId="1" xfId="3" applyNumberFormat="1" applyFont="1" applyBorder="1" applyAlignment="1">
      <alignment horizontal="center" vertical="center" readingOrder="1"/>
    </xf>
    <xf numFmtId="164" fontId="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0" fontId="15" fillId="0" borderId="0" xfId="0" applyFont="1" applyAlignment="1">
      <alignment horizontal="center" vertical="center" wrapText="1" readingOrder="1"/>
    </xf>
    <xf numFmtId="0" fontId="16" fillId="0" borderId="0" xfId="0" applyFont="1"/>
    <xf numFmtId="0" fontId="10" fillId="0" borderId="3" xfId="0" applyFont="1" applyBorder="1" applyAlignment="1">
      <alignment horizontal="center" vertical="center" wrapText="1" readingOrder="1"/>
    </xf>
    <xf numFmtId="0" fontId="10" fillId="6" borderId="3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/>
    </xf>
    <xf numFmtId="17" fontId="18" fillId="0" borderId="3" xfId="0" applyNumberFormat="1" applyFont="1" applyBorder="1" applyAlignment="1">
      <alignment horizontal="center" vertical="center" readingOrder="1"/>
    </xf>
    <xf numFmtId="0" fontId="19" fillId="3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 readingOrder="1"/>
    </xf>
    <xf numFmtId="0" fontId="21" fillId="6" borderId="3" xfId="0" applyFont="1" applyFill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22" fillId="6" borderId="3" xfId="0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3" fontId="22" fillId="0" borderId="3" xfId="0" applyNumberFormat="1" applyFont="1" applyBorder="1" applyAlignment="1">
      <alignment horizontal="center" vertical="center" wrapText="1" readingOrder="1"/>
    </xf>
    <xf numFmtId="3" fontId="3" fillId="0" borderId="3" xfId="0" applyNumberFormat="1" applyFont="1" applyBorder="1" applyAlignment="1">
      <alignment horizontal="center" vertical="center" wrapText="1" readingOrder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 readingOrder="1"/>
    </xf>
    <xf numFmtId="0" fontId="22" fillId="5" borderId="3" xfId="0" applyFont="1" applyFill="1" applyBorder="1" applyAlignment="1">
      <alignment horizontal="center" vertical="center" wrapText="1" readingOrder="1"/>
    </xf>
    <xf numFmtId="0" fontId="9" fillId="5" borderId="3" xfId="0" applyFont="1" applyFill="1" applyBorder="1" applyAlignment="1">
      <alignment horizontal="center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167" fontId="3" fillId="5" borderId="3" xfId="0" applyNumberFormat="1" applyFont="1" applyFill="1" applyBorder="1" applyAlignment="1">
      <alignment horizontal="center" vertical="center" wrapText="1" readingOrder="1"/>
    </xf>
    <xf numFmtId="167" fontId="22" fillId="0" borderId="3" xfId="0" applyNumberFormat="1" applyFont="1" applyBorder="1" applyAlignment="1">
      <alignment horizontal="center" vertical="center" wrapText="1" readingOrder="1"/>
    </xf>
    <xf numFmtId="0" fontId="22" fillId="0" borderId="3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 readingOrder="1"/>
    </xf>
    <xf numFmtId="0" fontId="24" fillId="6" borderId="3" xfId="0" applyFont="1" applyFill="1" applyBorder="1" applyAlignment="1">
      <alignment horizontal="center" vertical="center" wrapText="1" readingOrder="1"/>
    </xf>
    <xf numFmtId="0" fontId="25" fillId="0" borderId="3" xfId="0" applyFont="1" applyBorder="1" applyAlignment="1">
      <alignment horizontal="center" vertical="center" wrapText="1" readingOrder="1"/>
    </xf>
    <xf numFmtId="0" fontId="25" fillId="6" borderId="3" xfId="0" applyFont="1" applyFill="1" applyBorder="1" applyAlignment="1">
      <alignment horizontal="center" vertical="center" wrapText="1" readingOrder="1"/>
    </xf>
    <xf numFmtId="0" fontId="26" fillId="0" borderId="3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167" fontId="14" fillId="0" borderId="3" xfId="0" applyNumberFormat="1" applyFont="1" applyBorder="1" applyAlignment="1">
      <alignment horizontal="center" vertical="center" wrapText="1" readingOrder="1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 readingOrder="1"/>
    </xf>
    <xf numFmtId="0" fontId="21" fillId="6" borderId="13" xfId="0" applyFont="1" applyFill="1" applyBorder="1" applyAlignment="1">
      <alignment horizontal="center" vertical="center" wrapText="1" readingOrder="1"/>
    </xf>
    <xf numFmtId="0" fontId="22" fillId="6" borderId="13" xfId="0" applyFont="1" applyFill="1" applyBorder="1" applyAlignment="1">
      <alignment horizontal="center" vertical="center" wrapText="1" readingOrder="1"/>
    </xf>
    <xf numFmtId="164" fontId="20" fillId="0" borderId="13" xfId="0" applyNumberFormat="1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 wrapText="1" readingOrder="1"/>
    </xf>
    <xf numFmtId="164" fontId="21" fillId="6" borderId="13" xfId="0" applyNumberFormat="1" applyFont="1" applyFill="1" applyBorder="1" applyAlignment="1">
      <alignment horizontal="center" vertical="center" wrapText="1" readingOrder="1"/>
    </xf>
    <xf numFmtId="164" fontId="22" fillId="0" borderId="3" xfId="0" applyNumberFormat="1" applyFont="1" applyBorder="1" applyAlignment="1">
      <alignment horizontal="center" vertical="center" wrapText="1" readingOrder="1"/>
    </xf>
    <xf numFmtId="164" fontId="22" fillId="6" borderId="13" xfId="0" applyNumberFormat="1" applyFont="1" applyFill="1" applyBorder="1" applyAlignment="1">
      <alignment horizontal="center" vertical="center" wrapText="1" readingOrder="1"/>
    </xf>
    <xf numFmtId="168" fontId="22" fillId="0" borderId="3" xfId="0" applyNumberFormat="1" applyFont="1" applyBorder="1" applyAlignment="1">
      <alignment horizontal="center" vertical="center" wrapText="1" readingOrder="1"/>
    </xf>
    <xf numFmtId="9" fontId="20" fillId="0" borderId="3" xfId="1" applyFont="1" applyBorder="1" applyAlignment="1">
      <alignment horizontal="center" vertical="center" wrapText="1"/>
    </xf>
    <xf numFmtId="9" fontId="21" fillId="0" borderId="3" xfId="0" applyNumberFormat="1" applyFont="1" applyBorder="1" applyAlignment="1">
      <alignment horizontal="center" vertical="center" wrapText="1" readingOrder="1"/>
    </xf>
    <xf numFmtId="9" fontId="21" fillId="6" borderId="3" xfId="0" applyNumberFormat="1" applyFont="1" applyFill="1" applyBorder="1" applyAlignment="1">
      <alignment horizontal="center" vertical="center" wrapText="1" readingOrder="1"/>
    </xf>
    <xf numFmtId="9" fontId="22" fillId="0" borderId="3" xfId="0" applyNumberFormat="1" applyFont="1" applyBorder="1" applyAlignment="1">
      <alignment horizontal="center" vertical="center" wrapText="1" readingOrder="1"/>
    </xf>
    <xf numFmtId="9" fontId="22" fillId="6" borderId="3" xfId="0" applyNumberFormat="1" applyFont="1" applyFill="1" applyBorder="1" applyAlignment="1">
      <alignment horizontal="center" vertical="center" wrapText="1" readingOrder="1"/>
    </xf>
    <xf numFmtId="0" fontId="10" fillId="0" borderId="8" xfId="0" applyFont="1" applyBorder="1" applyAlignment="1">
      <alignment vertical="center" wrapText="1" readingOrder="1"/>
    </xf>
    <xf numFmtId="0" fontId="10" fillId="0" borderId="9" xfId="0" applyFont="1" applyBorder="1" applyAlignment="1">
      <alignment vertical="center" wrapText="1" readingOrder="1"/>
    </xf>
    <xf numFmtId="0" fontId="16" fillId="0" borderId="11" xfId="0" applyFont="1" applyBorder="1"/>
    <xf numFmtId="0" fontId="16" fillId="0" borderId="0" xfId="0" applyFont="1" applyAlignment="1">
      <alignment horizontal="center"/>
    </xf>
    <xf numFmtId="0" fontId="27" fillId="0" borderId="3" xfId="0" applyFont="1" applyBorder="1" applyAlignment="1">
      <alignment horizontal="center" vertical="center" wrapText="1" readingOrder="1"/>
    </xf>
    <xf numFmtId="0" fontId="27" fillId="6" borderId="3" xfId="0" applyFont="1" applyFill="1" applyBorder="1" applyAlignment="1">
      <alignment horizontal="center" vertical="center" wrapText="1" readingOrder="1"/>
    </xf>
    <xf numFmtId="0" fontId="19" fillId="0" borderId="0" xfId="0" applyFont="1"/>
    <xf numFmtId="9" fontId="2" fillId="7" borderId="0" xfId="1" applyFont="1" applyFill="1" applyAlignment="1">
      <alignment horizontal="center" vertical="center"/>
    </xf>
    <xf numFmtId="17" fontId="18" fillId="0" borderId="0" xfId="0" applyNumberFormat="1" applyFont="1" applyAlignment="1">
      <alignment horizontal="center" vertical="center" readingOrder="1"/>
    </xf>
    <xf numFmtId="3" fontId="15" fillId="0" borderId="0" xfId="0" applyNumberFormat="1" applyFont="1" applyAlignment="1">
      <alignment horizontal="center" vertical="center" wrapText="1" readingOrder="1"/>
    </xf>
    <xf numFmtId="17" fontId="2" fillId="0" borderId="1" xfId="0" applyNumberFormat="1" applyFont="1" applyBorder="1" applyAlignment="1">
      <alignment horizontal="left" vertical="center"/>
    </xf>
    <xf numFmtId="3" fontId="20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 readingOrder="1"/>
    </xf>
    <xf numFmtId="0" fontId="29" fillId="6" borderId="3" xfId="0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horizontal="center"/>
    </xf>
    <xf numFmtId="0" fontId="30" fillId="0" borderId="0" xfId="0" applyFont="1"/>
    <xf numFmtId="0" fontId="15" fillId="0" borderId="12" xfId="0" applyFont="1" applyBorder="1" applyAlignment="1">
      <alignment horizontal="center" vertical="center" wrapText="1" readingOrder="1"/>
    </xf>
    <xf numFmtId="3" fontId="29" fillId="0" borderId="3" xfId="0" applyNumberFormat="1" applyFont="1" applyBorder="1" applyAlignment="1">
      <alignment horizontal="center" vertical="center" wrapText="1" readingOrder="1"/>
    </xf>
    <xf numFmtId="3" fontId="29" fillId="6" borderId="3" xfId="0" applyNumberFormat="1" applyFont="1" applyFill="1" applyBorder="1" applyAlignment="1">
      <alignment horizontal="center" vertical="center" wrapText="1" readingOrder="1"/>
    </xf>
    <xf numFmtId="167" fontId="30" fillId="0" borderId="0" xfId="0" applyNumberFormat="1" applyFont="1"/>
    <xf numFmtId="0" fontId="28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 readingOrder="1"/>
    </xf>
    <xf numFmtId="0" fontId="29" fillId="6" borderId="13" xfId="0" applyFont="1" applyFill="1" applyBorder="1" applyAlignment="1">
      <alignment horizontal="center" vertical="center" wrapText="1" readingOrder="1"/>
    </xf>
    <xf numFmtId="164" fontId="28" fillId="0" borderId="13" xfId="0" applyNumberFormat="1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 readingOrder="1"/>
    </xf>
    <xf numFmtId="164" fontId="29" fillId="6" borderId="3" xfId="0" applyNumberFormat="1" applyFont="1" applyFill="1" applyBorder="1" applyAlignment="1">
      <alignment horizontal="center" vertical="center" wrapText="1" readingOrder="1"/>
    </xf>
    <xf numFmtId="164" fontId="30" fillId="0" borderId="0" xfId="0" applyNumberFormat="1" applyFont="1" applyAlignment="1">
      <alignment horizontal="center"/>
    </xf>
    <xf numFmtId="164" fontId="30" fillId="0" borderId="0" xfId="0" applyNumberFormat="1" applyFont="1"/>
    <xf numFmtId="165" fontId="29" fillId="0" borderId="13" xfId="0" applyNumberFormat="1" applyFont="1" applyBorder="1" applyAlignment="1">
      <alignment horizontal="center" vertical="center" wrapText="1" readingOrder="1"/>
    </xf>
    <xf numFmtId="170" fontId="15" fillId="0" borderId="3" xfId="0" applyNumberFormat="1" applyFont="1" applyBorder="1" applyAlignment="1">
      <alignment horizontal="center" vertical="center" wrapText="1" readingOrder="1"/>
    </xf>
    <xf numFmtId="9" fontId="29" fillId="0" borderId="3" xfId="0" applyNumberFormat="1" applyFont="1" applyBorder="1" applyAlignment="1">
      <alignment horizontal="center" vertical="center" wrapText="1" readingOrder="1"/>
    </xf>
    <xf numFmtId="9" fontId="29" fillId="6" borderId="3" xfId="0" applyNumberFormat="1" applyFont="1" applyFill="1" applyBorder="1" applyAlignment="1">
      <alignment horizontal="center" vertical="center" wrapText="1" readingOrder="1"/>
    </xf>
    <xf numFmtId="9" fontId="30" fillId="0" borderId="0" xfId="0" applyNumberFormat="1" applyFont="1" applyAlignment="1">
      <alignment horizontal="center"/>
    </xf>
    <xf numFmtId="9" fontId="30" fillId="0" borderId="0" xfId="0" applyNumberFormat="1" applyFont="1"/>
    <xf numFmtId="3" fontId="30" fillId="0" borderId="0" xfId="0" applyNumberFormat="1" applyFont="1"/>
    <xf numFmtId="167" fontId="2" fillId="0" borderId="0" xfId="0" applyNumberFormat="1" applyFont="1"/>
    <xf numFmtId="167" fontId="12" fillId="0" borderId="0" xfId="0" applyNumberFormat="1" applyFont="1"/>
    <xf numFmtId="9" fontId="2" fillId="2" borderId="0" xfId="1" applyFont="1" applyFill="1" applyAlignment="1">
      <alignment vertical="center"/>
    </xf>
    <xf numFmtId="169" fontId="2" fillId="2" borderId="0" xfId="1" applyNumberFormat="1" applyFont="1" applyFill="1" applyAlignment="1">
      <alignment vertical="center"/>
    </xf>
    <xf numFmtId="169" fontId="31" fillId="2" borderId="0" xfId="1" applyNumberFormat="1" applyFont="1" applyFill="1" applyAlignment="1">
      <alignment vertical="center"/>
    </xf>
    <xf numFmtId="17" fontId="2" fillId="2" borderId="0" xfId="0" applyNumberFormat="1" applyFont="1" applyFill="1" applyAlignment="1">
      <alignment vertical="center"/>
    </xf>
    <xf numFmtId="169" fontId="2" fillId="2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12">
    <cellStyle name="Millares 2" xfId="9" xr:uid="{C01D75F7-C313-49D2-ACEA-2D224005F737}"/>
    <cellStyle name="Millares 3" xfId="11" xr:uid="{6BFEB502-D77E-4290-96FC-89823897B857}"/>
    <cellStyle name="Moneda" xfId="3" builtinId="4"/>
    <cellStyle name="Moneda 2" xfId="5" xr:uid="{4CF1327F-99CA-45EC-9801-FF507137AADB}"/>
    <cellStyle name="Moneda 3" xfId="10" xr:uid="{C962D712-80F4-405B-87B4-FE2E66C47540}"/>
    <cellStyle name="Normal" xfId="0" builtinId="0"/>
    <cellStyle name="Normal 2" xfId="2" xr:uid="{1E6F1952-B27C-41B6-B6DC-52982D43AAA7}"/>
    <cellStyle name="Normal 4" xfId="6" xr:uid="{C5F795C3-984B-40C8-B58C-1C7C23F28209}"/>
    <cellStyle name="Normal 4 2" xfId="8" xr:uid="{C11EE056-81A6-4AF3-BF50-A07B72D4D78E}"/>
    <cellStyle name="Porcentaje" xfId="1" builtinId="5"/>
    <cellStyle name="Porcentaje 2" xfId="4" xr:uid="{B3C508CE-ABD0-4470-B9D2-094265F6D376}"/>
    <cellStyle name="Porcentaje 2 2" xfId="7" xr:uid="{84352970-DF03-4C3F-8059-A9D633F72A28}"/>
  </cellStyles>
  <dxfs count="0"/>
  <tableStyles count="0" defaultTableStyle="TableStyleMedium2" defaultPivotStyle="PivotStyleLight16"/>
  <colors>
    <mruColors>
      <color rgb="FFD6E0F2"/>
      <color rgb="FFBFCFEB"/>
      <color rgb="FFFFE9A3"/>
      <color rgb="FFFFC000"/>
      <color rgb="FFFFE97D"/>
      <color rgb="FFFFF0A3"/>
      <color rgb="FFFFEF9F"/>
      <color rgb="FFFFD579"/>
      <color rgb="FFFF33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0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1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2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3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4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5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6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7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8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0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6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0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1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2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4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5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6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7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8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9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0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1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2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3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4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5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6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7.xml"/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8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9.xml"/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Mzt'!$B$4:$R$4</c:f>
              <c:numCache>
                <c:formatCode>General</c:formatCode>
                <c:ptCount val="17"/>
                <c:pt idx="0">
                  <c:v>60</c:v>
                </c:pt>
                <c:pt idx="1">
                  <c:v>74</c:v>
                </c:pt>
                <c:pt idx="2">
                  <c:v>75</c:v>
                </c:pt>
                <c:pt idx="3">
                  <c:v>92</c:v>
                </c:pt>
                <c:pt idx="4">
                  <c:v>93</c:v>
                </c:pt>
                <c:pt idx="5">
                  <c:v>90</c:v>
                </c:pt>
                <c:pt idx="6">
                  <c:v>91</c:v>
                </c:pt>
                <c:pt idx="7">
                  <c:v>88</c:v>
                </c:pt>
                <c:pt idx="8">
                  <c:v>89</c:v>
                </c:pt>
                <c:pt idx="9">
                  <c:v>99</c:v>
                </c:pt>
                <c:pt idx="10">
                  <c:v>107</c:v>
                </c:pt>
                <c:pt idx="11">
                  <c:v>111</c:v>
                </c:pt>
                <c:pt idx="12">
                  <c:v>116</c:v>
                </c:pt>
                <c:pt idx="13">
                  <c:v>120</c:v>
                </c:pt>
                <c:pt idx="14">
                  <c:v>122</c:v>
                </c:pt>
                <c:pt idx="15" formatCode="0">
                  <c:v>127</c:v>
                </c:pt>
                <c:pt idx="16" formatCode="#,##0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FA-422D-B162-E80C9C9E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'Vertical Mzt'!$B$17:$Q$17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FA-422D-B162-E80C9C9E7FA3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3FA-422D-B162-E80C9C9E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48-4BE0-BB48-68CCA1D826B7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48-4BE0-BB48-68CCA1D82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Mzt'!$B$21:$R$21</c:f>
              <c:numCache>
                <c:formatCode>0.0%</c:formatCode>
                <c:ptCount val="17"/>
                <c:pt idx="1">
                  <c:v>-1.2121212121212151E-2</c:v>
                </c:pt>
                <c:pt idx="2">
                  <c:v>-2.6584867075664563E-2</c:v>
                </c:pt>
                <c:pt idx="3">
                  <c:v>2.3109243697479021E-2</c:v>
                </c:pt>
                <c:pt idx="4">
                  <c:v>-1.7453798767967175E-2</c:v>
                </c:pt>
                <c:pt idx="5">
                  <c:v>-5.2246603970741903E-3</c:v>
                </c:pt>
                <c:pt idx="6">
                  <c:v>-3.9915966386554591E-2</c:v>
                </c:pt>
                <c:pt idx="7">
                  <c:v>2.1881838074398249E-2</c:v>
                </c:pt>
                <c:pt idx="8">
                  <c:v>-4.1755888650963656E-2</c:v>
                </c:pt>
                <c:pt idx="9">
                  <c:v>-6.1452513966480445E-2</c:v>
                </c:pt>
                <c:pt idx="10">
                  <c:v>2.4999999999999932E-2</c:v>
                </c:pt>
                <c:pt idx="11">
                  <c:v>3.4843205574914215E-3</c:v>
                </c:pt>
                <c:pt idx="12">
                  <c:v>4.0509259259259259E-2</c:v>
                </c:pt>
                <c:pt idx="13">
                  <c:v>3.3564814814814714E-2</c:v>
                </c:pt>
                <c:pt idx="14">
                  <c:v>-6.7189249720044794E-2</c:v>
                </c:pt>
                <c:pt idx="15">
                  <c:v>6.1765492503500392E-2</c:v>
                </c:pt>
                <c:pt idx="16">
                  <c:v>-3.8740569875664733E-4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48-4BE0-BB48-68CCA1D82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0548944557553731E-2"/>
          <c:y val="2.4026058169479222E-2"/>
          <c:w val="0.91275636214640887"/>
          <c:h val="0.82584337834904875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13"/>
              <c:numFmt formatCode="&quot;$&quot;#,##0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Roboto Th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A49-4C7B-91B8-AECB154D28E0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OV'!$B$11:$R$11</c:f>
              <c:numCache>
                <c:formatCode>"$"#,##0;[Red]\-"$"#,##0</c:formatCode>
                <c:ptCount val="17"/>
                <c:pt idx="0">
                  <c:v>34751</c:v>
                </c:pt>
                <c:pt idx="1">
                  <c:v>39307</c:v>
                </c:pt>
                <c:pt idx="2" formatCode="&quot;$&quot;#,##0.00;[Red]\-&quot;$&quot;#,##0.00">
                  <c:v>37376</c:v>
                </c:pt>
                <c:pt idx="3">
                  <c:v>40423</c:v>
                </c:pt>
                <c:pt idx="4">
                  <c:v>40356</c:v>
                </c:pt>
                <c:pt idx="5">
                  <c:v>46919</c:v>
                </c:pt>
                <c:pt idx="6">
                  <c:v>51629</c:v>
                </c:pt>
                <c:pt idx="7">
                  <c:v>58779</c:v>
                </c:pt>
                <c:pt idx="8">
                  <c:v>53212</c:v>
                </c:pt>
                <c:pt idx="9">
                  <c:v>60896</c:v>
                </c:pt>
                <c:pt idx="10">
                  <c:v>62204</c:v>
                </c:pt>
                <c:pt idx="11">
                  <c:v>62697</c:v>
                </c:pt>
                <c:pt idx="12">
                  <c:v>63459</c:v>
                </c:pt>
                <c:pt idx="13">
                  <c:v>65514</c:v>
                </c:pt>
                <c:pt idx="14">
                  <c:v>66683</c:v>
                </c:pt>
                <c:pt idx="15">
                  <c:v>66608.198480835665</c:v>
                </c:pt>
                <c:pt idx="16">
                  <c:v>66905.775814506051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9-4C7B-91B8-AECB154D2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49-4C7B-91B8-AECB154D28E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OV'!$B$8:$R$8</c:f>
              <c:numCache>
                <c:formatCode>General</c:formatCode>
                <c:ptCount val="17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49-4C7B-91B8-AECB154D28E0}"/>
            </c:ext>
          </c:extLst>
        </c:ser>
        <c:ser>
          <c:idx val="2"/>
          <c:order val="2"/>
          <c:spPr>
            <a:ln w="952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5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9-4C7B-91B8-AECB154D28E0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49-4C7B-91B8-AECB154D28E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49-4C7B-91B8-AECB154D28E0}"/>
                </c:ext>
              </c:extLst>
            </c:dLbl>
            <c:dLbl>
              <c:idx val="1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49-4C7B-91B8-AECB154D28E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OV'!$B$9:$R$9</c:f>
              <c:numCache>
                <c:formatCode>General</c:formatCode>
                <c:ptCount val="17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49-4C7B-91B8-AECB154D2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30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F4-48DB-B394-636FC1D58824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4-48DB-B394-636FC1D58824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4-48DB-B394-636FC1D58824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4-48DB-B394-636FC1D58824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4-48DB-B394-636FC1D58824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4-48DB-B394-636FC1D58824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F4-48DB-B394-636FC1D58824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F4-48DB-B394-636FC1D58824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F4-48DB-B394-636FC1D58824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F4-48DB-B394-636FC1D588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OV'!$B$20:$R$20</c:f>
              <c:numCache>
                <c:formatCode>0.0%</c:formatCode>
                <c:ptCount val="17"/>
                <c:pt idx="1">
                  <c:v>0.13110414088803199</c:v>
                </c:pt>
                <c:pt idx="2">
                  <c:v>-4.9126109853206805E-2</c:v>
                </c:pt>
                <c:pt idx="3">
                  <c:v>8.1522902397260275E-2</c:v>
                </c:pt>
                <c:pt idx="4">
                  <c:v>-1.6574722311555304E-3</c:v>
                </c:pt>
                <c:pt idx="5">
                  <c:v>0.16262761423332342</c:v>
                </c:pt>
                <c:pt idx="6">
                  <c:v>0.10038577122274558</c:v>
                </c:pt>
                <c:pt idx="7">
                  <c:v>0.13848805903658795</c:v>
                </c:pt>
                <c:pt idx="8">
                  <c:v>-9.4710695996869626E-2</c:v>
                </c:pt>
                <c:pt idx="9">
                  <c:v>0.14440351800345785</c:v>
                </c:pt>
                <c:pt idx="10">
                  <c:v>2.1479243300052547E-2</c:v>
                </c:pt>
                <c:pt idx="11">
                  <c:v>7.9255353353482084E-3</c:v>
                </c:pt>
                <c:pt idx="12">
                  <c:v>1.2153691564189674E-2</c:v>
                </c:pt>
                <c:pt idx="13">
                  <c:v>3.2383113506358439E-2</c:v>
                </c:pt>
                <c:pt idx="14">
                  <c:v>1.7843514363342187E-2</c:v>
                </c:pt>
                <c:pt idx="15">
                  <c:v>-1.1217479592150223E-3</c:v>
                </c:pt>
                <c:pt idx="16">
                  <c:v>4.4675781729182204E-3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1F4-48DB-B394-636FC1D5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8E-488A-9B4E-9AC99050D646}"/>
                </c:ext>
              </c:extLst>
            </c:dLbl>
            <c:dLbl>
              <c:idx val="2"/>
              <c:layout>
                <c:manualLayout>
                  <c:x val="-5.0758579869078738E-2"/>
                  <c:y val="-2.1185831401091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E-488A-9B4E-9AC99050D646}"/>
                </c:ext>
              </c:extLst>
            </c:dLbl>
            <c:dLbl>
              <c:idx val="3"/>
              <c:layout>
                <c:manualLayout>
                  <c:x val="-4.4604698984174254E-2"/>
                  <c:y val="-2.114415333084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8E-488A-9B4E-9AC99050D646}"/>
                </c:ext>
              </c:extLst>
            </c:dLbl>
            <c:dLbl>
              <c:idx val="5"/>
              <c:layout>
                <c:manualLayout>
                  <c:x val="-6.2082056295744502E-2"/>
                  <c:y val="3.5334963981638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8E-488A-9B4E-9AC99050D646}"/>
                </c:ext>
              </c:extLst>
            </c:dLbl>
            <c:dLbl>
              <c:idx val="8"/>
              <c:layout>
                <c:manualLayout>
                  <c:x val="-4.5025223652963665E-2"/>
                  <c:y val="2.4034006526785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8E-488A-9B4E-9AC99050D646}"/>
                </c:ext>
              </c:extLst>
            </c:dLbl>
            <c:dLbl>
              <c:idx val="10"/>
              <c:layout>
                <c:manualLayout>
                  <c:x val="-5.508008053574711E-2"/>
                  <c:y val="-3.2355901545283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8E-488A-9B4E-9AC99050D646}"/>
                </c:ext>
              </c:extLst>
            </c:dLbl>
            <c:dLbl>
              <c:idx val="11"/>
              <c:layout>
                <c:manualLayout>
                  <c:x val="-5.6535273854743828E-2"/>
                  <c:y val="3.0650400178937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8E-488A-9B4E-9AC99050D646}"/>
                </c:ext>
              </c:extLst>
            </c:dLbl>
            <c:dLbl>
              <c:idx val="12"/>
              <c:layout>
                <c:manualLayout>
                  <c:x val="-4.8164328253449164E-2"/>
                  <c:y val="3.0650400178937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8E-488A-9B4E-9AC99050D646}"/>
                </c:ext>
              </c:extLst>
            </c:dLbl>
            <c:dLbl>
              <c:idx val="13"/>
              <c:layout>
                <c:manualLayout>
                  <c:x val="-4.9210696453610994E-2"/>
                  <c:y val="-3.0650400178937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8E-488A-9B4E-9AC99050D6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1F497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OV'!$B$10:$R$10</c:f>
              <c:numCache>
                <c:formatCode>"$"#,##0;[Red]\-"$"#,##0</c:formatCode>
                <c:ptCount val="17"/>
                <c:pt idx="0">
                  <c:v>4209385</c:v>
                </c:pt>
                <c:pt idx="1">
                  <c:v>4276170</c:v>
                </c:pt>
                <c:pt idx="2">
                  <c:v>4362811</c:v>
                </c:pt>
                <c:pt idx="3">
                  <c:v>5039737</c:v>
                </c:pt>
                <c:pt idx="4">
                  <c:v>6221808</c:v>
                </c:pt>
                <c:pt idx="5">
                  <c:v>5632652</c:v>
                </c:pt>
                <c:pt idx="6">
                  <c:v>4409718</c:v>
                </c:pt>
                <c:pt idx="7">
                  <c:v>6073401</c:v>
                </c:pt>
                <c:pt idx="8">
                  <c:v>4756858</c:v>
                </c:pt>
                <c:pt idx="9">
                  <c:v>5053124</c:v>
                </c:pt>
                <c:pt idx="10">
                  <c:v>5851767</c:v>
                </c:pt>
                <c:pt idx="11">
                  <c:v>5330581</c:v>
                </c:pt>
                <c:pt idx="12">
                  <c:v>5760189</c:v>
                </c:pt>
                <c:pt idx="13">
                  <c:v>5882928</c:v>
                </c:pt>
                <c:pt idx="14">
                  <c:v>5427654</c:v>
                </c:pt>
                <c:pt idx="15">
                  <c:v>5620919.9364309032</c:v>
                </c:pt>
                <c:pt idx="16">
                  <c:v>5539182.4945679009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58E-488A-9B4E-9AC99050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8E-488A-9B4E-9AC99050D646}"/>
                </c:ext>
              </c:extLst>
            </c:dLbl>
            <c:dLbl>
              <c:idx val="1"/>
              <c:layout>
                <c:manualLayout>
                  <c:x val="-2.3022289918551247E-2"/>
                  <c:y val="3.5087200287994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8E-488A-9B4E-9AC99050D646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8E-488A-9B4E-9AC99050D646}"/>
                </c:ext>
              </c:extLst>
            </c:dLbl>
            <c:dLbl>
              <c:idx val="14"/>
              <c:layout>
                <c:manualLayout>
                  <c:x val="-4.3039340349189714E-2"/>
                  <c:y val="1.12613656210235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8E-488A-9B4E-9AC99050D64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OV'!$B$8:$R$8</c:f>
              <c:numCache>
                <c:formatCode>General</c:formatCode>
                <c:ptCount val="17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58E-488A-9B4E-9AC99050D646}"/>
            </c:ext>
          </c:extLst>
        </c:ser>
        <c:ser>
          <c:idx val="2"/>
          <c:order val="2"/>
          <c:spPr>
            <a:ln w="31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EF9F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OV'!$B$9:$R$9</c:f>
              <c:numCache>
                <c:formatCode>General</c:formatCode>
                <c:ptCount val="17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58E-488A-9B4E-9AC99050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2000001.9999999998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15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OV'!$B$18:$R$18</c:f>
              <c:numCache>
                <c:formatCode>0.0%</c:formatCode>
                <c:ptCount val="17"/>
                <c:pt idx="1">
                  <c:v>1.5865738106635531E-2</c:v>
                </c:pt>
                <c:pt idx="2">
                  <c:v>2.0261355371746212E-2</c:v>
                </c:pt>
                <c:pt idx="3">
                  <c:v>0.15515822253129921</c:v>
                </c:pt>
                <c:pt idx="4">
                  <c:v>0.23455013624718909</c:v>
                </c:pt>
                <c:pt idx="5">
                  <c:v>-9.4692089501958274E-2</c:v>
                </c:pt>
                <c:pt idx="6">
                  <c:v>-0.21711513510864863</c:v>
                </c:pt>
                <c:pt idx="7">
                  <c:v>0.37727650611671765</c:v>
                </c:pt>
                <c:pt idx="8">
                  <c:v>-0.21677195363849677</c:v>
                </c:pt>
                <c:pt idx="9">
                  <c:v>6.2281867568886859E-2</c:v>
                </c:pt>
                <c:pt idx="10">
                  <c:v>0.15804935718973054</c:v>
                </c:pt>
                <c:pt idx="11">
                  <c:v>-8.9064721818213205E-2</c:v>
                </c:pt>
                <c:pt idx="12">
                  <c:v>8.0593091072061376E-2</c:v>
                </c:pt>
                <c:pt idx="13">
                  <c:v>2.1308154992830966E-2</c:v>
                </c:pt>
                <c:pt idx="14">
                  <c:v>-7.7389014449947377E-2</c:v>
                </c:pt>
                <c:pt idx="15">
                  <c:v>3.560763755959815E-2</c:v>
                </c:pt>
                <c:pt idx="16">
                  <c:v>-1.4541648482348391E-2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F-4A95-82F6-A1C8B8A65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F4-4466-B154-206CC8FE26C3}"/>
                </c:ext>
              </c:extLst>
            </c:dLbl>
            <c:dLbl>
              <c:idx val="8"/>
              <c:layout>
                <c:manualLayout>
                  <c:x val="-2.8721738857837752E-2"/>
                  <c:y val="-1.5044724632461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F4-4466-B154-206CC8FE26C3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F4-4466-B154-206CC8FE26C3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F4-4466-B154-206CC8FE26C3}"/>
                </c:ext>
              </c:extLst>
            </c:dLbl>
            <c:dLbl>
              <c:idx val="13"/>
              <c:layout>
                <c:manualLayout>
                  <c:x val="-7.4994628517730616E-2"/>
                  <c:y val="-4.0889302507803788E-2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tx1"/>
                      </a:solidFill>
                      <a:latin typeface="Roboto Th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F4-4466-B154-206CC8FE26C3}"/>
                </c:ext>
              </c:extLst>
            </c:dLbl>
            <c:dLbl>
              <c:idx val="14"/>
              <c:layout>
                <c:manualLayout>
                  <c:x val="-3.4748110263681402E-2"/>
                  <c:y val="-5.3521650187982904E-2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tx1"/>
                      </a:solidFill>
                      <a:latin typeface="Roboto Th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F4-4466-B154-206CC8FE26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OV'!$B$5:$R$5</c:f>
              <c:numCache>
                <c:formatCode>#,##0</c:formatCode>
                <c:ptCount val="17"/>
                <c:pt idx="0" formatCode="General">
                  <c:v>108</c:v>
                </c:pt>
                <c:pt idx="1">
                  <c:v>228</c:v>
                </c:pt>
                <c:pt idx="2">
                  <c:v>287</c:v>
                </c:pt>
                <c:pt idx="3">
                  <c:v>316</c:v>
                </c:pt>
                <c:pt idx="4">
                  <c:v>445</c:v>
                </c:pt>
                <c:pt idx="5">
                  <c:v>667</c:v>
                </c:pt>
                <c:pt idx="6">
                  <c:v>1145</c:v>
                </c:pt>
                <c:pt idx="7">
                  <c:v>531</c:v>
                </c:pt>
                <c:pt idx="8">
                  <c:v>627</c:v>
                </c:pt>
                <c:pt idx="9" formatCode="General">
                  <c:v>697</c:v>
                </c:pt>
                <c:pt idx="10" formatCode="General">
                  <c:v>463</c:v>
                </c:pt>
                <c:pt idx="11" formatCode="General">
                  <c:v>628</c:v>
                </c:pt>
                <c:pt idx="12" formatCode="General">
                  <c:v>693</c:v>
                </c:pt>
                <c:pt idx="13">
                  <c:v>1053</c:v>
                </c:pt>
                <c:pt idx="14">
                  <c:v>1025</c:v>
                </c:pt>
                <c:pt idx="15">
                  <c:v>919</c:v>
                </c:pt>
                <c:pt idx="16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7F4-4466-B154-206CC8FE2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800" b="0" i="1" u="none" strike="noStrike" kern="1200" baseline="0">
                      <a:solidFill>
                        <a:srgbClr val="FFD579"/>
                      </a:solidFill>
                      <a:latin typeface="Playfair Display" pitchFamily="2" charset="77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F4-4466-B154-206CC8FE26C3}"/>
                </c:ext>
              </c:extLst>
            </c:dLbl>
            <c:dLbl>
              <c:idx val="1"/>
              <c:layout>
                <c:manualLayout>
                  <c:x val="-4.6020813805142301E-2"/>
                  <c:y val="3.0123706661872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F4-4466-B154-206CC8FE26C3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F4-4466-B154-206CC8FE26C3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F4-4466-B154-206CC8FE26C3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F4-4466-B154-206CC8FE26C3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F4-4466-B154-206CC8FE26C3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F4-4466-B154-206CC8FE26C3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F4-4466-B154-206CC8FE26C3}"/>
                </c:ext>
              </c:extLst>
            </c:dLbl>
            <c:dLbl>
              <c:idx val="14"/>
              <c:layout>
                <c:manualLayout>
                  <c:x val="-2.4567220129789756E-2"/>
                  <c:y val="-3.416979601839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F4-4466-B154-206CC8FE2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'Malecon OV'!$B$17:$Q$17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'Malecon OV'!$B$8:$R$8</c:f>
              <c:numCache>
                <c:formatCode>General</c:formatCode>
                <c:ptCount val="17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7F4-4466-B154-206CC8FE26C3}"/>
            </c:ext>
          </c:extLst>
        </c:ser>
        <c:ser>
          <c:idx val="2"/>
          <c:order val="2"/>
          <c:spPr>
            <a:ln w="952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F4-4466-B154-206CC8FE26C3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F4-4466-B154-206CC8FE26C3}"/>
                </c:ext>
              </c:extLst>
            </c:dLbl>
            <c:dLbl>
              <c:idx val="10"/>
              <c:layout>
                <c:manualLayout>
                  <c:x val="-2.6465841374864768E-2"/>
                  <c:y val="3.7476203360626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7F4-4466-B154-206CC8FE26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OV'!$B$9:$R$9</c:f>
              <c:numCache>
                <c:formatCode>General</c:formatCode>
                <c:ptCount val="17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7F4-4466-B154-206CC8FE2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1300"/>
          <c:min val="-2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4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OV'!$B$23:$R$23</c:f>
              <c:numCache>
                <c:formatCode>0.0%</c:formatCode>
                <c:ptCount val="17"/>
                <c:pt idx="1">
                  <c:v>1.1111111111111112</c:v>
                </c:pt>
                <c:pt idx="2">
                  <c:v>0.25877192982456143</c:v>
                </c:pt>
                <c:pt idx="3">
                  <c:v>0.10104529616724739</c:v>
                </c:pt>
                <c:pt idx="4">
                  <c:v>0.40822784810126583</c:v>
                </c:pt>
                <c:pt idx="5">
                  <c:v>0.49887640449438203</c:v>
                </c:pt>
                <c:pt idx="6">
                  <c:v>0.71664167916041976</c:v>
                </c:pt>
                <c:pt idx="7">
                  <c:v>-0.53624454148471612</c:v>
                </c:pt>
                <c:pt idx="8">
                  <c:v>0.1807909604519774</c:v>
                </c:pt>
                <c:pt idx="9">
                  <c:v>0.11164274322169059</c:v>
                </c:pt>
                <c:pt idx="10">
                  <c:v>-0.33572453371592542</c:v>
                </c:pt>
                <c:pt idx="11">
                  <c:v>0.35637149028077753</c:v>
                </c:pt>
                <c:pt idx="12">
                  <c:v>0.1035031847133758</c:v>
                </c:pt>
                <c:pt idx="13">
                  <c:v>0.51948051948051943</c:v>
                </c:pt>
                <c:pt idx="14">
                  <c:v>-2.6590693257359924E-2</c:v>
                </c:pt>
                <c:pt idx="15">
                  <c:v>-0.10341463414634146</c:v>
                </c:pt>
                <c:pt idx="16">
                  <c:v>-3.0467899891186073E-2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E-4202-B165-E42B26C65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805405546619294E-2"/>
                  <c:y val="3.2933031329080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C7-4447-AFCA-908E0D35C414}"/>
                </c:ext>
              </c:extLst>
            </c:dLbl>
            <c:dLbl>
              <c:idx val="14"/>
              <c:layout>
                <c:manualLayout>
                  <c:x val="-2.9107331756736302E-2"/>
                  <c:y val="-5.620017474387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7-4447-AFCA-908E0D35C4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OV'!$B$4:$R$4</c:f>
              <c:numCache>
                <c:formatCode>General</c:formatCode>
                <c:ptCount val="17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C7-4447-AFCA-908E0D35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75842001524441E-2"/>
                  <c:y val="2.3117486128069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C7-4447-AFCA-908E0D35C414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C7-4447-AFCA-908E0D35C41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'Malecon OV'!$B$17:$Q$17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'Malecon OV'!$B$8:$R$8</c:f>
              <c:numCache>
                <c:formatCode>General</c:formatCode>
                <c:ptCount val="17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EC7-4447-AFCA-908E0D35C414}"/>
            </c:ext>
          </c:extLst>
        </c:ser>
        <c:ser>
          <c:idx val="2"/>
          <c:order val="2"/>
          <c:spPr>
            <a:ln w="9525" cap="rnd">
              <a:solidFill>
                <a:srgbClr val="FFF0A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8"/>
              <c:layout>
                <c:manualLayout>
                  <c:x val="-2.1083085293048174E-2"/>
                  <c:y val="3.52237403906065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C7-4447-AFCA-908E0D35C4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OV'!$B$9:$R$9</c:f>
              <c:numCache>
                <c:formatCode>General</c:formatCode>
                <c:ptCount val="17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EC7-4447-AFCA-908E0D35C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20"/>
          <c:min val="-1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91674029643938E-2"/>
          <c:y val="5.0018389973868108E-2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3175" cap="rnd">
              <a:solidFill>
                <a:srgbClr val="D9D9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rgbClr val="D9D9D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OV'!$B$22:$R$22</c:f>
              <c:numCache>
                <c:formatCode>0.0%</c:formatCode>
                <c:ptCount val="17"/>
                <c:pt idx="1">
                  <c:v>0.2857142857142857</c:v>
                </c:pt>
                <c:pt idx="2">
                  <c:v>0.1111111111111111</c:v>
                </c:pt>
                <c:pt idx="3">
                  <c:v>0.5</c:v>
                </c:pt>
                <c:pt idx="4">
                  <c:v>0</c:v>
                </c:pt>
                <c:pt idx="5">
                  <c:v>0.2</c:v>
                </c:pt>
                <c:pt idx="6">
                  <c:v>0.1111111111111111</c:v>
                </c:pt>
                <c:pt idx="7">
                  <c:v>-0.05</c:v>
                </c:pt>
                <c:pt idx="8">
                  <c:v>-5.2631578947368418E-2</c:v>
                </c:pt>
                <c:pt idx="9">
                  <c:v>0.1111111111111111</c:v>
                </c:pt>
                <c:pt idx="10">
                  <c:v>-0.15</c:v>
                </c:pt>
                <c:pt idx="11">
                  <c:v>5.8823529411764705E-2</c:v>
                </c:pt>
                <c:pt idx="12">
                  <c:v>-5.5555555555555552E-2</c:v>
                </c:pt>
                <c:pt idx="13">
                  <c:v>0.23529411764705882</c:v>
                </c:pt>
                <c:pt idx="14">
                  <c:v>4.7619047619047616E-2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3-46A3-A15C-12EBB638F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'Lotes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5-43F3-8F96-81C006943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OV'!$B$5:$R$5</c:f>
              <c:numCache>
                <c:formatCode>#,##0</c:formatCode>
                <c:ptCount val="17"/>
                <c:pt idx="0" formatCode="General">
                  <c:v>108</c:v>
                </c:pt>
                <c:pt idx="1">
                  <c:v>228</c:v>
                </c:pt>
                <c:pt idx="2">
                  <c:v>287</c:v>
                </c:pt>
                <c:pt idx="3">
                  <c:v>316</c:v>
                </c:pt>
                <c:pt idx="4">
                  <c:v>445</c:v>
                </c:pt>
                <c:pt idx="5">
                  <c:v>667</c:v>
                </c:pt>
                <c:pt idx="6">
                  <c:v>1145</c:v>
                </c:pt>
                <c:pt idx="7">
                  <c:v>531</c:v>
                </c:pt>
                <c:pt idx="8">
                  <c:v>627</c:v>
                </c:pt>
                <c:pt idx="9" formatCode="General">
                  <c:v>697</c:v>
                </c:pt>
                <c:pt idx="10" formatCode="General">
                  <c:v>463</c:v>
                </c:pt>
                <c:pt idx="11" formatCode="General">
                  <c:v>628</c:v>
                </c:pt>
                <c:pt idx="12" formatCode="General">
                  <c:v>693</c:v>
                </c:pt>
                <c:pt idx="13">
                  <c:v>1053</c:v>
                </c:pt>
                <c:pt idx="14">
                  <c:v>1025</c:v>
                </c:pt>
                <c:pt idx="15">
                  <c:v>919</c:v>
                </c:pt>
                <c:pt idx="16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5-43F3-8F96-81C00694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'Lotes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OV'!$B$4:$R$4</c:f>
              <c:numCache>
                <c:formatCode>General</c:formatCode>
                <c:ptCount val="17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5-43F3-8F96-81C00694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2000" b="0" i="0" u="none" strike="noStrike" kern="1200" baseline="0">
                      <a:solidFill>
                        <a:prstClr val="black"/>
                      </a:solidFill>
                      <a:latin typeface="Roboto Th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684953315261824E-2"/>
                      <c:h val="0.156761288777099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6F-4EA4-89B7-402051C21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0" u="none" strike="noStrike" kern="1200" baseline="0">
                    <a:solidFill>
                      <a:prstClr val="black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OV'!$B$7:$R$7</c:f>
              <c:numCache>
                <c:formatCode>General</c:formatCode>
                <c:ptCount val="17"/>
                <c:pt idx="5" formatCode="0.0">
                  <c:v>2.0111111111111111</c:v>
                </c:pt>
                <c:pt idx="6" formatCode="0.0">
                  <c:v>1.075</c:v>
                </c:pt>
                <c:pt idx="7" formatCode="0.0">
                  <c:v>0.41578947368421054</c:v>
                </c:pt>
                <c:pt idx="8" formatCode="0.0">
                  <c:v>3.9833333333333334</c:v>
                </c:pt>
                <c:pt idx="9">
                  <c:v>1.4</c:v>
                </c:pt>
                <c:pt idx="10">
                  <c:v>2.8</c:v>
                </c:pt>
                <c:pt idx="11">
                  <c:v>1.4</c:v>
                </c:pt>
                <c:pt idx="12">
                  <c:v>1.5</c:v>
                </c:pt>
                <c:pt idx="13">
                  <c:v>1.2</c:v>
                </c:pt>
                <c:pt idx="14">
                  <c:v>3.1</c:v>
                </c:pt>
                <c:pt idx="15" formatCode="0.0">
                  <c:v>2.8619696969696968</c:v>
                </c:pt>
                <c:pt idx="16" formatCode="0.0">
                  <c:v>0.74090909090909096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EA4-89B7-402051C2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Mzt'!$B$6:$R$6</c:f>
              <c:numCache>
                <c:formatCode>General</c:formatCode>
                <c:ptCount val="17"/>
                <c:pt idx="0">
                  <c:v>1.5</c:v>
                </c:pt>
                <c:pt idx="1">
                  <c:v>1.5</c:v>
                </c:pt>
                <c:pt idx="2">
                  <c:v>1.6</c:v>
                </c:pt>
                <c:pt idx="3">
                  <c:v>1.8</c:v>
                </c:pt>
                <c:pt idx="4">
                  <c:v>1.8</c:v>
                </c:pt>
                <c:pt idx="5">
                  <c:v>1.9</c:v>
                </c:pt>
                <c:pt idx="6">
                  <c:v>2.6</c:v>
                </c:pt>
                <c:pt idx="7">
                  <c:v>2.8</c:v>
                </c:pt>
                <c:pt idx="8">
                  <c:v>3.5</c:v>
                </c:pt>
                <c:pt idx="9" formatCode="0.0">
                  <c:v>3</c:v>
                </c:pt>
                <c:pt idx="10" formatCode="0.0">
                  <c:v>3.2</c:v>
                </c:pt>
                <c:pt idx="11" formatCode="0.0">
                  <c:v>2.5</c:v>
                </c:pt>
                <c:pt idx="12" formatCode="0.0">
                  <c:v>2.8</c:v>
                </c:pt>
                <c:pt idx="13" formatCode="0.0">
                  <c:v>2.5</c:v>
                </c:pt>
                <c:pt idx="14" formatCode="0.0">
                  <c:v>2.9</c:v>
                </c:pt>
                <c:pt idx="15" formatCode="0.0">
                  <c:v>2.6005511811023627</c:v>
                </c:pt>
                <c:pt idx="16" formatCode="0.0">
                  <c:v>2.1783453237410075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4-48D6-97E7-58AE0A6AC752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Mzt'!$B$7:$R$7</c:f>
              <c:numCache>
                <c:formatCode>General</c:formatCode>
                <c:ptCount val="17"/>
                <c:pt idx="5">
                  <c:v>1.4</c:v>
                </c:pt>
                <c:pt idx="6">
                  <c:v>0.7</c:v>
                </c:pt>
                <c:pt idx="7">
                  <c:v>1.5</c:v>
                </c:pt>
                <c:pt idx="8">
                  <c:v>2.7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1.3</c:v>
                </c:pt>
                <c:pt idx="12">
                  <c:v>1.8</c:v>
                </c:pt>
                <c:pt idx="13">
                  <c:v>1.6</c:v>
                </c:pt>
                <c:pt idx="14" formatCode="0.0">
                  <c:v>2</c:v>
                </c:pt>
                <c:pt idx="15" formatCode="0.0">
                  <c:v>1.5514960629921282</c:v>
                </c:pt>
                <c:pt idx="16" formatCode="0.0">
                  <c:v>1.0171223021582736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24-48D6-97E7-58AE0A6AC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'Lotes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D9-4384-8B57-8221F6BCE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OV'!$B$10:$R$10</c:f>
              <c:numCache>
                <c:formatCode>"$"#,##0;[Red]\-"$"#,##0</c:formatCode>
                <c:ptCount val="17"/>
                <c:pt idx="0">
                  <c:v>4209385</c:v>
                </c:pt>
                <c:pt idx="1">
                  <c:v>4276170</c:v>
                </c:pt>
                <c:pt idx="2">
                  <c:v>4362811</c:v>
                </c:pt>
                <c:pt idx="3">
                  <c:v>5039737</c:v>
                </c:pt>
                <c:pt idx="4">
                  <c:v>6221808</c:v>
                </c:pt>
                <c:pt idx="5">
                  <c:v>5632652</c:v>
                </c:pt>
                <c:pt idx="6">
                  <c:v>4409718</c:v>
                </c:pt>
                <c:pt idx="7">
                  <c:v>6073401</c:v>
                </c:pt>
                <c:pt idx="8">
                  <c:v>4756858</c:v>
                </c:pt>
                <c:pt idx="9">
                  <c:v>5053124</c:v>
                </c:pt>
                <c:pt idx="10">
                  <c:v>5851767</c:v>
                </c:pt>
                <c:pt idx="11">
                  <c:v>5330581</c:v>
                </c:pt>
                <c:pt idx="12">
                  <c:v>5760189</c:v>
                </c:pt>
                <c:pt idx="13">
                  <c:v>5882928</c:v>
                </c:pt>
                <c:pt idx="14">
                  <c:v>5427654</c:v>
                </c:pt>
                <c:pt idx="15">
                  <c:v>5620919.9364309032</c:v>
                </c:pt>
                <c:pt idx="16">
                  <c:v>5539182.4945679009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9-4384-8B57-8221F6BCE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'Lotes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D9-4384-8B57-8221F6BCEF3A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D9-4384-8B57-8221F6BCE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OV'!$B$12:$R$12</c:f>
              <c:numCache>
                <c:formatCode>General</c:formatCode>
                <c:ptCount val="17"/>
                <c:pt idx="0">
                  <c:v>122.1</c:v>
                </c:pt>
                <c:pt idx="1">
                  <c:v>150.4</c:v>
                </c:pt>
                <c:pt idx="2">
                  <c:v>116.5</c:v>
                </c:pt>
                <c:pt idx="3">
                  <c:v>118.2</c:v>
                </c:pt>
                <c:pt idx="4">
                  <c:v>119.9</c:v>
                </c:pt>
                <c:pt idx="5">
                  <c:v>119.9</c:v>
                </c:pt>
                <c:pt idx="6">
                  <c:v>105.4</c:v>
                </c:pt>
                <c:pt idx="7">
                  <c:v>106.6</c:v>
                </c:pt>
                <c:pt idx="8">
                  <c:v>90.7</c:v>
                </c:pt>
                <c:pt idx="9">
                  <c:v>83.4</c:v>
                </c:pt>
                <c:pt idx="10">
                  <c:v>94.6</c:v>
                </c:pt>
                <c:pt idx="11">
                  <c:v>85.6</c:v>
                </c:pt>
                <c:pt idx="12">
                  <c:v>91.6</c:v>
                </c:pt>
                <c:pt idx="13">
                  <c:v>90.7</c:v>
                </c:pt>
                <c:pt idx="14">
                  <c:v>82.1</c:v>
                </c:pt>
                <c:pt idx="15" formatCode="#,##0.0_ ;[Red]\-#,##0.0\ ">
                  <c:v>85.332709466811764</c:v>
                </c:pt>
                <c:pt idx="16" formatCode="#,##0.0_ ;[Red]\-#,##0.0\ ">
                  <c:v>83.764736251402908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D9-4384-8B57-8221F6BCE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5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2-4FD3-A5B9-ADB79362B7C5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372-4FD3-A5B9-ADB79362B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Mzt'!$B$4:$R$4</c:f>
              <c:numCache>
                <c:formatCode>General</c:formatCode>
                <c:ptCount val="17"/>
                <c:pt idx="0">
                  <c:v>60</c:v>
                </c:pt>
                <c:pt idx="1">
                  <c:v>74</c:v>
                </c:pt>
                <c:pt idx="2">
                  <c:v>75</c:v>
                </c:pt>
                <c:pt idx="3">
                  <c:v>92</c:v>
                </c:pt>
                <c:pt idx="4">
                  <c:v>93</c:v>
                </c:pt>
                <c:pt idx="5">
                  <c:v>90</c:v>
                </c:pt>
                <c:pt idx="6">
                  <c:v>91</c:v>
                </c:pt>
                <c:pt idx="7">
                  <c:v>88</c:v>
                </c:pt>
                <c:pt idx="8">
                  <c:v>89</c:v>
                </c:pt>
                <c:pt idx="9">
                  <c:v>99</c:v>
                </c:pt>
                <c:pt idx="10">
                  <c:v>107</c:v>
                </c:pt>
                <c:pt idx="11">
                  <c:v>111</c:v>
                </c:pt>
                <c:pt idx="12">
                  <c:v>116</c:v>
                </c:pt>
                <c:pt idx="13">
                  <c:v>120</c:v>
                </c:pt>
                <c:pt idx="14">
                  <c:v>122</c:v>
                </c:pt>
                <c:pt idx="15" formatCode="0">
                  <c:v>127</c:v>
                </c:pt>
                <c:pt idx="16" formatCode="#,##0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F-4E93-9D47-89401DBF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1F-4E93-9D47-89401DBFF5B2}"/>
                </c:ext>
              </c:extLst>
            </c:dLbl>
            <c:dLbl>
              <c:idx val="7"/>
              <c:layout>
                <c:manualLayout>
                  <c:x val="-3.0318221585938197E-2"/>
                  <c:y val="-5.7079359696138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1F-4E93-9D47-89401DBFF5B2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1F-4E93-9D47-89401DBFF5B2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1F-4E93-9D47-89401DBFF5B2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1F-4E93-9D47-89401DBFF5B2}"/>
                </c:ext>
              </c:extLst>
            </c:dLbl>
            <c:dLbl>
              <c:idx val="14"/>
              <c:layout>
                <c:manualLayout>
                  <c:x val="-2.8191919191919192E-2"/>
                  <c:y val="5.9318163430028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1F-4E93-9D47-89401DBFF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'Vertical Mzt'!$B$17:$R$17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B1F-4E93-9D47-89401DBFF5B2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1F-4E93-9D47-89401DBFF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Mzt'!$B$17:$R$17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1F-4E93-9D47-89401DBF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A5-427E-A144-CC3BE9E07B1F}"/>
              </c:ext>
            </c:extLst>
          </c:dPt>
          <c:dLbls>
            <c:dLbl>
              <c:idx val="14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A5-427E-A144-CC3BE9E07B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Mzt'!$B$22:$R$22</c:f>
              <c:numCache>
                <c:formatCode>0.0%</c:formatCode>
                <c:ptCount val="17"/>
                <c:pt idx="1">
                  <c:v>0.23333333333333334</c:v>
                </c:pt>
                <c:pt idx="2">
                  <c:v>1.3513513513513514E-2</c:v>
                </c:pt>
                <c:pt idx="3">
                  <c:v>0.22666666666666666</c:v>
                </c:pt>
                <c:pt idx="4">
                  <c:v>1.0869565217391304E-2</c:v>
                </c:pt>
                <c:pt idx="5">
                  <c:v>-3.2258064516129031E-2</c:v>
                </c:pt>
                <c:pt idx="6">
                  <c:v>1.1111111111111112E-2</c:v>
                </c:pt>
                <c:pt idx="7">
                  <c:v>-3.2967032967032968E-2</c:v>
                </c:pt>
                <c:pt idx="8">
                  <c:v>1.1363636363636364E-2</c:v>
                </c:pt>
                <c:pt idx="9">
                  <c:v>0.11235955056179775</c:v>
                </c:pt>
                <c:pt idx="10">
                  <c:v>8.0808080808080815E-2</c:v>
                </c:pt>
                <c:pt idx="11">
                  <c:v>3.7383177570093455E-2</c:v>
                </c:pt>
                <c:pt idx="12">
                  <c:v>4.5045045045045043E-2</c:v>
                </c:pt>
                <c:pt idx="13">
                  <c:v>8.1081081081081086E-2</c:v>
                </c:pt>
                <c:pt idx="14">
                  <c:v>1.6666666666666666E-2</c:v>
                </c:pt>
                <c:pt idx="15">
                  <c:v>4.0983606557377046E-2</c:v>
                </c:pt>
                <c:pt idx="16">
                  <c:v>9.4488188976377951E-2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A5-427E-A144-CC3BE9E07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Mzt'!$B$5:$R$5</c:f>
              <c:numCache>
                <c:formatCode>#,##0</c:formatCode>
                <c:ptCount val="17"/>
                <c:pt idx="0">
                  <c:v>1164</c:v>
                </c:pt>
                <c:pt idx="1">
                  <c:v>1436</c:v>
                </c:pt>
                <c:pt idx="2">
                  <c:v>1374</c:v>
                </c:pt>
                <c:pt idx="3">
                  <c:v>1477</c:v>
                </c:pt>
                <c:pt idx="4">
                  <c:v>1595</c:v>
                </c:pt>
                <c:pt idx="5">
                  <c:v>1735</c:v>
                </c:pt>
                <c:pt idx="6">
                  <c:v>2996</c:v>
                </c:pt>
                <c:pt idx="7">
                  <c:v>2616</c:v>
                </c:pt>
                <c:pt idx="8">
                  <c:v>2378</c:v>
                </c:pt>
                <c:pt idx="9">
                  <c:v>2580</c:v>
                </c:pt>
                <c:pt idx="10">
                  <c:v>2654</c:v>
                </c:pt>
                <c:pt idx="11">
                  <c:v>2712</c:v>
                </c:pt>
                <c:pt idx="12">
                  <c:v>2920</c:v>
                </c:pt>
                <c:pt idx="13">
                  <c:v>3329</c:v>
                </c:pt>
                <c:pt idx="14">
                  <c:v>3553</c:v>
                </c:pt>
                <c:pt idx="15">
                  <c:v>3739</c:v>
                </c:pt>
                <c:pt idx="16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C-49B1-9BDB-1610A390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BC-49B1-9BDB-1610A390A918}"/>
                </c:ext>
              </c:extLst>
            </c:dLbl>
            <c:dLbl>
              <c:idx val="4"/>
              <c:layout>
                <c:manualLayout>
                  <c:x val="-2.7152158410120853E-2"/>
                  <c:y val="-6.4063449221222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BC-49B1-9BDB-1610A390A9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BC-49B1-9BDB-1610A390A918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BC-49B1-9BDB-1610A390A918}"/>
                </c:ext>
              </c:extLst>
            </c:dLbl>
            <c:dLbl>
              <c:idx val="11"/>
              <c:layout>
                <c:manualLayout>
                  <c:x val="-2.6776736189951019E-2"/>
                  <c:y val="-7.3055605511979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BC-49B1-9BDB-1610A390A918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BC-49B1-9BDB-1610A390A918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BC-49B1-9BDB-1610A390A9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Mzt'!$B$17:$R$17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BC-49B1-9BDB-1610A390A918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BC-49B1-9BDB-1610A390A918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BC-49B1-9BDB-1610A390A918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BC-49B1-9BDB-1610A390A918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BC-49B1-9BDB-1610A390A9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Mzt'!$B$17:$R$17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ABC-49B1-9BDB-1610A390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BF-465F-8FCD-A969FB6B0C9F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BF-465F-8FCD-A969FB6B0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Mzt'!$B$23:$R$23</c:f>
              <c:numCache>
                <c:formatCode>0.0%</c:formatCode>
                <c:ptCount val="17"/>
                <c:pt idx="1">
                  <c:v>0.23367697594501718</c:v>
                </c:pt>
                <c:pt idx="2">
                  <c:v>-4.3175487465181059E-2</c:v>
                </c:pt>
                <c:pt idx="3">
                  <c:v>7.4963609898107714E-2</c:v>
                </c:pt>
                <c:pt idx="4">
                  <c:v>7.9891672308733924E-2</c:v>
                </c:pt>
                <c:pt idx="5">
                  <c:v>8.7774294670846395E-2</c:v>
                </c:pt>
                <c:pt idx="6">
                  <c:v>0.72680115273775214</c:v>
                </c:pt>
                <c:pt idx="7">
                  <c:v>-0.12683578104138851</c:v>
                </c:pt>
                <c:pt idx="8">
                  <c:v>-9.0978593272171254E-2</c:v>
                </c:pt>
                <c:pt idx="9">
                  <c:v>8.4945332211942809E-2</c:v>
                </c:pt>
                <c:pt idx="10">
                  <c:v>2.8682170542635659E-2</c:v>
                </c:pt>
                <c:pt idx="11">
                  <c:v>2.1853805576488319E-2</c:v>
                </c:pt>
                <c:pt idx="12">
                  <c:v>7.6696165191740412E-2</c:v>
                </c:pt>
                <c:pt idx="13">
                  <c:v>0.22750737463126844</c:v>
                </c:pt>
                <c:pt idx="14">
                  <c:v>6.7287473715830576E-2</c:v>
                </c:pt>
                <c:pt idx="15">
                  <c:v>5.2350126653532225E-2</c:v>
                </c:pt>
                <c:pt idx="16">
                  <c:v>-8.8258892752072753E-3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BF-465F-8FCD-A969FB6B0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7.0152439024390251E-2"/>
                  <c:y val="-4.5870394243337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4A-439E-9945-CB49F185F146}"/>
                </c:ext>
              </c:extLst>
            </c:dLbl>
            <c:dLbl>
              <c:idx val="15"/>
              <c:layout>
                <c:manualLayout>
                  <c:x val="-1.5777399014147622E-2"/>
                  <c:y val="-6.640680234830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4A-439E-9945-CB49F185F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Mzt'!$B$10:$Q$10</c:f>
              <c:numCache>
                <c:formatCode>"$"#,##0;[Red]\-"$"#,##0</c:formatCode>
                <c:ptCount val="16"/>
                <c:pt idx="0">
                  <c:v>2983366</c:v>
                </c:pt>
                <c:pt idx="1">
                  <c:v>3202131</c:v>
                </c:pt>
                <c:pt idx="2">
                  <c:v>3419073</c:v>
                </c:pt>
                <c:pt idx="3">
                  <c:v>3360662</c:v>
                </c:pt>
                <c:pt idx="4">
                  <c:v>3468021</c:v>
                </c:pt>
                <c:pt idx="5">
                  <c:v>4655617</c:v>
                </c:pt>
                <c:pt idx="6">
                  <c:v>3628512</c:v>
                </c:pt>
                <c:pt idx="7">
                  <c:v>4090146</c:v>
                </c:pt>
                <c:pt idx="8">
                  <c:v>3959076</c:v>
                </c:pt>
                <c:pt idx="9">
                  <c:v>4132570</c:v>
                </c:pt>
                <c:pt idx="10">
                  <c:v>4259204</c:v>
                </c:pt>
                <c:pt idx="11">
                  <c:v>4461061</c:v>
                </c:pt>
                <c:pt idx="12">
                  <c:v>4719311</c:v>
                </c:pt>
                <c:pt idx="13">
                  <c:v>4899906</c:v>
                </c:pt>
                <c:pt idx="14">
                  <c:v>4733166</c:v>
                </c:pt>
                <c:pt idx="15" formatCode="&quot;$&quot;#,##0">
                  <c:v>4949497.0482802875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4A-439E-9945-CB49F185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0" i="1" u="none" strike="noStrike" kern="1200" baseline="0">
                      <a:solidFill>
                        <a:srgbClr val="FFC000"/>
                      </a:solidFill>
                      <a:latin typeface="Playfair Display" panose="00000500000000000000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442113180974332E-2"/>
                      <c:h val="7.75706668942500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D4A-439E-9945-CB49F185F146}"/>
                </c:ext>
              </c:extLst>
            </c:dLbl>
            <c:dLbl>
              <c:idx val="1"/>
              <c:layout>
                <c:manualLayout>
                  <c:x val="-2.8582357083413355E-2"/>
                  <c:y val="3.3092184755804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4A-439E-9945-CB49F185F146}"/>
                </c:ext>
              </c:extLst>
            </c:dLbl>
            <c:dLbl>
              <c:idx val="2"/>
              <c:layout>
                <c:manualLayout>
                  <c:x val="-2.8351177901542832E-2"/>
                  <c:y val="2.8528538510256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4A-439E-9945-CB49F185F146}"/>
                </c:ext>
              </c:extLst>
            </c:dLbl>
            <c:dLbl>
              <c:idx val="4"/>
              <c:layout>
                <c:manualLayout>
                  <c:x val="-2.7195121951219474E-2"/>
                  <c:y val="-6.0462563277919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4A-439E-9945-CB49F185F146}"/>
                </c:ext>
              </c:extLst>
            </c:dLbl>
            <c:dLbl>
              <c:idx val="7"/>
              <c:layout>
                <c:manualLayout>
                  <c:x val="-2.847056846552725E-2"/>
                  <c:y val="2.8528538510256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4A-439E-9945-CB49F185F146}"/>
                </c:ext>
              </c:extLst>
            </c:dLbl>
            <c:dLbl>
              <c:idx val="11"/>
              <c:layout>
                <c:manualLayout>
                  <c:x val="-7.5101626016260163E-3"/>
                  <c:y val="-5.69880833134946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4A-439E-9945-CB49F185F146}"/>
                </c:ext>
              </c:extLst>
            </c:dLbl>
            <c:dLbl>
              <c:idx val="14"/>
              <c:layout>
                <c:manualLayout>
                  <c:x val="-2.6331300813008281E-2"/>
                  <c:y val="2.8528538510256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4A-439E-9945-CB49F185F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Mzt'!$B$8:$Q$8</c:f>
              <c:numCache>
                <c:formatCode>General</c:formatCode>
                <c:ptCount val="16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D4A-439E-9945-CB49F185F146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0434511234876204E-2"/>
                  <c:y val="5.2487681299381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4A-439E-9945-CB49F185F146}"/>
                </c:ext>
              </c:extLst>
            </c:dLbl>
            <c:dLbl>
              <c:idx val="10"/>
              <c:layout>
                <c:manualLayout>
                  <c:x val="-9.3521541514627743E-3"/>
                  <c:y val="-3.4221597366021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4A-439E-9945-CB49F185F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Mzt'!$B$9:$Q$9</c:f>
              <c:numCache>
                <c:formatCode>General</c:formatCode>
                <c:ptCount val="16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D4A-439E-9945-CB49F185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ax val="5000000"/>
          <c:min val="25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8C-48D9-8B38-80AE253EF50B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8C-48D9-8B38-80AE253EF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Mzt'!$B$18:$Q$18</c:f>
              <c:numCache>
                <c:formatCode>0.0%</c:formatCode>
                <c:ptCount val="16"/>
                <c:pt idx="1">
                  <c:v>7.332824735550382E-2</c:v>
                </c:pt>
                <c:pt idx="2">
                  <c:v>6.7749258228348555E-2</c:v>
                </c:pt>
                <c:pt idx="3">
                  <c:v>-1.7083870394109749E-2</c:v>
                </c:pt>
                <c:pt idx="4">
                  <c:v>3.1945789252236616E-2</c:v>
                </c:pt>
                <c:pt idx="5">
                  <c:v>0.34244198636628786</c:v>
                </c:pt>
                <c:pt idx="6">
                  <c:v>-0.22061630069655644</c:v>
                </c:pt>
                <c:pt idx="7">
                  <c:v>0.12722405217345292</c:v>
                </c:pt>
                <c:pt idx="8">
                  <c:v>-3.2045310851984254E-2</c:v>
                </c:pt>
                <c:pt idx="9">
                  <c:v>4.3821841257909673E-2</c:v>
                </c:pt>
                <c:pt idx="10">
                  <c:v>3.0642917119371237E-2</c:v>
                </c:pt>
                <c:pt idx="11">
                  <c:v>4.7393127917798726E-2</c:v>
                </c:pt>
                <c:pt idx="12">
                  <c:v>5.7889815898056536E-2</c:v>
                </c:pt>
                <c:pt idx="13">
                  <c:v>9.8372337881055649E-2</c:v>
                </c:pt>
                <c:pt idx="14">
                  <c:v>-3.4029224234097551E-2</c:v>
                </c:pt>
                <c:pt idx="15">
                  <c:v>4.5705358375406131E-2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8C-48D9-8B38-80AE253EF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2251522881862569E-2"/>
                  <c:y val="-6.4581343850082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2E-47E1-A806-3965A86813A2}"/>
                </c:ext>
              </c:extLst>
            </c:dLbl>
            <c:dLbl>
              <c:idx val="9"/>
              <c:layout>
                <c:manualLayout>
                  <c:x val="-5.1470582769849726E-2"/>
                  <c:y val="3.02669392680860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E-47E1-A806-3965A86813A2}"/>
                </c:ext>
              </c:extLst>
            </c:dLbl>
            <c:dLbl>
              <c:idx val="15"/>
              <c:layout>
                <c:manualLayout>
                  <c:x val="-2.0675149706904244E-2"/>
                  <c:y val="-3.6137725079795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E-47E1-A806-3965A8681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Mzt'!$B$11:$Q$11</c:f>
              <c:numCache>
                <c:formatCode>"$"#,##0;[Red]\-"$"#,##0</c:formatCode>
                <c:ptCount val="16"/>
                <c:pt idx="0">
                  <c:v>29088</c:v>
                </c:pt>
                <c:pt idx="1">
                  <c:v>29656</c:v>
                </c:pt>
                <c:pt idx="2">
                  <c:v>29707</c:v>
                </c:pt>
                <c:pt idx="3">
                  <c:v>30478</c:v>
                </c:pt>
                <c:pt idx="4">
                  <c:v>32333</c:v>
                </c:pt>
                <c:pt idx="5">
                  <c:v>34941</c:v>
                </c:pt>
                <c:pt idx="6">
                  <c:v>38081</c:v>
                </c:pt>
                <c:pt idx="7">
                  <c:v>40475</c:v>
                </c:pt>
                <c:pt idx="8">
                  <c:v>43200</c:v>
                </c:pt>
                <c:pt idx="9">
                  <c:v>47628</c:v>
                </c:pt>
                <c:pt idx="10">
                  <c:v>47315</c:v>
                </c:pt>
                <c:pt idx="11">
                  <c:v>50016</c:v>
                </c:pt>
                <c:pt idx="12">
                  <c:v>51569</c:v>
                </c:pt>
                <c:pt idx="13">
                  <c:v>54254</c:v>
                </c:pt>
                <c:pt idx="14">
                  <c:v>56576</c:v>
                </c:pt>
                <c:pt idx="15" formatCode="&quot;$&quot;#,##0">
                  <c:v>55384.524088363753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2E-47E1-A806-3965A8681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2E-47E1-A806-3965A86813A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2E-47E1-A806-3965A86813A2}"/>
                </c:ext>
              </c:extLst>
            </c:dLbl>
            <c:dLbl>
              <c:idx val="11"/>
              <c:layout>
                <c:manualLayout>
                  <c:x val="-2.8056724990167932E-2"/>
                  <c:y val="2.1683069141935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2E-47E1-A806-3965A86813A2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2E-47E1-A806-3965A86813A2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2E-47E1-A806-3965A86813A2}"/>
                </c:ext>
              </c:extLst>
            </c:dLbl>
            <c:dLbl>
              <c:idx val="15"/>
              <c:layout>
                <c:manualLayout>
                  <c:x val="-4.1841786116763362E-2"/>
                  <c:y val="1.9401246019161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2E-47E1-A806-3965A8681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Mzt'!$B$8:$Q$8</c:f>
              <c:numCache>
                <c:formatCode>General</c:formatCode>
                <c:ptCount val="16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2E-47E1-A806-3965A86813A2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2E-47E1-A806-3965A86813A2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2E-47E1-A806-3965A86813A2}"/>
                </c:ext>
              </c:extLst>
            </c:dLbl>
            <c:dLbl>
              <c:idx val="10"/>
              <c:layout>
                <c:manualLayout>
                  <c:x val="-1.4548236180014461E-2"/>
                  <c:y val="-2.7376127997700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2E-47E1-A806-3965A8681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Mzt'!$B$9:$Q$9</c:f>
              <c:numCache>
                <c:formatCode>General</c:formatCode>
                <c:ptCount val="16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22E-47E1-A806-3965A8681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0A-472F-A1A4-8465D40EC227}"/>
              </c:ext>
            </c:extLst>
          </c:dPt>
          <c:dLbls>
            <c:dLbl>
              <c:idx val="14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0A-472F-A1A4-8465D40EC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Mzt'!$B$22:$R$22</c:f>
              <c:numCache>
                <c:formatCode>0.0%</c:formatCode>
                <c:ptCount val="17"/>
                <c:pt idx="1">
                  <c:v>0.23333333333333334</c:v>
                </c:pt>
                <c:pt idx="2">
                  <c:v>1.3513513513513514E-2</c:v>
                </c:pt>
                <c:pt idx="3">
                  <c:v>0.22666666666666666</c:v>
                </c:pt>
                <c:pt idx="4">
                  <c:v>1.0869565217391304E-2</c:v>
                </c:pt>
                <c:pt idx="5">
                  <c:v>-3.2258064516129031E-2</c:v>
                </c:pt>
                <c:pt idx="6">
                  <c:v>1.1111111111111112E-2</c:v>
                </c:pt>
                <c:pt idx="7">
                  <c:v>-3.2967032967032968E-2</c:v>
                </c:pt>
                <c:pt idx="8">
                  <c:v>1.1363636363636364E-2</c:v>
                </c:pt>
                <c:pt idx="9">
                  <c:v>0.11235955056179775</c:v>
                </c:pt>
                <c:pt idx="10">
                  <c:v>8.0808080808080815E-2</c:v>
                </c:pt>
                <c:pt idx="11">
                  <c:v>3.7383177570093455E-2</c:v>
                </c:pt>
                <c:pt idx="12">
                  <c:v>4.5045045045045043E-2</c:v>
                </c:pt>
                <c:pt idx="13">
                  <c:v>8.1081081081081086E-2</c:v>
                </c:pt>
                <c:pt idx="14">
                  <c:v>1.6666666666666666E-2</c:v>
                </c:pt>
                <c:pt idx="15">
                  <c:v>4.0983606557377046E-2</c:v>
                </c:pt>
                <c:pt idx="16">
                  <c:v>9.4488188976377951E-2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A-472F-A1A4-8465D40EC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1D-434B-8AC7-71DB906857C9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1D-434B-8AC7-71DB90685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Mzt'!$B$20:$Q$20</c:f>
              <c:numCache>
                <c:formatCode>0.0%</c:formatCode>
                <c:ptCount val="16"/>
                <c:pt idx="1">
                  <c:v>1.9526952695269526E-2</c:v>
                </c:pt>
                <c:pt idx="2">
                  <c:v>1.7197194496897761E-3</c:v>
                </c:pt>
                <c:pt idx="3">
                  <c:v>2.5953478978018647E-2</c:v>
                </c:pt>
                <c:pt idx="4">
                  <c:v>6.0863573725310059E-2</c:v>
                </c:pt>
                <c:pt idx="5">
                  <c:v>8.0660625367271824E-2</c:v>
                </c:pt>
                <c:pt idx="6">
                  <c:v>8.9865773732863974E-2</c:v>
                </c:pt>
                <c:pt idx="7">
                  <c:v>6.286599616606707E-2</c:v>
                </c:pt>
                <c:pt idx="8">
                  <c:v>6.732550957381099E-2</c:v>
                </c:pt>
                <c:pt idx="9">
                  <c:v>0.10249999999999999</c:v>
                </c:pt>
                <c:pt idx="10">
                  <c:v>-6.5717645082724449E-3</c:v>
                </c:pt>
                <c:pt idx="11">
                  <c:v>5.7085490859135578E-2</c:v>
                </c:pt>
                <c:pt idx="12">
                  <c:v>3.1050063979526553E-2</c:v>
                </c:pt>
                <c:pt idx="13">
                  <c:v>8.4732885476647479E-2</c:v>
                </c:pt>
                <c:pt idx="14">
                  <c:v>4.27986876543665E-2</c:v>
                </c:pt>
                <c:pt idx="15">
                  <c:v>-2.1059741085199511E-2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1D-434B-8AC7-71DB9068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Mzt'!$B$12:$Q$12</c:f>
              <c:numCache>
                <c:formatCode>General</c:formatCode>
                <c:ptCount val="16"/>
                <c:pt idx="0">
                  <c:v>99</c:v>
                </c:pt>
                <c:pt idx="1">
                  <c:v>97.8</c:v>
                </c:pt>
                <c:pt idx="2">
                  <c:v>95.2</c:v>
                </c:pt>
                <c:pt idx="3">
                  <c:v>97.4</c:v>
                </c:pt>
                <c:pt idx="4">
                  <c:v>95.7</c:v>
                </c:pt>
                <c:pt idx="5">
                  <c:v>95.2</c:v>
                </c:pt>
                <c:pt idx="6">
                  <c:v>91.4</c:v>
                </c:pt>
                <c:pt idx="7">
                  <c:v>93.4</c:v>
                </c:pt>
                <c:pt idx="8">
                  <c:v>89.5</c:v>
                </c:pt>
                <c:pt idx="9">
                  <c:v>84</c:v>
                </c:pt>
                <c:pt idx="10">
                  <c:v>86.1</c:v>
                </c:pt>
                <c:pt idx="11">
                  <c:v>86.4</c:v>
                </c:pt>
                <c:pt idx="12">
                  <c:v>89.9</c:v>
                </c:pt>
                <c:pt idx="13">
                  <c:v>89.3</c:v>
                </c:pt>
                <c:pt idx="14" formatCode="0.0">
                  <c:v>83.3</c:v>
                </c:pt>
                <c:pt idx="15" formatCode="0.0">
                  <c:v>88.44506552554158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9-4FEB-85C7-D3CFA4F79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C9-4FEB-85C7-D3CFA4F791C8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C9-4FEB-85C7-D3CFA4F79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Mzt'!$B$8:$Q$8</c:f>
              <c:numCache>
                <c:formatCode>General</c:formatCode>
                <c:ptCount val="16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C9-4FEB-85C7-D3CFA4F791C8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C9-4FEB-85C7-D3CFA4F791C8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C9-4FEB-85C7-D3CFA4F791C8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C9-4FEB-85C7-D3CFA4F79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Mzt'!$B$9:$Q$9</c:f>
              <c:numCache>
                <c:formatCode>General</c:formatCode>
                <c:ptCount val="16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C9-4FEB-85C7-D3CFA4F79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1E-4C62-9B14-1901335F3360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1E-4C62-9B14-1901335F3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Mzt'!$B$21:$Q$21</c:f>
              <c:numCache>
                <c:formatCode>0.0%</c:formatCode>
                <c:ptCount val="16"/>
                <c:pt idx="1">
                  <c:v>-1.2121212121212151E-2</c:v>
                </c:pt>
                <c:pt idx="2">
                  <c:v>-2.6584867075664563E-2</c:v>
                </c:pt>
                <c:pt idx="3">
                  <c:v>2.3109243697479021E-2</c:v>
                </c:pt>
                <c:pt idx="4">
                  <c:v>-1.7453798767967175E-2</c:v>
                </c:pt>
                <c:pt idx="5">
                  <c:v>-5.2246603970741903E-3</c:v>
                </c:pt>
                <c:pt idx="6">
                  <c:v>-3.9915966386554591E-2</c:v>
                </c:pt>
                <c:pt idx="7">
                  <c:v>2.1881838074398249E-2</c:v>
                </c:pt>
                <c:pt idx="8">
                  <c:v>-4.1755888650963656E-2</c:v>
                </c:pt>
                <c:pt idx="9">
                  <c:v>-6.1452513966480445E-2</c:v>
                </c:pt>
                <c:pt idx="10">
                  <c:v>2.4999999999999932E-2</c:v>
                </c:pt>
                <c:pt idx="11">
                  <c:v>3.4843205574914215E-3</c:v>
                </c:pt>
                <c:pt idx="12">
                  <c:v>4.0509259259259259E-2</c:v>
                </c:pt>
                <c:pt idx="13">
                  <c:v>3.3564814814814714E-2</c:v>
                </c:pt>
                <c:pt idx="14">
                  <c:v>-6.7189249720044794E-2</c:v>
                </c:pt>
                <c:pt idx="15">
                  <c:v>6.1765492503500392E-2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1E-4C62-9B14-1901335F3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Mzt'!$B$8:$Q$8</c:f>
              <c:numCache>
                <c:formatCode>General</c:formatCode>
                <c:ptCount val="16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C-4C17-BED0-C8D1C9B69F2F}"/>
            </c:ext>
          </c:extLst>
        </c:ser>
        <c:ser>
          <c:idx val="0"/>
          <c:order val="1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Mzt'!$B$9:$Q$9</c:f>
              <c:numCache>
                <c:formatCode>General</c:formatCode>
                <c:ptCount val="16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C-4C17-BED0-C8D1C9B69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CE-453C-BADD-77E72CD4E095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CE-453C-BADD-77E72CD4E0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Mzt'!$B$19:$R$19</c:f>
              <c:numCache>
                <c:formatCode>0.0%</c:formatCode>
                <c:ptCount val="17"/>
                <c:pt idx="1">
                  <c:v>0.18082788671023975</c:v>
                </c:pt>
                <c:pt idx="2">
                  <c:v>0.13284132841328405</c:v>
                </c:pt>
                <c:pt idx="3">
                  <c:v>0.35586319218241047</c:v>
                </c:pt>
                <c:pt idx="4">
                  <c:v>-1.3213213213213145E-2</c:v>
                </c:pt>
                <c:pt idx="5">
                  <c:v>4.3213633597078478E-2</c:v>
                </c:pt>
                <c:pt idx="6">
                  <c:v>0.38681446907817957</c:v>
                </c:pt>
                <c:pt idx="7">
                  <c:v>2.1455616323096435E-2</c:v>
                </c:pt>
                <c:pt idx="8">
                  <c:v>0.28171334431630962</c:v>
                </c:pt>
                <c:pt idx="9">
                  <c:v>-6.1053984575835475E-2</c:v>
                </c:pt>
                <c:pt idx="10">
                  <c:v>0.16358658453114311</c:v>
                </c:pt>
                <c:pt idx="11">
                  <c:v>-0.17676470588235302</c:v>
                </c:pt>
                <c:pt idx="12">
                  <c:v>0.14326545194712406</c:v>
                </c:pt>
                <c:pt idx="13">
                  <c:v>9.2890317970703837E-2</c:v>
                </c:pt>
                <c:pt idx="14">
                  <c:v>0.15724092840797654</c:v>
                </c:pt>
                <c:pt idx="15">
                  <c:v>-6.7033898305084633E-2</c:v>
                </c:pt>
                <c:pt idx="16">
                  <c:v>-8.3204650740303435E-2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E-453C-BADD-77E72CD4E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Mzt'!$B$6:$Q$6</c:f>
              <c:numCache>
                <c:formatCode>General</c:formatCode>
                <c:ptCount val="16"/>
                <c:pt idx="0">
                  <c:v>1.5</c:v>
                </c:pt>
                <c:pt idx="1">
                  <c:v>1.5</c:v>
                </c:pt>
                <c:pt idx="2">
                  <c:v>1.6</c:v>
                </c:pt>
                <c:pt idx="3">
                  <c:v>1.8</c:v>
                </c:pt>
                <c:pt idx="4">
                  <c:v>1.8</c:v>
                </c:pt>
                <c:pt idx="5">
                  <c:v>1.9</c:v>
                </c:pt>
                <c:pt idx="6">
                  <c:v>2.6</c:v>
                </c:pt>
                <c:pt idx="7">
                  <c:v>2.8</c:v>
                </c:pt>
                <c:pt idx="8">
                  <c:v>3.5</c:v>
                </c:pt>
                <c:pt idx="9" formatCode="0.0">
                  <c:v>3</c:v>
                </c:pt>
                <c:pt idx="10" formatCode="0.0">
                  <c:v>3.2</c:v>
                </c:pt>
                <c:pt idx="11" formatCode="0.0">
                  <c:v>2.5</c:v>
                </c:pt>
                <c:pt idx="12" formatCode="0.0">
                  <c:v>2.8</c:v>
                </c:pt>
                <c:pt idx="13" formatCode="0.0">
                  <c:v>2.5</c:v>
                </c:pt>
                <c:pt idx="14" formatCode="0.0">
                  <c:v>2.9</c:v>
                </c:pt>
                <c:pt idx="15" formatCode="0.0">
                  <c:v>2.6005511811023627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E-4862-AF8B-D7F74DDC0526}"/>
            </c:ext>
          </c:extLst>
        </c:ser>
        <c:ser>
          <c:idx val="0"/>
          <c:order val="1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Mzt'!$B$7:$Q$7</c:f>
              <c:numCache>
                <c:formatCode>General</c:formatCode>
                <c:ptCount val="16"/>
                <c:pt idx="5">
                  <c:v>1.4</c:v>
                </c:pt>
                <c:pt idx="6">
                  <c:v>0.7</c:v>
                </c:pt>
                <c:pt idx="7">
                  <c:v>1.5</c:v>
                </c:pt>
                <c:pt idx="8">
                  <c:v>2.7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1.3</c:v>
                </c:pt>
                <c:pt idx="12">
                  <c:v>1.8</c:v>
                </c:pt>
                <c:pt idx="13">
                  <c:v>1.6</c:v>
                </c:pt>
                <c:pt idx="14" formatCode="0.0">
                  <c:v>2</c:v>
                </c:pt>
                <c:pt idx="15" formatCode="0.0">
                  <c:v>1.5514960629921282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E-4862-AF8B-D7F74DDC0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'Vertical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9-4898-BAB6-819DF5388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Mzt'!$B$5:$R$5</c:f>
              <c:numCache>
                <c:formatCode>#,##0</c:formatCode>
                <c:ptCount val="17"/>
                <c:pt idx="0">
                  <c:v>1164</c:v>
                </c:pt>
                <c:pt idx="1">
                  <c:v>1436</c:v>
                </c:pt>
                <c:pt idx="2">
                  <c:v>1374</c:v>
                </c:pt>
                <c:pt idx="3">
                  <c:v>1477</c:v>
                </c:pt>
                <c:pt idx="4">
                  <c:v>1595</c:v>
                </c:pt>
                <c:pt idx="5">
                  <c:v>1735</c:v>
                </c:pt>
                <c:pt idx="6">
                  <c:v>2996</c:v>
                </c:pt>
                <c:pt idx="7">
                  <c:v>2616</c:v>
                </c:pt>
                <c:pt idx="8">
                  <c:v>2378</c:v>
                </c:pt>
                <c:pt idx="9">
                  <c:v>2580</c:v>
                </c:pt>
                <c:pt idx="10">
                  <c:v>2654</c:v>
                </c:pt>
                <c:pt idx="11">
                  <c:v>2712</c:v>
                </c:pt>
                <c:pt idx="12">
                  <c:v>2920</c:v>
                </c:pt>
                <c:pt idx="13">
                  <c:v>3329</c:v>
                </c:pt>
                <c:pt idx="14">
                  <c:v>3553</c:v>
                </c:pt>
                <c:pt idx="15">
                  <c:v>3739</c:v>
                </c:pt>
                <c:pt idx="16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79-4898-BAB6-819DF538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'Vertical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3827258589147E-2"/>
                  <c:y val="2.513651279523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79-4898-BAB6-819DF53885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Mzt'!$B$4:$R$4</c:f>
              <c:numCache>
                <c:formatCode>General</c:formatCode>
                <c:ptCount val="17"/>
                <c:pt idx="0">
                  <c:v>60</c:v>
                </c:pt>
                <c:pt idx="1">
                  <c:v>74</c:v>
                </c:pt>
                <c:pt idx="2">
                  <c:v>75</c:v>
                </c:pt>
                <c:pt idx="3">
                  <c:v>92</c:v>
                </c:pt>
                <c:pt idx="4">
                  <c:v>93</c:v>
                </c:pt>
                <c:pt idx="5">
                  <c:v>90</c:v>
                </c:pt>
                <c:pt idx="6">
                  <c:v>91</c:v>
                </c:pt>
                <c:pt idx="7">
                  <c:v>88</c:v>
                </c:pt>
                <c:pt idx="8">
                  <c:v>89</c:v>
                </c:pt>
                <c:pt idx="9">
                  <c:v>99</c:v>
                </c:pt>
                <c:pt idx="10">
                  <c:v>107</c:v>
                </c:pt>
                <c:pt idx="11">
                  <c:v>111</c:v>
                </c:pt>
                <c:pt idx="12">
                  <c:v>116</c:v>
                </c:pt>
                <c:pt idx="13">
                  <c:v>120</c:v>
                </c:pt>
                <c:pt idx="14">
                  <c:v>122</c:v>
                </c:pt>
                <c:pt idx="15" formatCode="0">
                  <c:v>127</c:v>
                </c:pt>
                <c:pt idx="16" formatCode="#,##0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79-4898-BAB6-819DF538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'Vertical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1C-4F07-8072-21CE360C15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Mzt'!$B$10:$R$10</c:f>
              <c:numCache>
                <c:formatCode>"$"#,##0;[Red]\-"$"#,##0</c:formatCode>
                <c:ptCount val="17"/>
                <c:pt idx="0">
                  <c:v>2983366</c:v>
                </c:pt>
                <c:pt idx="1">
                  <c:v>3202131</c:v>
                </c:pt>
                <c:pt idx="2">
                  <c:v>3419073</c:v>
                </c:pt>
                <c:pt idx="3">
                  <c:v>3360662</c:v>
                </c:pt>
                <c:pt idx="4">
                  <c:v>3468021</c:v>
                </c:pt>
                <c:pt idx="5">
                  <c:v>4655617</c:v>
                </c:pt>
                <c:pt idx="6">
                  <c:v>3628512</c:v>
                </c:pt>
                <c:pt idx="7">
                  <c:v>4090146</c:v>
                </c:pt>
                <c:pt idx="8">
                  <c:v>3959076</c:v>
                </c:pt>
                <c:pt idx="9">
                  <c:v>4132570</c:v>
                </c:pt>
                <c:pt idx="10">
                  <c:v>4259204</c:v>
                </c:pt>
                <c:pt idx="11">
                  <c:v>4461061</c:v>
                </c:pt>
                <c:pt idx="12">
                  <c:v>4719311</c:v>
                </c:pt>
                <c:pt idx="13">
                  <c:v>4899906</c:v>
                </c:pt>
                <c:pt idx="14">
                  <c:v>4733166</c:v>
                </c:pt>
                <c:pt idx="15" formatCode="&quot;$&quot;#,##0">
                  <c:v>4949497.0482802875</c:v>
                </c:pt>
                <c:pt idx="16" formatCode="&quot;$&quot;#,##0">
                  <c:v>5026845.4581624381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C-4F07-8072-21CE360C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'Vertical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1C-4F07-8072-21CE360C1531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1C-4F07-8072-21CE360C15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Mzt'!$B$12:$R$12</c:f>
              <c:numCache>
                <c:formatCode>General</c:formatCode>
                <c:ptCount val="17"/>
                <c:pt idx="0">
                  <c:v>99</c:v>
                </c:pt>
                <c:pt idx="1">
                  <c:v>97.8</c:v>
                </c:pt>
                <c:pt idx="2">
                  <c:v>95.2</c:v>
                </c:pt>
                <c:pt idx="3">
                  <c:v>97.4</c:v>
                </c:pt>
                <c:pt idx="4">
                  <c:v>95.7</c:v>
                </c:pt>
                <c:pt idx="5">
                  <c:v>95.2</c:v>
                </c:pt>
                <c:pt idx="6">
                  <c:v>91.4</c:v>
                </c:pt>
                <c:pt idx="7">
                  <c:v>93.4</c:v>
                </c:pt>
                <c:pt idx="8">
                  <c:v>89.5</c:v>
                </c:pt>
                <c:pt idx="9">
                  <c:v>84</c:v>
                </c:pt>
                <c:pt idx="10">
                  <c:v>86.1</c:v>
                </c:pt>
                <c:pt idx="11">
                  <c:v>86.4</c:v>
                </c:pt>
                <c:pt idx="12">
                  <c:v>89.9</c:v>
                </c:pt>
                <c:pt idx="13">
                  <c:v>89.3</c:v>
                </c:pt>
                <c:pt idx="14" formatCode="0.0">
                  <c:v>83.3</c:v>
                </c:pt>
                <c:pt idx="15" formatCode="0.0">
                  <c:v>88.44506552554158</c:v>
                </c:pt>
                <c:pt idx="16" formatCode="0.0">
                  <c:v>88.41080140313008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1C-4F07-8072-21CE360C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15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'Vertical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A8-4755-8B94-10D38321EB66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A8-4755-8B94-10D38321EB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Mzt'!$B$5:$R$5</c:f>
              <c:numCache>
                <c:formatCode>#,##0</c:formatCode>
                <c:ptCount val="17"/>
                <c:pt idx="0">
                  <c:v>1164</c:v>
                </c:pt>
                <c:pt idx="1">
                  <c:v>1436</c:v>
                </c:pt>
                <c:pt idx="2">
                  <c:v>1374</c:v>
                </c:pt>
                <c:pt idx="3">
                  <c:v>1477</c:v>
                </c:pt>
                <c:pt idx="4">
                  <c:v>1595</c:v>
                </c:pt>
                <c:pt idx="5">
                  <c:v>1735</c:v>
                </c:pt>
                <c:pt idx="6">
                  <c:v>2996</c:v>
                </c:pt>
                <c:pt idx="7">
                  <c:v>2616</c:v>
                </c:pt>
                <c:pt idx="8">
                  <c:v>2378</c:v>
                </c:pt>
                <c:pt idx="9">
                  <c:v>2580</c:v>
                </c:pt>
                <c:pt idx="10">
                  <c:v>2654</c:v>
                </c:pt>
                <c:pt idx="11">
                  <c:v>2712</c:v>
                </c:pt>
                <c:pt idx="12">
                  <c:v>2920</c:v>
                </c:pt>
                <c:pt idx="13">
                  <c:v>3329</c:v>
                </c:pt>
                <c:pt idx="14">
                  <c:v>3553</c:v>
                </c:pt>
                <c:pt idx="15">
                  <c:v>3739</c:v>
                </c:pt>
                <c:pt idx="16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A8-4755-8B94-10D38321E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'Vertical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Mzt'!$B$4:$R$4</c:f>
              <c:numCache>
                <c:formatCode>General</c:formatCode>
                <c:ptCount val="17"/>
                <c:pt idx="0">
                  <c:v>60</c:v>
                </c:pt>
                <c:pt idx="1">
                  <c:v>74</c:v>
                </c:pt>
                <c:pt idx="2">
                  <c:v>75</c:v>
                </c:pt>
                <c:pt idx="3">
                  <c:v>92</c:v>
                </c:pt>
                <c:pt idx="4">
                  <c:v>93</c:v>
                </c:pt>
                <c:pt idx="5">
                  <c:v>90</c:v>
                </c:pt>
                <c:pt idx="6">
                  <c:v>91</c:v>
                </c:pt>
                <c:pt idx="7">
                  <c:v>88</c:v>
                </c:pt>
                <c:pt idx="8">
                  <c:v>89</c:v>
                </c:pt>
                <c:pt idx="9">
                  <c:v>99</c:v>
                </c:pt>
                <c:pt idx="10">
                  <c:v>107</c:v>
                </c:pt>
                <c:pt idx="11">
                  <c:v>111</c:v>
                </c:pt>
                <c:pt idx="12">
                  <c:v>116</c:v>
                </c:pt>
                <c:pt idx="13">
                  <c:v>120</c:v>
                </c:pt>
                <c:pt idx="14">
                  <c:v>122</c:v>
                </c:pt>
                <c:pt idx="15" formatCode="0">
                  <c:v>127</c:v>
                </c:pt>
                <c:pt idx="16" formatCode="#,##0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A8-4755-8B94-10D38321E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2000" b="0" i="0" u="none" strike="noStrike" kern="1200" baseline="0">
                      <a:solidFill>
                        <a:prstClr val="black"/>
                      </a:solidFill>
                      <a:latin typeface="Roboto Th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684953315261824E-2"/>
                      <c:h val="0.156761288777099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6F-4EA4-89B7-402051C21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0" u="none" strike="noStrike" kern="1200" baseline="0">
                    <a:solidFill>
                      <a:prstClr val="black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Mzt'!$B$7:$R$7</c:f>
              <c:numCache>
                <c:formatCode>General</c:formatCode>
                <c:ptCount val="17"/>
                <c:pt idx="5">
                  <c:v>1.4</c:v>
                </c:pt>
                <c:pt idx="6">
                  <c:v>0.7</c:v>
                </c:pt>
                <c:pt idx="7">
                  <c:v>1.5</c:v>
                </c:pt>
                <c:pt idx="8">
                  <c:v>2.7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1.3</c:v>
                </c:pt>
                <c:pt idx="12">
                  <c:v>1.8</c:v>
                </c:pt>
                <c:pt idx="13">
                  <c:v>1.6</c:v>
                </c:pt>
                <c:pt idx="14" formatCode="0.0">
                  <c:v>2</c:v>
                </c:pt>
                <c:pt idx="15" formatCode="0.0">
                  <c:v>1.5514960629921282</c:v>
                </c:pt>
                <c:pt idx="16" formatCode="0.0">
                  <c:v>1.0171223021582736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EA4-89B7-402051C2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Mzt'!$B$5:$R$5</c:f>
              <c:numCache>
                <c:formatCode>#,##0</c:formatCode>
                <c:ptCount val="17"/>
                <c:pt idx="0">
                  <c:v>1164</c:v>
                </c:pt>
                <c:pt idx="1">
                  <c:v>1436</c:v>
                </c:pt>
                <c:pt idx="2">
                  <c:v>1374</c:v>
                </c:pt>
                <c:pt idx="3">
                  <c:v>1477</c:v>
                </c:pt>
                <c:pt idx="4">
                  <c:v>1595</c:v>
                </c:pt>
                <c:pt idx="5">
                  <c:v>1735</c:v>
                </c:pt>
                <c:pt idx="6">
                  <c:v>2996</c:v>
                </c:pt>
                <c:pt idx="7">
                  <c:v>2616</c:v>
                </c:pt>
                <c:pt idx="8">
                  <c:v>2378</c:v>
                </c:pt>
                <c:pt idx="9">
                  <c:v>2580</c:v>
                </c:pt>
                <c:pt idx="10">
                  <c:v>2654</c:v>
                </c:pt>
                <c:pt idx="11">
                  <c:v>2712</c:v>
                </c:pt>
                <c:pt idx="12">
                  <c:v>2920</c:v>
                </c:pt>
                <c:pt idx="13">
                  <c:v>3329</c:v>
                </c:pt>
                <c:pt idx="14">
                  <c:v>3553</c:v>
                </c:pt>
                <c:pt idx="15">
                  <c:v>3739</c:v>
                </c:pt>
                <c:pt idx="16">
                  <c:v>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F-4FF5-9E12-09F541EB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F-4FF5-9E12-09F541EBB9BE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F-4FF5-9E12-09F541EBB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2F-4FF5-9E12-09F541EBB9BE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2F-4FF5-9E12-09F541EB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'Vertical Mzt'!$BB$163:$BE$163</c:f>
              <c:strCache>
                <c:ptCount val="4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0E-4511-BCEF-0312730D06AE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0E-4511-BCEF-0312730D0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Mzt'!$BB$165:$BE$165</c:f>
              <c:numCache>
                <c:formatCode>0.0</c:formatCode>
                <c:ptCount val="4"/>
                <c:pt idx="0" formatCode="General">
                  <c:v>292.2</c:v>
                </c:pt>
                <c:pt idx="1">
                  <c:v>340</c:v>
                </c:pt>
                <c:pt idx="2" formatCode="General">
                  <c:v>279.89999999999998</c:v>
                </c:pt>
                <c:pt idx="3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'Vertical Mzt'!$BF$163:$BI$163</c:f>
              <c:strCache>
                <c:ptCount val="4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Mzt'!$BF$165:$BI$165</c:f>
              <c:numCache>
                <c:formatCode>0.0</c:formatCode>
                <c:ptCount val="4"/>
                <c:pt idx="0" formatCode="General">
                  <c:v>305.89999999999998</c:v>
                </c:pt>
                <c:pt idx="1">
                  <c:v>354</c:v>
                </c:pt>
                <c:pt idx="2">
                  <c:v>330.27000000000004</c:v>
                </c:pt>
                <c:pt idx="3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Mzt'!$K$6:$N$6</c:f>
              <c:numCache>
                <c:formatCode>0.0</c:formatCode>
                <c:ptCount val="4"/>
                <c:pt idx="0">
                  <c:v>3</c:v>
                </c:pt>
                <c:pt idx="1">
                  <c:v>3.2</c:v>
                </c:pt>
                <c:pt idx="2">
                  <c:v>2.5</c:v>
                </c:pt>
                <c:pt idx="3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Mzt'!$O$6:$R$6</c:f>
              <c:numCache>
                <c:formatCode>0.0</c:formatCode>
                <c:ptCount val="4"/>
                <c:pt idx="0">
                  <c:v>2.5</c:v>
                </c:pt>
                <c:pt idx="1">
                  <c:v>2.9</c:v>
                </c:pt>
                <c:pt idx="2">
                  <c:v>2.6005511811023627</c:v>
                </c:pt>
                <c:pt idx="3">
                  <c:v>2.1783453237410075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Mzt'!$BB$169</c:f>
              <c:strCache>
                <c:ptCount val="1"/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'Vertical Mzt'!$BG$169:$BI$169</c:f>
              <c:numCache>
                <c:formatCode>0.0%</c:formatCode>
                <c:ptCount val="3"/>
                <c:pt idx="0">
                  <c:v>0.15724092840797654</c:v>
                </c:pt>
                <c:pt idx="1">
                  <c:v>-6.7033898305084633E-2</c:v>
                </c:pt>
                <c:pt idx="2">
                  <c:v>-8.3204650740303435E-2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'Vertical Mzt'!$BG$170:$BI$170</c:f>
              <c:numCache>
                <c:formatCode>0.0%</c:formatCode>
                <c:ptCount val="3"/>
                <c:pt idx="0">
                  <c:v>0.15999999999999998</c:v>
                </c:pt>
                <c:pt idx="1">
                  <c:v>-0.10325821341297835</c:v>
                </c:pt>
                <c:pt idx="2">
                  <c:v>-0.16235245067639234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'Vertical Mzt'!$BB$201</c:f>
              <c:strCache>
                <c:ptCount val="1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0E-4511-BCEF-0312730D06AE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0E-4511-BCEF-0312730D06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Mzt'!$BB$203:$BE$203</c:f>
              <c:numCache>
                <c:formatCode>General</c:formatCode>
                <c:ptCount val="4"/>
                <c:pt idx="0">
                  <c:v>221.9</c:v>
                </c:pt>
                <c:pt idx="1">
                  <c:v>251.3</c:v>
                </c:pt>
                <c:pt idx="2">
                  <c:v>147.19999999999999</c:v>
                </c:pt>
                <c:pt idx="3">
                  <c:v>206.6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'Vertical Mzt'!$BF$201</c:f>
              <c:strCache>
                <c:ptCount val="1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Mzt'!$BF$203:$BI$203</c:f>
              <c:numCache>
                <c:formatCode>0.0</c:formatCode>
                <c:ptCount val="4"/>
                <c:pt idx="0" formatCode="General">
                  <c:v>188.4</c:v>
                </c:pt>
                <c:pt idx="1">
                  <c:v>248.5</c:v>
                </c:pt>
                <c:pt idx="2">
                  <c:v>197.04000000000028</c:v>
                </c:pt>
                <c:pt idx="3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'Vertical Mzt'!$BB$201</c:f>
              <c:strCache>
                <c:ptCount val="1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Mzt'!$BB$204:$BE$204</c:f>
              <c:numCache>
                <c:formatCode>General</c:formatCode>
                <c:ptCount val="4"/>
                <c:pt idx="0">
                  <c:v>2.2000000000000002</c:v>
                </c:pt>
                <c:pt idx="1">
                  <c:v>2.2999999999999998</c:v>
                </c:pt>
                <c:pt idx="2">
                  <c:v>1.3</c:v>
                </c:pt>
                <c:pt idx="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'Vertical Mzt'!$BF$201</c:f>
              <c:strCache>
                <c:ptCount val="1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'Vertical Mzt'!$BF$204:$BI$204</c:f>
              <c:numCache>
                <c:formatCode>0.0</c:formatCode>
                <c:ptCount val="4"/>
                <c:pt idx="0" formatCode="General">
                  <c:v>1.6</c:v>
                </c:pt>
                <c:pt idx="1">
                  <c:v>2</c:v>
                </c:pt>
                <c:pt idx="2">
                  <c:v>1.5514960629921282</c:v>
                </c:pt>
                <c:pt idx="3">
                  <c:v>1.0171223021582736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2.5"/>
          <c:min val="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'Vertical Mzt'!$BG$207:$BI$207</c:f>
              <c:numCache>
                <c:formatCode>0.0%</c:formatCode>
                <c:ptCount val="3"/>
                <c:pt idx="0">
                  <c:v>0.31900212314225052</c:v>
                </c:pt>
                <c:pt idx="1">
                  <c:v>-0.20708249496981782</c:v>
                </c:pt>
                <c:pt idx="2">
                  <c:v>-0.28248071457572155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'Vertical Mzt'!$BG$208:$BI$208</c:f>
              <c:numCache>
                <c:formatCode>0.0%</c:formatCode>
                <c:ptCount val="3"/>
                <c:pt idx="0">
                  <c:v>0.24999999999999994</c:v>
                </c:pt>
                <c:pt idx="1">
                  <c:v>-0.22425196850393592</c:v>
                </c:pt>
                <c:pt idx="2">
                  <c:v>-0.34442482554760168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'Horizontal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Mzt'!$B$4:$R$4</c:f>
              <c:numCache>
                <c:formatCode>General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21</c:v>
                </c:pt>
                <c:pt idx="14">
                  <c:v>20</c:v>
                </c:pt>
                <c:pt idx="15" formatCode="0">
                  <c:v>20</c:v>
                </c:pt>
                <c:pt idx="16" formatCode="#,##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18-4893-A687-5212253A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18-4893-A687-5212253AE707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C18-4893-A687-5212253A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4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19-4A9D-90F8-864F30DA06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Mzt'!$B$22:$R$22</c:f>
              <c:numCache>
                <c:formatCode>0.0%</c:formatCode>
                <c:ptCount val="17"/>
                <c:pt idx="1">
                  <c:v>0</c:v>
                </c:pt>
                <c:pt idx="2">
                  <c:v>-0.11764705882352941</c:v>
                </c:pt>
                <c:pt idx="3">
                  <c:v>6.6666666666666666E-2</c:v>
                </c:pt>
                <c:pt idx="4">
                  <c:v>0</c:v>
                </c:pt>
                <c:pt idx="5">
                  <c:v>6.25E-2</c:v>
                </c:pt>
                <c:pt idx="6">
                  <c:v>5.8823529411764705E-2</c:v>
                </c:pt>
                <c:pt idx="7">
                  <c:v>5.5555555555555552E-2</c:v>
                </c:pt>
                <c:pt idx="8">
                  <c:v>0</c:v>
                </c:pt>
                <c:pt idx="9">
                  <c:v>0.21052631578947367</c:v>
                </c:pt>
                <c:pt idx="10">
                  <c:v>0.13043478260869565</c:v>
                </c:pt>
                <c:pt idx="11">
                  <c:v>0</c:v>
                </c:pt>
                <c:pt idx="12">
                  <c:v>-3.8461538461538464E-2</c:v>
                </c:pt>
                <c:pt idx="13">
                  <c:v>-0.19230769230769232</c:v>
                </c:pt>
                <c:pt idx="14">
                  <c:v>-4.7619047619047616E-2</c:v>
                </c:pt>
                <c:pt idx="15">
                  <c:v>0</c:v>
                </c:pt>
                <c:pt idx="16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F-4997-AF41-F60E0D0EC4EF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9F-4997-AF41-F60E0D0EC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Mzt'!$B$23:$R$23</c:f>
              <c:numCache>
                <c:formatCode>0.0%</c:formatCode>
                <c:ptCount val="17"/>
                <c:pt idx="1">
                  <c:v>0.23367697594501718</c:v>
                </c:pt>
                <c:pt idx="2">
                  <c:v>-4.3175487465181059E-2</c:v>
                </c:pt>
                <c:pt idx="3">
                  <c:v>7.4963609898107714E-2</c:v>
                </c:pt>
                <c:pt idx="4">
                  <c:v>7.9891672308733924E-2</c:v>
                </c:pt>
                <c:pt idx="5">
                  <c:v>8.7774294670846395E-2</c:v>
                </c:pt>
                <c:pt idx="6">
                  <c:v>0.72680115273775214</c:v>
                </c:pt>
                <c:pt idx="7">
                  <c:v>-0.12683578104138851</c:v>
                </c:pt>
                <c:pt idx="8">
                  <c:v>-9.0978593272171254E-2</c:v>
                </c:pt>
                <c:pt idx="9">
                  <c:v>8.4945332211942809E-2</c:v>
                </c:pt>
                <c:pt idx="10">
                  <c:v>2.8682170542635659E-2</c:v>
                </c:pt>
                <c:pt idx="11">
                  <c:v>2.1853805576488319E-2</c:v>
                </c:pt>
                <c:pt idx="12">
                  <c:v>7.6696165191740412E-2</c:v>
                </c:pt>
                <c:pt idx="13">
                  <c:v>0.22750737463126844</c:v>
                </c:pt>
                <c:pt idx="14">
                  <c:v>6.7287473715830576E-2</c:v>
                </c:pt>
                <c:pt idx="15">
                  <c:v>5.2350126653532225E-2</c:v>
                </c:pt>
                <c:pt idx="16">
                  <c:v>-8.8258892752072753E-3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F-4997-AF41-F60E0D0EC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'Horizontal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Mzt'!$B$5:$R$5</c:f>
              <c:numCache>
                <c:formatCode>General</c:formatCode>
                <c:ptCount val="17"/>
                <c:pt idx="0" formatCode="#,##0">
                  <c:v>1136</c:v>
                </c:pt>
                <c:pt idx="1">
                  <c:v>719</c:v>
                </c:pt>
                <c:pt idx="2">
                  <c:v>431</c:v>
                </c:pt>
                <c:pt idx="3">
                  <c:v>667</c:v>
                </c:pt>
                <c:pt idx="4">
                  <c:v>578</c:v>
                </c:pt>
                <c:pt idx="5">
                  <c:v>571</c:v>
                </c:pt>
                <c:pt idx="6">
                  <c:v>908</c:v>
                </c:pt>
                <c:pt idx="7" formatCode="#,##0">
                  <c:v>1274</c:v>
                </c:pt>
                <c:pt idx="8" formatCode="#,##0">
                  <c:v>1078</c:v>
                </c:pt>
                <c:pt idx="9">
                  <c:v>920</c:v>
                </c:pt>
                <c:pt idx="10">
                  <c:v>905</c:v>
                </c:pt>
                <c:pt idx="11" formatCode="#,##0">
                  <c:v>911</c:v>
                </c:pt>
                <c:pt idx="12">
                  <c:v>895</c:v>
                </c:pt>
                <c:pt idx="13">
                  <c:v>776</c:v>
                </c:pt>
                <c:pt idx="14">
                  <c:v>818</c:v>
                </c:pt>
                <c:pt idx="15" formatCode="0">
                  <c:v>758</c:v>
                </c:pt>
                <c:pt idx="16" formatCode="#,##0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AF-4833-B609-0D63CD544C4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F-4833-B609-0D63CD544C4F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Mzt'!$B$23:$R$23</c:f>
              <c:numCache>
                <c:formatCode>0.0%</c:formatCode>
                <c:ptCount val="17"/>
                <c:pt idx="1">
                  <c:v>-0.36707746478873238</c:v>
                </c:pt>
                <c:pt idx="2">
                  <c:v>-0.40055632823365783</c:v>
                </c:pt>
                <c:pt idx="3">
                  <c:v>0.54756380510440839</c:v>
                </c:pt>
                <c:pt idx="4">
                  <c:v>-0.13343328335832083</c:v>
                </c:pt>
                <c:pt idx="5">
                  <c:v>-1.2110726643598616E-2</c:v>
                </c:pt>
                <c:pt idx="6">
                  <c:v>0.59019264448336251</c:v>
                </c:pt>
                <c:pt idx="7">
                  <c:v>0.40308370044052866</c:v>
                </c:pt>
                <c:pt idx="8">
                  <c:v>-0.15384615384615385</c:v>
                </c:pt>
                <c:pt idx="9">
                  <c:v>-0.14656771799628943</c:v>
                </c:pt>
                <c:pt idx="10">
                  <c:v>-1.6304347826086956E-2</c:v>
                </c:pt>
                <c:pt idx="11">
                  <c:v>6.6298342541436465E-3</c:v>
                </c:pt>
                <c:pt idx="12">
                  <c:v>-1.756311745334797E-2</c:v>
                </c:pt>
                <c:pt idx="13">
                  <c:v>-0.14818880351262348</c:v>
                </c:pt>
                <c:pt idx="14">
                  <c:v>5.4123711340206188E-2</c:v>
                </c:pt>
                <c:pt idx="15">
                  <c:v>-7.3349633251833746E-2</c:v>
                </c:pt>
                <c:pt idx="16">
                  <c:v>8.4432717678100261E-2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'Horizontal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Mzt'!$B$10:$R$10</c:f>
              <c:numCache>
                <c:formatCode>"$"#,##0;[Red]\-"$"#,##0</c:formatCode>
                <c:ptCount val="17"/>
                <c:pt idx="0">
                  <c:v>2562015</c:v>
                </c:pt>
                <c:pt idx="1">
                  <c:v>1834715</c:v>
                </c:pt>
                <c:pt idx="2">
                  <c:v>2884501</c:v>
                </c:pt>
                <c:pt idx="3">
                  <c:v>2442493</c:v>
                </c:pt>
                <c:pt idx="4">
                  <c:v>2756257</c:v>
                </c:pt>
                <c:pt idx="5">
                  <c:v>2812127</c:v>
                </c:pt>
                <c:pt idx="6">
                  <c:v>2518970</c:v>
                </c:pt>
                <c:pt idx="7">
                  <c:v>2394729</c:v>
                </c:pt>
                <c:pt idx="8">
                  <c:v>2319731</c:v>
                </c:pt>
                <c:pt idx="9">
                  <c:v>2705412</c:v>
                </c:pt>
                <c:pt idx="10">
                  <c:v>3477620</c:v>
                </c:pt>
                <c:pt idx="11">
                  <c:v>3602268</c:v>
                </c:pt>
                <c:pt idx="12">
                  <c:v>3446037</c:v>
                </c:pt>
                <c:pt idx="13">
                  <c:v>3521113</c:v>
                </c:pt>
                <c:pt idx="14">
                  <c:v>3499478.9643031787</c:v>
                </c:pt>
                <c:pt idx="15" formatCode="&quot;$&quot;#,##0">
                  <c:v>3606924.4116094988</c:v>
                </c:pt>
                <c:pt idx="16" formatCode="&quot;$&quot;#,##0">
                  <c:v>3692114.8917274941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AF-4833-B609-0D63CD544C4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F-4833-B609-0D63CD544C4F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Mzt'!$B$18:$R$18</c:f>
              <c:numCache>
                <c:formatCode>0.0%</c:formatCode>
                <c:ptCount val="17"/>
                <c:pt idx="1">
                  <c:v>-0.28387811937088581</c:v>
                </c:pt>
                <c:pt idx="2">
                  <c:v>0.57217933030470669</c:v>
                </c:pt>
                <c:pt idx="3">
                  <c:v>-0.15323551629900631</c:v>
                </c:pt>
                <c:pt idx="4">
                  <c:v>0.12846055239462303</c:v>
                </c:pt>
                <c:pt idx="5">
                  <c:v>2.0270243304597504E-2</c:v>
                </c:pt>
                <c:pt idx="6">
                  <c:v>-0.1042474255252341</c:v>
                </c:pt>
                <c:pt idx="7">
                  <c:v>-4.9322143574556269E-2</c:v>
                </c:pt>
                <c:pt idx="8">
                  <c:v>-3.1317948711524352E-2</c:v>
                </c:pt>
                <c:pt idx="9">
                  <c:v>0.16626108803132778</c:v>
                </c:pt>
                <c:pt idx="10">
                  <c:v>0.28543083271605213</c:v>
                </c:pt>
                <c:pt idx="11">
                  <c:v>3.584290405507215E-2</c:v>
                </c:pt>
                <c:pt idx="12">
                  <c:v>-4.337017678862317E-2</c:v>
                </c:pt>
                <c:pt idx="13">
                  <c:v>-2.2528862372261031E-2</c:v>
                </c:pt>
                <c:pt idx="14">
                  <c:v>-6.1440901490015477E-3</c:v>
                </c:pt>
                <c:pt idx="15">
                  <c:v>3.070326994456295E-2</c:v>
                </c:pt>
                <c:pt idx="16">
                  <c:v>2.3618593127096112E-2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Mzt'!$B$11:$R$11</c:f>
              <c:numCache>
                <c:formatCode>"$"#,##0;[Red]\-"$"#,##0</c:formatCode>
                <c:ptCount val="17"/>
                <c:pt idx="0">
                  <c:v>16989</c:v>
                </c:pt>
                <c:pt idx="1">
                  <c:v>18501</c:v>
                </c:pt>
                <c:pt idx="2">
                  <c:v>18917</c:v>
                </c:pt>
                <c:pt idx="3">
                  <c:v>19053</c:v>
                </c:pt>
                <c:pt idx="4">
                  <c:v>20003</c:v>
                </c:pt>
                <c:pt idx="5">
                  <c:v>22597</c:v>
                </c:pt>
                <c:pt idx="6">
                  <c:v>21057</c:v>
                </c:pt>
                <c:pt idx="7">
                  <c:v>22065</c:v>
                </c:pt>
                <c:pt idx="8">
                  <c:v>20439</c:v>
                </c:pt>
                <c:pt idx="9">
                  <c:v>21506</c:v>
                </c:pt>
                <c:pt idx="10">
                  <c:v>24882</c:v>
                </c:pt>
                <c:pt idx="11">
                  <c:v>25067</c:v>
                </c:pt>
                <c:pt idx="12">
                  <c:v>26320</c:v>
                </c:pt>
                <c:pt idx="13">
                  <c:v>26918</c:v>
                </c:pt>
                <c:pt idx="14">
                  <c:v>27403.107384441533</c:v>
                </c:pt>
                <c:pt idx="15" formatCode="&quot;$&quot;#,##0">
                  <c:v>27860.997412693414</c:v>
                </c:pt>
                <c:pt idx="16" formatCode="&quot;$&quot;#,##0">
                  <c:v>29542.522715994357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AF-4833-B609-0D63CD544C4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F-4833-B609-0D63CD544C4F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AF-4833-B609-0D63CD544C4F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AF-4833-B609-0D63CD544C4F}"/>
                </c:ext>
              </c:extLst>
            </c:dLbl>
            <c:dLbl>
              <c:idx val="8"/>
              <c:layout>
                <c:manualLayout>
                  <c:x val="5.4736860933493935E-3"/>
                  <c:y val="-7.081526661665147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AF-4833-B609-0D63CD544C4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Mzt'!$B$20:$R$20</c:f>
              <c:numCache>
                <c:formatCode>0.0%</c:formatCode>
                <c:ptCount val="17"/>
                <c:pt idx="1">
                  <c:v>8.8998763906056863E-2</c:v>
                </c:pt>
                <c:pt idx="2">
                  <c:v>2.2485271066428843E-2</c:v>
                </c:pt>
                <c:pt idx="3">
                  <c:v>7.1893006290638054E-3</c:v>
                </c:pt>
                <c:pt idx="4">
                  <c:v>4.9860914291712591E-2</c:v>
                </c:pt>
                <c:pt idx="5">
                  <c:v>0.12968054791781233</c:v>
                </c:pt>
                <c:pt idx="6">
                  <c:v>-6.815063946541576E-2</c:v>
                </c:pt>
                <c:pt idx="7">
                  <c:v>4.7870066961105573E-2</c:v>
                </c:pt>
                <c:pt idx="8">
                  <c:v>-7.369136641740312E-2</c:v>
                </c:pt>
                <c:pt idx="9">
                  <c:v>5.2204119575321686E-2</c:v>
                </c:pt>
                <c:pt idx="10">
                  <c:v>0.15697944759601973</c:v>
                </c:pt>
                <c:pt idx="11">
                  <c:v>7.4350936419901939E-3</c:v>
                </c:pt>
                <c:pt idx="12">
                  <c:v>4.9986037419715162E-2</c:v>
                </c:pt>
                <c:pt idx="13">
                  <c:v>7.3842103163521758E-2</c:v>
                </c:pt>
                <c:pt idx="14">
                  <c:v>1.8021672651814147E-2</c:v>
                </c:pt>
                <c:pt idx="15">
                  <c:v>1.6709419914613541E-2</c:v>
                </c:pt>
                <c:pt idx="16">
                  <c:v>6.0354095669771089E-2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'Horizontal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Mzt'!$B$12:$R$12</c:f>
              <c:numCache>
                <c:formatCode>General</c:formatCode>
                <c:ptCount val="17"/>
                <c:pt idx="0">
                  <c:v>149.1</c:v>
                </c:pt>
                <c:pt idx="1">
                  <c:v>139.4</c:v>
                </c:pt>
                <c:pt idx="2">
                  <c:v>153.1</c:v>
                </c:pt>
                <c:pt idx="3">
                  <c:v>151.80000000000001</c:v>
                </c:pt>
                <c:pt idx="4">
                  <c:v>163.4</c:v>
                </c:pt>
                <c:pt idx="5">
                  <c:v>139.1</c:v>
                </c:pt>
                <c:pt idx="6">
                  <c:v>145</c:v>
                </c:pt>
                <c:pt idx="7">
                  <c:v>110.2</c:v>
                </c:pt>
                <c:pt idx="8">
                  <c:v>109</c:v>
                </c:pt>
                <c:pt idx="9">
                  <c:v>116</c:v>
                </c:pt>
                <c:pt idx="10">
                  <c:v>134.19999999999999</c:v>
                </c:pt>
                <c:pt idx="11">
                  <c:v>139.4</c:v>
                </c:pt>
                <c:pt idx="12">
                  <c:v>129.80000000000001</c:v>
                </c:pt>
                <c:pt idx="13">
                  <c:v>128.9</c:v>
                </c:pt>
                <c:pt idx="14" formatCode="0.0">
                  <c:v>126.87586797066015</c:v>
                </c:pt>
                <c:pt idx="15" formatCode="0.0">
                  <c:v>127.73534300791556</c:v>
                </c:pt>
                <c:pt idx="16" formatCode="0.0">
                  <c:v>124.39428223844281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'Horizontal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AF-4833-B609-0D63CD544C4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F-4833-B609-0D63CD544C4F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AF-4833-B609-0D63CD544C4F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AF-4833-B609-0D63CD544C4F}"/>
                </c:ext>
              </c:extLst>
            </c:dLbl>
            <c:dLbl>
              <c:idx val="8"/>
              <c:layout>
                <c:manualLayout>
                  <c:x val="5.4736860933493935E-3"/>
                  <c:y val="-7.081526661665147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AF-4833-B609-0D63CD544C4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AF-4833-B609-0D63CD544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'Horizontal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Nov</c:v>
                </c:pt>
                <c:pt idx="9">
                  <c:v>Feb</c:v>
                </c:pt>
                <c:pt idx="10">
                  <c:v>May</c:v>
                </c:pt>
                <c:pt idx="11">
                  <c:v>Ago</c:v>
                </c:pt>
                <c:pt idx="12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AF-4833-B609-0D63CD54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Mzt'!$B$21:$R$21</c:f>
              <c:numCache>
                <c:formatCode>0.0%</c:formatCode>
                <c:ptCount val="17"/>
                <c:pt idx="1">
                  <c:v>-6.5057008718980472E-2</c:v>
                </c:pt>
                <c:pt idx="2">
                  <c:v>9.8278335724533636E-2</c:v>
                </c:pt>
                <c:pt idx="3">
                  <c:v>-8.4911822338339851E-3</c:v>
                </c:pt>
                <c:pt idx="4">
                  <c:v>7.6416337285902455E-2</c:v>
                </c:pt>
                <c:pt idx="5">
                  <c:v>-0.14871481028151781</c:v>
                </c:pt>
                <c:pt idx="6">
                  <c:v>4.2415528396836849E-2</c:v>
                </c:pt>
                <c:pt idx="7">
                  <c:v>-0.24</c:v>
                </c:pt>
                <c:pt idx="8">
                  <c:v>-1.0889292196007285E-2</c:v>
                </c:pt>
                <c:pt idx="9">
                  <c:v>6.4220183486238536E-2</c:v>
                </c:pt>
                <c:pt idx="10">
                  <c:v>0.15689655172413783</c:v>
                </c:pt>
                <c:pt idx="11">
                  <c:v>3.8748137108792977E-2</c:v>
                </c:pt>
                <c:pt idx="12">
                  <c:v>-6.8866571018651318E-2</c:v>
                </c:pt>
                <c:pt idx="13">
                  <c:v>-7.5322812051649923E-2</c:v>
                </c:pt>
                <c:pt idx="14">
                  <c:v>-1.5703118924281247E-2</c:v>
                </c:pt>
                <c:pt idx="15">
                  <c:v>6.7741411428543664E-3</c:v>
                </c:pt>
                <c:pt idx="16">
                  <c:v>-2.6156118508764696E-2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86-4705-9E55-DED525A34B0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Mzt'!$Z$3:$AL$4</c:f>
              <c:multiLvlStrCache>
                <c:ptCount val="13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'Horizontal Mzt'!$B$8:$O$8</c:f>
              <c:numCache>
                <c:formatCode>General</c:formatCode>
                <c:ptCount val="14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6-4705-9E55-DED525A3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'Horizontal Mzt'!$A$19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ECD-4130-8AC5-A1BB8DDC51AD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2-472D-996D-5EB8DD99D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Mzt'!$Z$3:$AO$4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Mzt'!$B$19:$R$19</c:f>
              <c:numCache>
                <c:formatCode>0.0%</c:formatCode>
                <c:ptCount val="17"/>
                <c:pt idx="1">
                  <c:v>-0.17509727626459137</c:v>
                </c:pt>
                <c:pt idx="2">
                  <c:v>-0.14465408805031452</c:v>
                </c:pt>
                <c:pt idx="3">
                  <c:v>8.6397058823529466E-2</c:v>
                </c:pt>
                <c:pt idx="4">
                  <c:v>-3.3840947546531303E-2</c:v>
                </c:pt>
                <c:pt idx="5">
                  <c:v>0.23292469352014017</c:v>
                </c:pt>
                <c:pt idx="6">
                  <c:v>-1.4204545454545454E-2</c:v>
                </c:pt>
                <c:pt idx="7">
                  <c:v>0.21469740634005749</c:v>
                </c:pt>
                <c:pt idx="8">
                  <c:v>-1.8979833926453075E-2</c:v>
                </c:pt>
                <c:pt idx="9">
                  <c:v>0.14752116082224911</c:v>
                </c:pt>
                <c:pt idx="10">
                  <c:v>0.1833508956796627</c:v>
                </c:pt>
                <c:pt idx="11">
                  <c:v>-0.22528940338379339</c:v>
                </c:pt>
                <c:pt idx="12">
                  <c:v>-0.10574712643678164</c:v>
                </c:pt>
                <c:pt idx="13">
                  <c:v>-0.24252873563218386</c:v>
                </c:pt>
                <c:pt idx="14">
                  <c:v>-0.15857359635811838</c:v>
                </c:pt>
                <c:pt idx="15">
                  <c:v>-0.1958521190261498</c:v>
                </c:pt>
                <c:pt idx="16">
                  <c:v>0.69320475442924434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2-472D-996D-5EB8DD9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Mzt'!$B$10:$R$10</c:f>
              <c:numCache>
                <c:formatCode>"$"#,##0;[Red]\-"$"#,##0</c:formatCode>
                <c:ptCount val="17"/>
                <c:pt idx="0">
                  <c:v>2983366</c:v>
                </c:pt>
                <c:pt idx="1">
                  <c:v>3202131</c:v>
                </c:pt>
                <c:pt idx="2">
                  <c:v>3419073</c:v>
                </c:pt>
                <c:pt idx="3">
                  <c:v>3360662</c:v>
                </c:pt>
                <c:pt idx="4">
                  <c:v>3468021</c:v>
                </c:pt>
                <c:pt idx="5">
                  <c:v>4655617</c:v>
                </c:pt>
                <c:pt idx="6">
                  <c:v>3628512</c:v>
                </c:pt>
                <c:pt idx="7">
                  <c:v>4090146</c:v>
                </c:pt>
                <c:pt idx="8">
                  <c:v>3959076</c:v>
                </c:pt>
                <c:pt idx="9">
                  <c:v>4132570</c:v>
                </c:pt>
                <c:pt idx="10">
                  <c:v>4259204</c:v>
                </c:pt>
                <c:pt idx="11">
                  <c:v>4461061</c:v>
                </c:pt>
                <c:pt idx="12">
                  <c:v>4719311</c:v>
                </c:pt>
                <c:pt idx="13">
                  <c:v>4899906</c:v>
                </c:pt>
                <c:pt idx="14">
                  <c:v>4733166</c:v>
                </c:pt>
                <c:pt idx="15" formatCode="&quot;$&quot;#,##0">
                  <c:v>4949497.0482802875</c:v>
                </c:pt>
                <c:pt idx="16" formatCode="&quot;$&quot;#,##0">
                  <c:v>5026845.4581624381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4-4D51-AF26-D79F20C6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04-4D51-AF26-D79F20C630C3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04-4D51-AF26-D79F20C6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Mzt'!$B$6:$R$6</c:f>
              <c:numCache>
                <c:formatCode>General</c:formatCode>
                <c:ptCount val="17"/>
                <c:pt idx="0">
                  <c:v>4.5</c:v>
                </c:pt>
                <c:pt idx="1">
                  <c:v>3.7</c:v>
                </c:pt>
                <c:pt idx="2">
                  <c:v>3.6</c:v>
                </c:pt>
                <c:pt idx="3">
                  <c:v>3.7</c:v>
                </c:pt>
                <c:pt idx="4">
                  <c:v>3.6</c:v>
                </c:pt>
                <c:pt idx="5">
                  <c:v>4.0999999999999996</c:v>
                </c:pt>
                <c:pt idx="6">
                  <c:v>3.9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4.0999999999999996</c:v>
                </c:pt>
                <c:pt idx="10">
                  <c:v>4.3</c:v>
                </c:pt>
                <c:pt idx="11">
                  <c:v>3.3</c:v>
                </c:pt>
                <c:pt idx="12">
                  <c:v>3.1</c:v>
                </c:pt>
                <c:pt idx="13">
                  <c:v>3.1</c:v>
                </c:pt>
                <c:pt idx="14" formatCode="0.0">
                  <c:v>2.7725</c:v>
                </c:pt>
                <c:pt idx="15" formatCode="0.0">
                  <c:v>2.2294999999999998</c:v>
                </c:pt>
                <c:pt idx="16" formatCode="0.0">
                  <c:v>3.2826086956521738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Mzt'!$B$7:$R$7</c:f>
              <c:numCache>
                <c:formatCode>General</c:formatCode>
                <c:ptCount val="17"/>
                <c:pt idx="5">
                  <c:v>2.1</c:v>
                </c:pt>
                <c:pt idx="6">
                  <c:v>1.2</c:v>
                </c:pt>
                <c:pt idx="7">
                  <c:v>4.4000000000000004</c:v>
                </c:pt>
                <c:pt idx="8">
                  <c:v>3.4</c:v>
                </c:pt>
                <c:pt idx="9">
                  <c:v>3.1</c:v>
                </c:pt>
                <c:pt idx="10">
                  <c:v>3.5</c:v>
                </c:pt>
                <c:pt idx="11">
                  <c:v>1.6</c:v>
                </c:pt>
                <c:pt idx="12">
                  <c:v>1.9</c:v>
                </c:pt>
                <c:pt idx="13" formatCode="0.0">
                  <c:v>2.1</c:v>
                </c:pt>
                <c:pt idx="14" formatCode="0.0">
                  <c:v>0.95199999999999974</c:v>
                </c:pt>
                <c:pt idx="15" formatCode="0.0">
                  <c:v>1.4469999999999996</c:v>
                </c:pt>
                <c:pt idx="16" formatCode="0.0">
                  <c:v>3.4460869565217389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Mzt'!$Z$3:$AL$4</c:f>
              <c:multiLvlStrCache>
                <c:ptCount val="13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</c:lvl>
              </c:multiLvlStrCache>
            </c:multiLvlStrRef>
          </c:cat>
          <c:val>
            <c:numRef>
              <c:f>'Horizontal Mzt'!$B$6:$O$6</c:f>
              <c:numCache>
                <c:formatCode>General</c:formatCode>
                <c:ptCount val="14"/>
                <c:pt idx="0">
                  <c:v>4.5</c:v>
                </c:pt>
                <c:pt idx="1">
                  <c:v>3.7</c:v>
                </c:pt>
                <c:pt idx="2">
                  <c:v>3.6</c:v>
                </c:pt>
                <c:pt idx="3">
                  <c:v>3.7</c:v>
                </c:pt>
                <c:pt idx="4">
                  <c:v>3.6</c:v>
                </c:pt>
                <c:pt idx="5">
                  <c:v>4.0999999999999996</c:v>
                </c:pt>
                <c:pt idx="6">
                  <c:v>3.9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4.0999999999999996</c:v>
                </c:pt>
                <c:pt idx="10">
                  <c:v>4.3</c:v>
                </c:pt>
                <c:pt idx="11">
                  <c:v>3.3</c:v>
                </c:pt>
                <c:pt idx="12">
                  <c:v>3.1</c:v>
                </c:pt>
                <c:pt idx="1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4-4C6D-A26D-FF7E585ADE58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2.9306288263644655E-2"/>
                  <c:y val="-4.3085201178970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C4-4C6D-A26D-FF7E585ADE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Mzt'!$B$7:$O$7</c:f>
              <c:numCache>
                <c:formatCode>General</c:formatCode>
                <c:ptCount val="14"/>
                <c:pt idx="5">
                  <c:v>2.1</c:v>
                </c:pt>
                <c:pt idx="6">
                  <c:v>1.2</c:v>
                </c:pt>
                <c:pt idx="7">
                  <c:v>4.4000000000000004</c:v>
                </c:pt>
                <c:pt idx="8">
                  <c:v>3.4</c:v>
                </c:pt>
                <c:pt idx="9">
                  <c:v>3.1</c:v>
                </c:pt>
                <c:pt idx="10">
                  <c:v>3.5</c:v>
                </c:pt>
                <c:pt idx="11">
                  <c:v>1.6</c:v>
                </c:pt>
                <c:pt idx="12">
                  <c:v>1.9</c:v>
                </c:pt>
                <c:pt idx="13" formatCode="0.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C4-4C6D-A26D-FF7E585AD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'Horizontal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Mzt'!$B$8:$R$8</c:f>
              <c:numCache>
                <c:formatCode>General</c:formatCode>
                <c:ptCount val="17"/>
                <c:pt idx="0">
                  <c:v>77.099999999999994</c:v>
                </c:pt>
                <c:pt idx="1">
                  <c:v>63.6</c:v>
                </c:pt>
                <c:pt idx="2">
                  <c:v>54.4</c:v>
                </c:pt>
                <c:pt idx="3">
                  <c:v>59.1</c:v>
                </c:pt>
                <c:pt idx="4">
                  <c:v>57.1</c:v>
                </c:pt>
                <c:pt idx="5">
                  <c:v>70.400000000000006</c:v>
                </c:pt>
                <c:pt idx="6">
                  <c:v>69.400000000000006</c:v>
                </c:pt>
                <c:pt idx="7">
                  <c:v>84.3</c:v>
                </c:pt>
                <c:pt idx="8">
                  <c:v>82.7</c:v>
                </c:pt>
                <c:pt idx="9">
                  <c:v>94.9</c:v>
                </c:pt>
                <c:pt idx="10">
                  <c:v>112.3</c:v>
                </c:pt>
                <c:pt idx="11">
                  <c:v>87</c:v>
                </c:pt>
                <c:pt idx="12">
                  <c:v>77.8</c:v>
                </c:pt>
                <c:pt idx="13">
                  <c:v>65.900000000000006</c:v>
                </c:pt>
                <c:pt idx="14" formatCode="0.0">
                  <c:v>55.45</c:v>
                </c:pt>
                <c:pt idx="15" formatCode="0.0">
                  <c:v>44.589999999999996</c:v>
                </c:pt>
                <c:pt idx="16" formatCode="0.0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D-42F0-8E83-D072D9779330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9D-42F0-8E83-D072D9779330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9D-42F0-8E83-D072D9779330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9D-42F0-8E83-D072D9779330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9D-42F0-8E83-D072D9779330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9D-42F0-8E83-D072D9779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'Horizontal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Mzt'!$B$9:$R$9</c:f>
              <c:numCache>
                <c:formatCode>General</c:formatCode>
                <c:ptCount val="17"/>
                <c:pt idx="5">
                  <c:v>36.1</c:v>
                </c:pt>
                <c:pt idx="6">
                  <c:v>21.3</c:v>
                </c:pt>
                <c:pt idx="7">
                  <c:v>84</c:v>
                </c:pt>
                <c:pt idx="8">
                  <c:v>64.8</c:v>
                </c:pt>
                <c:pt idx="9">
                  <c:v>70.8</c:v>
                </c:pt>
                <c:pt idx="10">
                  <c:v>91.5</c:v>
                </c:pt>
                <c:pt idx="11">
                  <c:v>42.5</c:v>
                </c:pt>
                <c:pt idx="12">
                  <c:v>47.3</c:v>
                </c:pt>
                <c:pt idx="13">
                  <c:v>43.3</c:v>
                </c:pt>
                <c:pt idx="14" formatCode="0.0">
                  <c:v>19.039999999999996</c:v>
                </c:pt>
                <c:pt idx="15" formatCode="0.0">
                  <c:v>28.939999999999994</c:v>
                </c:pt>
                <c:pt idx="16" formatCode="0.0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9D-42F0-8E83-D072D977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'Horizontal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E-4220-B721-9920937562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Mzt'!$B$5:$R$5</c:f>
              <c:numCache>
                <c:formatCode>General</c:formatCode>
                <c:ptCount val="17"/>
                <c:pt idx="0" formatCode="#,##0">
                  <c:v>1136</c:v>
                </c:pt>
                <c:pt idx="1">
                  <c:v>719</c:v>
                </c:pt>
                <c:pt idx="2">
                  <c:v>431</c:v>
                </c:pt>
                <c:pt idx="3">
                  <c:v>667</c:v>
                </c:pt>
                <c:pt idx="4">
                  <c:v>578</c:v>
                </c:pt>
                <c:pt idx="5">
                  <c:v>571</c:v>
                </c:pt>
                <c:pt idx="6">
                  <c:v>908</c:v>
                </c:pt>
                <c:pt idx="7" formatCode="#,##0">
                  <c:v>1274</c:v>
                </c:pt>
                <c:pt idx="8" formatCode="#,##0">
                  <c:v>1078</c:v>
                </c:pt>
                <c:pt idx="9">
                  <c:v>920</c:v>
                </c:pt>
                <c:pt idx="10">
                  <c:v>905</c:v>
                </c:pt>
                <c:pt idx="11" formatCode="#,##0">
                  <c:v>911</c:v>
                </c:pt>
                <c:pt idx="12">
                  <c:v>895</c:v>
                </c:pt>
                <c:pt idx="13">
                  <c:v>776</c:v>
                </c:pt>
                <c:pt idx="14">
                  <c:v>818</c:v>
                </c:pt>
                <c:pt idx="15" formatCode="0">
                  <c:v>758</c:v>
                </c:pt>
                <c:pt idx="16" formatCode="#,##0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E-4220-B721-992093756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'Horizontal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2.403827258589147E-2"/>
                  <c:y val="2.513651279523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4E-4220-B721-9920937562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Mzt'!$B$4:$R$4</c:f>
              <c:numCache>
                <c:formatCode>General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19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21</c:v>
                </c:pt>
                <c:pt idx="14">
                  <c:v>20</c:v>
                </c:pt>
                <c:pt idx="15" formatCode="0">
                  <c:v>20</c:v>
                </c:pt>
                <c:pt idx="16" formatCode="#,##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4E-4220-B721-992093756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'Horizontal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A-4B1E-B50F-79BC98AC2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Mzt'!$B$10:$R$10</c:f>
              <c:numCache>
                <c:formatCode>"$"#,##0;[Red]\-"$"#,##0</c:formatCode>
                <c:ptCount val="17"/>
                <c:pt idx="0">
                  <c:v>2562015</c:v>
                </c:pt>
                <c:pt idx="1">
                  <c:v>1834715</c:v>
                </c:pt>
                <c:pt idx="2">
                  <c:v>2884501</c:v>
                </c:pt>
                <c:pt idx="3">
                  <c:v>2442493</c:v>
                </c:pt>
                <c:pt idx="4">
                  <c:v>2756257</c:v>
                </c:pt>
                <c:pt idx="5">
                  <c:v>2812127</c:v>
                </c:pt>
                <c:pt idx="6">
                  <c:v>2518970</c:v>
                </c:pt>
                <c:pt idx="7">
                  <c:v>2394729</c:v>
                </c:pt>
                <c:pt idx="8">
                  <c:v>2319731</c:v>
                </c:pt>
                <c:pt idx="9">
                  <c:v>2705412</c:v>
                </c:pt>
                <c:pt idx="10">
                  <c:v>3477620</c:v>
                </c:pt>
                <c:pt idx="11">
                  <c:v>3602268</c:v>
                </c:pt>
                <c:pt idx="12">
                  <c:v>3446037</c:v>
                </c:pt>
                <c:pt idx="13">
                  <c:v>3521113</c:v>
                </c:pt>
                <c:pt idx="14">
                  <c:v>3499478.9643031787</c:v>
                </c:pt>
                <c:pt idx="15" formatCode="&quot;$&quot;#,##0">
                  <c:v>3606924.4116094988</c:v>
                </c:pt>
                <c:pt idx="16" formatCode="&quot;$&quot;#,##0">
                  <c:v>3692114.8917274941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A-4B1E-B50F-79BC98AC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'Horizontal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A-4B1E-B50F-79BC98AC212B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A-4B1E-B50F-79BC98AC2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Mzt'!$B$12:$R$12</c:f>
              <c:numCache>
                <c:formatCode>General</c:formatCode>
                <c:ptCount val="17"/>
                <c:pt idx="0">
                  <c:v>149.1</c:v>
                </c:pt>
                <c:pt idx="1">
                  <c:v>139.4</c:v>
                </c:pt>
                <c:pt idx="2">
                  <c:v>153.1</c:v>
                </c:pt>
                <c:pt idx="3">
                  <c:v>151.80000000000001</c:v>
                </c:pt>
                <c:pt idx="4">
                  <c:v>163.4</c:v>
                </c:pt>
                <c:pt idx="5">
                  <c:v>139.1</c:v>
                </c:pt>
                <c:pt idx="6">
                  <c:v>145</c:v>
                </c:pt>
                <c:pt idx="7">
                  <c:v>110.2</c:v>
                </c:pt>
                <c:pt idx="8">
                  <c:v>109</c:v>
                </c:pt>
                <c:pt idx="9">
                  <c:v>116</c:v>
                </c:pt>
                <c:pt idx="10">
                  <c:v>134.19999999999999</c:v>
                </c:pt>
                <c:pt idx="11">
                  <c:v>139.4</c:v>
                </c:pt>
                <c:pt idx="12">
                  <c:v>129.80000000000001</c:v>
                </c:pt>
                <c:pt idx="13">
                  <c:v>128.9</c:v>
                </c:pt>
                <c:pt idx="14" formatCode="0.0">
                  <c:v>126.87586797066015</c:v>
                </c:pt>
                <c:pt idx="15" formatCode="0.0">
                  <c:v>127.73534300791556</c:v>
                </c:pt>
                <c:pt idx="16" formatCode="0.0">
                  <c:v>124.39428223844281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4A-4B1E-B50F-79BC98AC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15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2000" b="0" i="0" u="none" strike="noStrike" kern="1200" baseline="0">
                      <a:solidFill>
                        <a:prstClr val="black"/>
                      </a:solidFill>
                      <a:latin typeface="Roboto Th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684953315261824E-2"/>
                      <c:h val="0.156761288777099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6F-4EA4-89B7-402051C21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0" u="none" strike="noStrike" kern="1200" baseline="0">
                    <a:solidFill>
                      <a:prstClr val="black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'Horizontal Mzt'!$B$7:$R$7</c:f>
              <c:numCache>
                <c:formatCode>General</c:formatCode>
                <c:ptCount val="17"/>
                <c:pt idx="5">
                  <c:v>2.1</c:v>
                </c:pt>
                <c:pt idx="6">
                  <c:v>1.2</c:v>
                </c:pt>
                <c:pt idx="7">
                  <c:v>4.4000000000000004</c:v>
                </c:pt>
                <c:pt idx="8">
                  <c:v>3.4</c:v>
                </c:pt>
                <c:pt idx="9">
                  <c:v>3.1</c:v>
                </c:pt>
                <c:pt idx="10">
                  <c:v>3.5</c:v>
                </c:pt>
                <c:pt idx="11">
                  <c:v>1.6</c:v>
                </c:pt>
                <c:pt idx="12">
                  <c:v>1.9</c:v>
                </c:pt>
                <c:pt idx="13" formatCode="0.0">
                  <c:v>2.1</c:v>
                </c:pt>
                <c:pt idx="14" formatCode="0.0">
                  <c:v>0.95199999999999974</c:v>
                </c:pt>
                <c:pt idx="15" formatCode="0.0">
                  <c:v>1.4469999999999996</c:v>
                </c:pt>
                <c:pt idx="16" formatCode="0.0">
                  <c:v>3.4460869565217389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EA4-89B7-402051C2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Mzt'!$AM$163:$AP$163</c:f>
              <c:numCache>
                <c:formatCode>0.0</c:formatCode>
                <c:ptCount val="4"/>
                <c:pt idx="0">
                  <c:v>94.9</c:v>
                </c:pt>
                <c:pt idx="1">
                  <c:v>112.3</c:v>
                </c:pt>
                <c:pt idx="2">
                  <c:v>87</c:v>
                </c:pt>
                <c:pt idx="3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F1-4A8D-AA57-96088C3EA0B8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F1-4A8D-AA57-96088C3EA0B8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F1-4A8D-AA57-96088C3EA0B8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F1-4A8D-AA57-96088C3EA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Mzt'!$AQ$163:$AT$163</c:f>
              <c:numCache>
                <c:formatCode>0.0</c:formatCode>
                <c:ptCount val="4"/>
                <c:pt idx="0">
                  <c:v>65.900000000000006</c:v>
                </c:pt>
                <c:pt idx="1">
                  <c:v>55.45</c:v>
                </c:pt>
                <c:pt idx="2">
                  <c:v>44.589999999999996</c:v>
                </c:pt>
                <c:pt idx="3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13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Mzt'!$BB$169</c:f>
              <c:strCache>
                <c:ptCount val="1"/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Mzt'!$AR$167:$AT$167</c:f>
              <c:numCache>
                <c:formatCode>0.0%</c:formatCode>
                <c:ptCount val="3"/>
                <c:pt idx="0">
                  <c:v>-0.15857359635811838</c:v>
                </c:pt>
                <c:pt idx="1">
                  <c:v>-0.1958521190261498</c:v>
                </c:pt>
                <c:pt idx="2">
                  <c:v>0.69320475442924434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95-4C29-BAA8-68CDE7DC43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Mzt'!$AM$164:$AP$164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4.3</c:v>
                </c:pt>
                <c:pt idx="2">
                  <c:v>3.3</c:v>
                </c:pt>
                <c:pt idx="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Mzt'!$AQ$164:$AT$164</c:f>
              <c:numCache>
                <c:formatCode>0.0</c:formatCode>
                <c:ptCount val="4"/>
                <c:pt idx="0" formatCode="General">
                  <c:v>3.1</c:v>
                </c:pt>
                <c:pt idx="1">
                  <c:v>2.7725</c:v>
                </c:pt>
                <c:pt idx="2">
                  <c:v>2.2294999999999998</c:v>
                </c:pt>
                <c:pt idx="3">
                  <c:v>3.2826086956521738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Mzt'!$AR$168:$AT$168</c:f>
              <c:numCache>
                <c:formatCode>0.0%</c:formatCode>
                <c:ptCount val="3"/>
                <c:pt idx="0">
                  <c:v>-0.10564516129032261</c:v>
                </c:pt>
                <c:pt idx="1">
                  <c:v>-0.19585211902614974</c:v>
                </c:pt>
                <c:pt idx="2">
                  <c:v>0.47235196037325594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4C-434E-829A-71E8CC6D1890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4C-434E-829A-71E8CC6D18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Mzt'!$B$18:$R$18</c:f>
              <c:numCache>
                <c:formatCode>0.0%</c:formatCode>
                <c:ptCount val="17"/>
                <c:pt idx="1">
                  <c:v>7.332824735550382E-2</c:v>
                </c:pt>
                <c:pt idx="2">
                  <c:v>6.7749258228348555E-2</c:v>
                </c:pt>
                <c:pt idx="3">
                  <c:v>-1.7083870394109749E-2</c:v>
                </c:pt>
                <c:pt idx="4">
                  <c:v>3.1945789252236616E-2</c:v>
                </c:pt>
                <c:pt idx="5">
                  <c:v>0.34244198636628786</c:v>
                </c:pt>
                <c:pt idx="6">
                  <c:v>-0.22061630069655644</c:v>
                </c:pt>
                <c:pt idx="7">
                  <c:v>0.12722405217345292</c:v>
                </c:pt>
                <c:pt idx="8">
                  <c:v>-3.2045310851984254E-2</c:v>
                </c:pt>
                <c:pt idx="9">
                  <c:v>4.3821841257909673E-2</c:v>
                </c:pt>
                <c:pt idx="10">
                  <c:v>3.0642917119371237E-2</c:v>
                </c:pt>
                <c:pt idx="11">
                  <c:v>4.7393127917798726E-2</c:v>
                </c:pt>
                <c:pt idx="12">
                  <c:v>5.7889815898056536E-2</c:v>
                </c:pt>
                <c:pt idx="13">
                  <c:v>9.8372337881055649E-2</c:v>
                </c:pt>
                <c:pt idx="14">
                  <c:v>-3.4029224234097551E-2</c:v>
                </c:pt>
                <c:pt idx="15">
                  <c:v>4.5705358375406131E-2</c:v>
                </c:pt>
                <c:pt idx="16">
                  <c:v>1.5627529247446554E-2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4C-434E-829A-71E8CC6D1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'Horizontal Mzt'!$AM$204</c:f>
              <c:strCache>
                <c:ptCount val="1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Mzt'!$AM$206:$AP$206</c:f>
              <c:numCache>
                <c:formatCode>General</c:formatCode>
                <c:ptCount val="4"/>
                <c:pt idx="0">
                  <c:v>70.8</c:v>
                </c:pt>
                <c:pt idx="1">
                  <c:v>91.5</c:v>
                </c:pt>
                <c:pt idx="2">
                  <c:v>42.5</c:v>
                </c:pt>
                <c:pt idx="3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'Horizontal Mzt'!$AQ$204</c:f>
              <c:strCache>
                <c:ptCount val="1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Mzt'!$AQ$206:$AT$206</c:f>
              <c:numCache>
                <c:formatCode>0.0</c:formatCode>
                <c:ptCount val="4"/>
                <c:pt idx="0" formatCode="General">
                  <c:v>43.3</c:v>
                </c:pt>
                <c:pt idx="1">
                  <c:v>19.039999999999996</c:v>
                </c:pt>
                <c:pt idx="2">
                  <c:v>28.939999999999994</c:v>
                </c:pt>
                <c:pt idx="3">
                  <c:v>79.259999999999991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Mzt'!$BB$169</c:f>
              <c:strCache>
                <c:ptCount val="1"/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Mzt'!$AR$210:$AT$210</c:f>
              <c:numCache>
                <c:formatCode>0.0%</c:formatCode>
                <c:ptCount val="3"/>
                <c:pt idx="0">
                  <c:v>-0.5602771362586606</c:v>
                </c:pt>
                <c:pt idx="1">
                  <c:v>0.51995798319327735</c:v>
                </c:pt>
                <c:pt idx="2">
                  <c:v>1.7387698686938495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'Horizontal Mzt'!$AM$204</c:f>
              <c:strCache>
                <c:ptCount val="1"/>
                <c:pt idx="0">
                  <c:v>2023</c:v>
                </c:pt>
              </c:strCache>
            </c:strRef>
          </c:tx>
          <c:spPr>
            <a:ln w="53975" cap="rnd">
              <a:solidFill>
                <a:srgbClr val="D6E0F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4472C4">
                  <a:lumMod val="60000"/>
                  <a:lumOff val="40000"/>
                </a:srgb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Mzt'!$AM$207:$AP$207</c:f>
              <c:numCache>
                <c:formatCode>General</c:formatCode>
                <c:ptCount val="4"/>
                <c:pt idx="0">
                  <c:v>3.1</c:v>
                </c:pt>
                <c:pt idx="1">
                  <c:v>3.5</c:v>
                </c:pt>
                <c:pt idx="2">
                  <c:v>1.6</c:v>
                </c:pt>
                <c:pt idx="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A8D-AA57-96088C3EA0B8}"/>
            </c:ext>
          </c:extLst>
        </c:ser>
        <c:ser>
          <c:idx val="0"/>
          <c:order val="1"/>
          <c:tx>
            <c:strRef>
              <c:f>'Horizontal Mzt'!$AQ$204</c:f>
              <c:strCache>
                <c:ptCount val="1"/>
                <c:pt idx="0">
                  <c:v>2024</c:v>
                </c:pt>
              </c:strCache>
            </c:strRef>
          </c:tx>
          <c:spPr>
            <a:ln w="53975" cap="rnd">
              <a:solidFill>
                <a:srgbClr val="FFE9A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Mzt'!$O$3:$R$3</c:f>
              <c:strCache>
                <c:ptCount val="4"/>
                <c:pt idx="0">
                  <c:v>Feb</c:v>
                </c:pt>
                <c:pt idx="1">
                  <c:v>May</c:v>
                </c:pt>
                <c:pt idx="2">
                  <c:v>Ago</c:v>
                </c:pt>
                <c:pt idx="3">
                  <c:v>Nov</c:v>
                </c:pt>
              </c:strCache>
            </c:strRef>
          </c:cat>
          <c:val>
            <c:numRef>
              <c:f>'Horizontal Mzt'!$AQ$207:$AT$207</c:f>
              <c:numCache>
                <c:formatCode>0.0</c:formatCode>
                <c:ptCount val="4"/>
                <c:pt idx="0">
                  <c:v>2.1</c:v>
                </c:pt>
                <c:pt idx="1">
                  <c:v>0.95199999999999974</c:v>
                </c:pt>
                <c:pt idx="2">
                  <c:v>1.4469999999999996</c:v>
                </c:pt>
                <c:pt idx="3">
                  <c:v>3.4460869565217389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F1-4A8D-AA57-96088C3E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'Horizontal Mzt'!$AR$211:$AT$211</c:f>
              <c:numCache>
                <c:formatCode>0.0%</c:formatCode>
                <c:ptCount val="3"/>
                <c:pt idx="0">
                  <c:v>-0.54666666666666686</c:v>
                </c:pt>
                <c:pt idx="1">
                  <c:v>0.51995798319327735</c:v>
                </c:pt>
                <c:pt idx="2">
                  <c:v>1.3815390162555217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'Lotes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8468624417223785E-2"/>
                  <c:y val="-3.1454478705165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6F-478C-83EF-FF3EDE445B32}"/>
                </c:ext>
              </c:extLst>
            </c:dLbl>
            <c:dLbl>
              <c:idx val="2"/>
              <c:layout>
                <c:manualLayout>
                  <c:x val="-5.2851255768687558E-2"/>
                  <c:y val="-2.61173149511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6F-478C-83EF-FF3EDE445B32}"/>
                </c:ext>
              </c:extLst>
            </c:dLbl>
            <c:dLbl>
              <c:idx val="3"/>
              <c:layout>
                <c:manualLayout>
                  <c:x val="-4.7750442976667265E-2"/>
                  <c:y val="-3.820238735961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6F-478C-83EF-FF3EDE445B32}"/>
                </c:ext>
              </c:extLst>
            </c:dLbl>
            <c:dLbl>
              <c:idx val="5"/>
              <c:layout>
                <c:manualLayout>
                  <c:x val="-6.2082056295744502E-2"/>
                  <c:y val="3.5334963981638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6F-478C-83EF-FF3EDE445B32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6F-478C-83EF-FF3EDE445B32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6F-478C-83EF-FF3EDE445B32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6F-478C-83EF-FF3EDE445B32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6F-478C-83EF-FF3EDE445B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1F497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Mzt'!$B$10:$R$10</c:f>
              <c:numCache>
                <c:formatCode>"$"#,##0;[Red]\-"$"#,##0</c:formatCode>
                <c:ptCount val="17"/>
                <c:pt idx="0">
                  <c:v>2668106</c:v>
                </c:pt>
                <c:pt idx="1">
                  <c:v>1061830</c:v>
                </c:pt>
                <c:pt idx="2">
                  <c:v>1284604</c:v>
                </c:pt>
                <c:pt idx="3">
                  <c:v>1784383</c:v>
                </c:pt>
                <c:pt idx="4">
                  <c:v>1005977</c:v>
                </c:pt>
                <c:pt idx="5">
                  <c:v>608758</c:v>
                </c:pt>
                <c:pt idx="6">
                  <c:v>726877</c:v>
                </c:pt>
                <c:pt idx="7">
                  <c:v>1160881</c:v>
                </c:pt>
                <c:pt idx="8">
                  <c:v>1042356</c:v>
                </c:pt>
                <c:pt idx="9">
                  <c:v>967589</c:v>
                </c:pt>
                <c:pt idx="10">
                  <c:v>1043641</c:v>
                </c:pt>
                <c:pt idx="11">
                  <c:v>1039854</c:v>
                </c:pt>
                <c:pt idx="12">
                  <c:v>1068621</c:v>
                </c:pt>
                <c:pt idx="13">
                  <c:v>1075556</c:v>
                </c:pt>
                <c:pt idx="14">
                  <c:v>958627.02744266344</c:v>
                </c:pt>
                <c:pt idx="15" formatCode="&quot;$&quot;#,##0">
                  <c:v>1045801.4096606337</c:v>
                </c:pt>
                <c:pt idx="16" formatCode="&quot;$&quot;#,##0">
                  <c:v>1173453.0644019006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6F-478C-83EF-FF3EDE44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6F-478C-83EF-FF3EDE445B3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6F-478C-83EF-FF3EDE445B3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D6F-478C-83EF-FF3EDE445B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6F-478C-83EF-FF3EDE445B32}"/>
            </c:ext>
          </c:extLst>
        </c:ser>
        <c:ser>
          <c:idx val="2"/>
          <c:order val="2"/>
          <c:spPr>
            <a:ln w="31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3"/>
              <c:layout>
                <c:manualLayout>
                  <c:x val="-2.3947396152845947E-2"/>
                  <c:y val="4.1877167532194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6F-478C-83EF-FF3EDE445B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D6F-478C-83EF-FF3EDE44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390"/>
          <c:min val="-5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1C-477B-A62E-CE440815F346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C-477B-A62E-CE440815F3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Mzt'!$B$18:$R$18</c:f>
              <c:numCache>
                <c:formatCode>0.0%</c:formatCode>
                <c:ptCount val="17"/>
                <c:pt idx="1">
                  <c:v>-0.60202855508739161</c:v>
                </c:pt>
                <c:pt idx="2">
                  <c:v>0.2098019456975222</c:v>
                </c:pt>
                <c:pt idx="3">
                  <c:v>0.38905296885265811</c:v>
                </c:pt>
                <c:pt idx="4">
                  <c:v>-0.43623258011312593</c:v>
                </c:pt>
                <c:pt idx="5">
                  <c:v>-0.39485892818623092</c:v>
                </c:pt>
                <c:pt idx="6">
                  <c:v>0.19403276835786962</c:v>
                </c:pt>
                <c:pt idx="7">
                  <c:v>0.59708038636523098</c:v>
                </c:pt>
                <c:pt idx="8">
                  <c:v>-0.10209918156985945</c:v>
                </c:pt>
                <c:pt idx="9">
                  <c:v>-7.1728852714427707E-2</c:v>
                </c:pt>
                <c:pt idx="10">
                  <c:v>7.8599488005754503E-2</c:v>
                </c:pt>
                <c:pt idx="11">
                  <c:v>-3.6286424163098231E-3</c:v>
                </c:pt>
                <c:pt idx="12">
                  <c:v>2.7664460587736354E-2</c:v>
                </c:pt>
                <c:pt idx="13">
                  <c:v>6.4896722037092666E-3</c:v>
                </c:pt>
                <c:pt idx="14">
                  <c:v>-0.10871490890045386</c:v>
                </c:pt>
                <c:pt idx="15">
                  <c:v>9.0936703976024935E-2</c:v>
                </c:pt>
                <c:pt idx="16">
                  <c:v>0.12206108498428052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1C-477B-A62E-CE440815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'Lotes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Mzt'!$B$5:$R$5</c:f>
              <c:numCache>
                <c:formatCode>#,##0</c:formatCode>
                <c:ptCount val="17"/>
                <c:pt idx="0">
                  <c:v>1848</c:v>
                </c:pt>
                <c:pt idx="1">
                  <c:v>1656</c:v>
                </c:pt>
                <c:pt idx="2">
                  <c:v>1431</c:v>
                </c:pt>
                <c:pt idx="3">
                  <c:v>1958</c:v>
                </c:pt>
                <c:pt idx="4">
                  <c:v>2855</c:v>
                </c:pt>
                <c:pt idx="5">
                  <c:v>4529</c:v>
                </c:pt>
                <c:pt idx="6">
                  <c:v>5334</c:v>
                </c:pt>
                <c:pt idx="7">
                  <c:v>3513</c:v>
                </c:pt>
                <c:pt idx="8">
                  <c:v>3937</c:v>
                </c:pt>
                <c:pt idx="9">
                  <c:v>3581</c:v>
                </c:pt>
                <c:pt idx="10">
                  <c:v>3521</c:v>
                </c:pt>
                <c:pt idx="11">
                  <c:v>3462</c:v>
                </c:pt>
                <c:pt idx="12">
                  <c:v>3648</c:v>
                </c:pt>
                <c:pt idx="13">
                  <c:v>3441</c:v>
                </c:pt>
                <c:pt idx="14">
                  <c:v>4055</c:v>
                </c:pt>
                <c:pt idx="15">
                  <c:v>3536</c:v>
                </c:pt>
                <c:pt idx="16">
                  <c:v>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F-4A9C-A539-57EC9CB8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800" b="0" i="1" u="none" strike="noStrike" kern="1200" baseline="0">
                      <a:solidFill>
                        <a:srgbClr val="FFD579"/>
                      </a:solidFill>
                      <a:latin typeface="Playfair Display" pitchFamily="2" charset="77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31F-4A9C-A539-57EC9CB81C6F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F-4A9C-A539-57EC9CB81C6F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1F-4A9C-A539-57EC9CB81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'Lotes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F-4A9C-A539-57EC9CB81C6F}"/>
            </c:ext>
          </c:extLst>
        </c:ser>
        <c:ser>
          <c:idx val="2"/>
          <c:order val="2"/>
          <c:spPr>
            <a:ln w="952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F-4A9C-A539-57EC9CB81C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F-4A9C-A539-57EC9CB81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60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Mzt'!$C$23:$R$23</c:f>
              <c:numCache>
                <c:formatCode>0.0%</c:formatCode>
                <c:ptCount val="16"/>
                <c:pt idx="0">
                  <c:v>-0.1038961038961039</c:v>
                </c:pt>
                <c:pt idx="1">
                  <c:v>-0.1358695652173913</c:v>
                </c:pt>
                <c:pt idx="2">
                  <c:v>0.36827393431167016</c:v>
                </c:pt>
                <c:pt idx="3">
                  <c:v>0.45812053115423901</c:v>
                </c:pt>
                <c:pt idx="4">
                  <c:v>0.58633975481611211</c:v>
                </c:pt>
                <c:pt idx="5">
                  <c:v>0.1777434312210201</c:v>
                </c:pt>
                <c:pt idx="6">
                  <c:v>-0.34139482564679413</c:v>
                </c:pt>
                <c:pt idx="7">
                  <c:v>0.12069456305152292</c:v>
                </c:pt>
                <c:pt idx="8">
                  <c:v>-9.0424180848361693E-2</c:v>
                </c:pt>
                <c:pt idx="9">
                  <c:v>-1.6755096341803964E-2</c:v>
                </c:pt>
                <c:pt idx="10">
                  <c:v>-1.6756603237716557E-2</c:v>
                </c:pt>
                <c:pt idx="11">
                  <c:v>5.3726169844020795E-2</c:v>
                </c:pt>
                <c:pt idx="12">
                  <c:v>-5.6743421052631582E-2</c:v>
                </c:pt>
                <c:pt idx="13">
                  <c:v>0.17843650101714617</c:v>
                </c:pt>
                <c:pt idx="14">
                  <c:v>-0.12799013563501849</c:v>
                </c:pt>
                <c:pt idx="15">
                  <c:v>1.1877828054298642E-2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2-4180-94D5-2A6743B0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5D-48EC-9B98-FBBC5C7A5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Mzt'!$B$6:$R$6</c:f>
              <c:numCache>
                <c:formatCode>General</c:formatCode>
                <c:ptCount val="17"/>
                <c:pt idx="0">
                  <c:v>7.5</c:v>
                </c:pt>
                <c:pt idx="1">
                  <c:v>8.9</c:v>
                </c:pt>
                <c:pt idx="2">
                  <c:v>9.5</c:v>
                </c:pt>
                <c:pt idx="3">
                  <c:v>8.5</c:v>
                </c:pt>
                <c:pt idx="4">
                  <c:v>8.8000000000000007</c:v>
                </c:pt>
                <c:pt idx="5">
                  <c:v>13.5</c:v>
                </c:pt>
                <c:pt idx="6">
                  <c:v>10.7</c:v>
                </c:pt>
                <c:pt idx="7">
                  <c:v>7.6</c:v>
                </c:pt>
                <c:pt idx="8">
                  <c:v>12.7</c:v>
                </c:pt>
                <c:pt idx="9">
                  <c:v>10.7</c:v>
                </c:pt>
                <c:pt idx="10">
                  <c:v>10.5</c:v>
                </c:pt>
                <c:pt idx="11">
                  <c:v>8.6999999999999993</c:v>
                </c:pt>
                <c:pt idx="12">
                  <c:v>8.3000000000000007</c:v>
                </c:pt>
                <c:pt idx="13">
                  <c:v>7.4</c:v>
                </c:pt>
                <c:pt idx="14" formatCode="0.0">
                  <c:v>9.8032352941176466</c:v>
                </c:pt>
                <c:pt idx="15" formatCode="0.0">
                  <c:v>8.0490909090909089</c:v>
                </c:pt>
                <c:pt idx="16" formatCode="0.0">
                  <c:v>8.0250000000000004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D-48EC-9B98-FBBC5C7A5393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D-48EC-9B98-FBBC5C7A5393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D-48EC-9B98-FBBC5C7A5393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D-48EC-9B98-FBBC5C7A5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Mzt'!$B$7:$R$7</c:f>
              <c:numCache>
                <c:formatCode>General</c:formatCode>
                <c:ptCount val="17"/>
                <c:pt idx="5">
                  <c:v>12</c:v>
                </c:pt>
                <c:pt idx="6">
                  <c:v>4.8</c:v>
                </c:pt>
                <c:pt idx="7">
                  <c:v>6.2</c:v>
                </c:pt>
                <c:pt idx="8">
                  <c:v>9.8000000000000007</c:v>
                </c:pt>
                <c:pt idx="9" formatCode="0.0">
                  <c:v>8</c:v>
                </c:pt>
                <c:pt idx="10">
                  <c:v>7.8</c:v>
                </c:pt>
                <c:pt idx="11">
                  <c:v>4.9000000000000004</c:v>
                </c:pt>
                <c:pt idx="12">
                  <c:v>4.8</c:v>
                </c:pt>
                <c:pt idx="13">
                  <c:v>2.6</c:v>
                </c:pt>
                <c:pt idx="14" formatCode="0.0">
                  <c:v>6.0723529411764741</c:v>
                </c:pt>
                <c:pt idx="15" formatCode="0.0">
                  <c:v>4.8048484848484847</c:v>
                </c:pt>
                <c:pt idx="16" formatCode="0.0">
                  <c:v>3.4892105263157887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5D-48EC-9B98-FBBC5C7A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6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454601746586491E-2"/>
          <c:y val="1.2219079652791414E-2"/>
          <c:w val="0.96316329569309223"/>
          <c:h val="0.8184110777769898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14"/>
              <c:layout>
                <c:manualLayout>
                  <c:x val="-3.315722364357452E-2"/>
                  <c:y val="3.0417813742737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70-4E20-9E8C-599D66FB6DE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70-4E20-9E8C-599D66FB6DEE}"/>
            </c:ext>
          </c:extLst>
        </c:ser>
        <c:ser>
          <c:idx val="0"/>
          <c:order val="1"/>
          <c:tx>
            <c:strRef>
              <c:f>'Lotes Mzt'!$A$9</c:f>
              <c:strCache>
                <c:ptCount val="1"/>
                <c:pt idx="0">
                  <c:v>Absorción mensual x categoría:</c:v>
                </c:pt>
              </c:strCache>
            </c:strRef>
          </c:tx>
          <c:spPr>
            <a:ln w="285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solidFill>
                  <a:srgbClr val="FFEF9F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70-4E20-9E8C-599D66FB6DEE}"/>
                </c:ext>
              </c:extLst>
            </c:dLbl>
            <c:dLbl>
              <c:idx val="6"/>
              <c:layout>
                <c:manualLayout>
                  <c:x val="-3.6394599026770079E-2"/>
                  <c:y val="3.3894761085635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70-4E20-9E8C-599D66FB6DEE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70-4E20-9E8C-599D66FB6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70-4E20-9E8C-599D66FB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Mzt'!$B$11:$R$11</c:f>
              <c:numCache>
                <c:formatCode>"$"#,##0;[Red]\-"$"#,##0</c:formatCode>
                <c:ptCount val="17"/>
                <c:pt idx="0">
                  <c:v>29088</c:v>
                </c:pt>
                <c:pt idx="1">
                  <c:v>29656</c:v>
                </c:pt>
                <c:pt idx="2">
                  <c:v>29707</c:v>
                </c:pt>
                <c:pt idx="3">
                  <c:v>30478</c:v>
                </c:pt>
                <c:pt idx="4">
                  <c:v>32333</c:v>
                </c:pt>
                <c:pt idx="5">
                  <c:v>34941</c:v>
                </c:pt>
                <c:pt idx="6">
                  <c:v>38081</c:v>
                </c:pt>
                <c:pt idx="7">
                  <c:v>40475</c:v>
                </c:pt>
                <c:pt idx="8">
                  <c:v>43200</c:v>
                </c:pt>
                <c:pt idx="9">
                  <c:v>47628</c:v>
                </c:pt>
                <c:pt idx="10">
                  <c:v>47315</c:v>
                </c:pt>
                <c:pt idx="11">
                  <c:v>50016</c:v>
                </c:pt>
                <c:pt idx="12">
                  <c:v>51569</c:v>
                </c:pt>
                <c:pt idx="13">
                  <c:v>54254</c:v>
                </c:pt>
                <c:pt idx="14">
                  <c:v>56576</c:v>
                </c:pt>
                <c:pt idx="15" formatCode="&quot;$&quot;#,##0">
                  <c:v>55384.524088363753</c:v>
                </c:pt>
                <c:pt idx="16" formatCode="&quot;$&quot;#,##0">
                  <c:v>56286.912061131807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3-4626-AF66-B747A25A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B3-4626-AF66-B747A25AD30C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Mzt'!$Z$3:$AM$4</c:f>
              <c:multiLvlStrCache>
                <c:ptCount val="14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3B3-4626-AF66-B747A25A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Mzt'!$B$19:$R$19</c:f>
              <c:numCache>
                <c:formatCode>0.0%</c:formatCode>
                <c:ptCount val="17"/>
                <c:pt idx="1">
                  <c:v>-0.15171755725190833</c:v>
                </c:pt>
                <c:pt idx="2">
                  <c:v>0.17997750281214847</c:v>
                </c:pt>
                <c:pt idx="3">
                  <c:v>0.53479504289799806</c:v>
                </c:pt>
                <c:pt idx="4">
                  <c:v>-0.18136645962732911</c:v>
                </c:pt>
                <c:pt idx="5">
                  <c:v>1.245068285280728</c:v>
                </c:pt>
                <c:pt idx="6">
                  <c:v>-2.7712064886786038E-2</c:v>
                </c:pt>
                <c:pt idx="7">
                  <c:v>-0.20820298922488698</c:v>
                </c:pt>
                <c:pt idx="8">
                  <c:v>0.50395083406496932</c:v>
                </c:pt>
                <c:pt idx="9">
                  <c:v>-0.15469935785172212</c:v>
                </c:pt>
                <c:pt idx="10">
                  <c:v>0.12258287292817678</c:v>
                </c:pt>
                <c:pt idx="11">
                  <c:v>-0.17502306982466942</c:v>
                </c:pt>
                <c:pt idx="12">
                  <c:v>-6.3385533184190483E-3</c:v>
                </c:pt>
                <c:pt idx="13">
                  <c:v>-0.11332082551594742</c:v>
                </c:pt>
                <c:pt idx="14">
                  <c:v>0.41053745239102829</c:v>
                </c:pt>
                <c:pt idx="15">
                  <c:v>-0.20308421589511266</c:v>
                </c:pt>
                <c:pt idx="16">
                  <c:v>0.14806866952789693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2-447E-8716-B5D3705B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0548944557553731E-2"/>
          <c:y val="2.4026058169479222E-2"/>
          <c:w val="0.91275636214640887"/>
          <c:h val="0.82584337834904875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930365283557019E-2"/>
                  <c:y val="3.8579336991667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2E-4A9D-863D-642022C64666}"/>
                </c:ext>
              </c:extLst>
            </c:dLbl>
            <c:dLbl>
              <c:idx val="13"/>
              <c:layout>
                <c:manualLayout>
                  <c:x val="-3.4881300550152115E-2"/>
                  <c:y val="3.8579336991667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2E-4A9D-863D-642022C64666}"/>
                </c:ext>
              </c:extLst>
            </c:dLbl>
            <c:dLbl>
              <c:idx val="14"/>
              <c:layout>
                <c:manualLayout>
                  <c:x val="-3.3864945639017145E-2"/>
                  <c:y val="3.6268848447051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2E-4A9D-863D-642022C64666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Mzt'!$B$11:$R$11</c:f>
              <c:numCache>
                <c:formatCode>"$"#,##0;[Red]\-"$"#,##0</c:formatCode>
                <c:ptCount val="17"/>
                <c:pt idx="0">
                  <c:v>6192</c:v>
                </c:pt>
                <c:pt idx="1">
                  <c:v>6388</c:v>
                </c:pt>
                <c:pt idx="2">
                  <c:v>5945</c:v>
                </c:pt>
                <c:pt idx="3">
                  <c:v>6187</c:v>
                </c:pt>
                <c:pt idx="4">
                  <c:v>5834</c:v>
                </c:pt>
                <c:pt idx="5">
                  <c:v>5046</c:v>
                </c:pt>
                <c:pt idx="6">
                  <c:v>5465</c:v>
                </c:pt>
                <c:pt idx="7">
                  <c:v>5012</c:v>
                </c:pt>
                <c:pt idx="8">
                  <c:v>4616</c:v>
                </c:pt>
                <c:pt idx="9">
                  <c:v>4553</c:v>
                </c:pt>
                <c:pt idx="10">
                  <c:v>5028</c:v>
                </c:pt>
                <c:pt idx="11">
                  <c:v>5142</c:v>
                </c:pt>
                <c:pt idx="12">
                  <c:v>5272</c:v>
                </c:pt>
                <c:pt idx="13">
                  <c:v>5526</c:v>
                </c:pt>
                <c:pt idx="14">
                  <c:v>5274.1791196721733</c:v>
                </c:pt>
                <c:pt idx="15" formatCode="&quot;$&quot;#,##0">
                  <c:v>5408.8969512079984</c:v>
                </c:pt>
                <c:pt idx="16" formatCode="&quot;$&quot;#,##0">
                  <c:v>6137.3105790029595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2E-4A9D-863D-642022C6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2E-4A9D-863D-642022C6466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2E-4A9D-863D-642022C64666}"/>
            </c:ext>
          </c:extLst>
        </c:ser>
        <c:ser>
          <c:idx val="2"/>
          <c:order val="2"/>
          <c:spPr>
            <a:ln w="952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1"/>
              <c:layout>
                <c:manualLayout>
                  <c:x val="-2.6219475840963666E-2"/>
                  <c:y val="1.3868752971115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2E-4A9D-863D-642022C6466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2E-4A9D-863D-642022C64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35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390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Mzt'!$B$20:$R$20</c:f>
              <c:numCache>
                <c:formatCode>0.0%</c:formatCode>
                <c:ptCount val="17"/>
                <c:pt idx="1">
                  <c:v>3.1653746770025838E-2</c:v>
                </c:pt>
                <c:pt idx="2">
                  <c:v>-6.9348778960551027E-2</c:v>
                </c:pt>
                <c:pt idx="3">
                  <c:v>4.0706476030277543E-2</c:v>
                </c:pt>
                <c:pt idx="4">
                  <c:v>-5.7055115564894135E-2</c:v>
                </c:pt>
                <c:pt idx="5">
                  <c:v>-0.13507027768255056</c:v>
                </c:pt>
                <c:pt idx="6">
                  <c:v>8.3036068172810146E-2</c:v>
                </c:pt>
                <c:pt idx="7">
                  <c:v>-8.2891125343092412E-2</c:v>
                </c:pt>
                <c:pt idx="8">
                  <c:v>-7.9010375099760569E-2</c:v>
                </c:pt>
                <c:pt idx="9">
                  <c:v>-1.3648180242634315E-2</c:v>
                </c:pt>
                <c:pt idx="10">
                  <c:v>0.10432681748297826</c:v>
                </c:pt>
                <c:pt idx="11">
                  <c:v>2.2673031026252982E-2</c:v>
                </c:pt>
                <c:pt idx="12">
                  <c:v>2.5281991443018282E-2</c:v>
                </c:pt>
                <c:pt idx="13">
                  <c:v>4.8179059180576633E-2</c:v>
                </c:pt>
                <c:pt idx="14">
                  <c:v>-4.5570191879809388E-2</c:v>
                </c:pt>
                <c:pt idx="15">
                  <c:v>2.5542900322315702E-2</c:v>
                </c:pt>
                <c:pt idx="16">
                  <c:v>0.13466953324601247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8-4926-8E6B-27532FCA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'Lotes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805405546619294E-2"/>
                  <c:y val="3.2933031329080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63-4782-BDBE-F2ED2F893F43}"/>
                </c:ext>
              </c:extLst>
            </c:dLbl>
            <c:dLbl>
              <c:idx val="14"/>
              <c:layout>
                <c:manualLayout>
                  <c:x val="-2.1927211359883653E-2"/>
                  <c:y val="4.0926691330485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3-4782-BDBE-F2ED2F893F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Mzt'!$B$4:$R$4</c:f>
              <c:numCache>
                <c:formatCode>General</c:formatCode>
                <c:ptCount val="17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19</c:v>
                </c:pt>
                <c:pt idx="4">
                  <c:v>15</c:v>
                </c:pt>
                <c:pt idx="5">
                  <c:v>22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27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34</c:v>
                </c:pt>
                <c:pt idx="15" formatCode="0">
                  <c:v>33</c:v>
                </c:pt>
                <c:pt idx="16" formatCode="#,##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63-4782-BDBE-F2ED2F89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179298653269298E-2"/>
                  <c:y val="-3.95339046882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3-4782-BDBE-F2ED2F893F43}"/>
                </c:ext>
              </c:extLst>
            </c:dLbl>
            <c:dLbl>
              <c:idx val="7"/>
              <c:layout>
                <c:manualLayout>
                  <c:x val="-3.5102954294988518E-2"/>
                  <c:y val="-6.889785241228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3-4782-BDBE-F2ED2F893F43}"/>
                </c:ext>
              </c:extLst>
            </c:dLbl>
            <c:dLbl>
              <c:idx val="8"/>
              <c:layout>
                <c:manualLayout>
                  <c:x val="-2.8448572119696661E-2"/>
                  <c:y val="-1.920501780244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3-4782-BDBE-F2ED2F893F43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63-4782-BDBE-F2ED2F893F43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63-4782-BDBE-F2ED2F893F43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63-4782-BDBE-F2ED2F893F43}"/>
                </c:ext>
              </c:extLst>
            </c:dLbl>
            <c:dLbl>
              <c:idx val="14"/>
              <c:layout>
                <c:manualLayout>
                  <c:x val="-2.6163705183514227E-2"/>
                  <c:y val="4.1792847753355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63-4782-BDBE-F2ED2F893F43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63-4782-BDBE-F2ED2F893F4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'Lotes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663-4782-BDBE-F2ED2F893F43}"/>
            </c:ext>
          </c:extLst>
        </c:ser>
        <c:ser>
          <c:idx val="2"/>
          <c:order val="2"/>
          <c:spPr>
            <a:ln w="9525" cap="rnd">
              <a:solidFill>
                <a:srgbClr val="FFF0A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663-4782-BDBE-F2ED2F893F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663-4782-BDBE-F2ED2F893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480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91674029643938E-2"/>
          <c:y val="5.0018389973868108E-2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3175" cap="rnd">
              <a:solidFill>
                <a:srgbClr val="D9D9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rgbClr val="D9D9D9"/>
                </a:solidFill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6C-41F6-AE43-58B412EE0803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6C-41F6-AE43-58B412EE08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Mzt'!$B$22:$R$22</c:f>
              <c:numCache>
                <c:formatCode>0.0%</c:formatCode>
                <c:ptCount val="17"/>
                <c:pt idx="1">
                  <c:v>-0.2857142857142857</c:v>
                </c:pt>
                <c:pt idx="2">
                  <c:v>0.1</c:v>
                </c:pt>
                <c:pt idx="3">
                  <c:v>0.72727272727272729</c:v>
                </c:pt>
                <c:pt idx="4">
                  <c:v>-0.21052631578947367</c:v>
                </c:pt>
                <c:pt idx="5">
                  <c:v>0.46666666666666667</c:v>
                </c:pt>
                <c:pt idx="6">
                  <c:v>0.22727272727272727</c:v>
                </c:pt>
                <c:pt idx="7">
                  <c:v>7.407407407407407E-2</c:v>
                </c:pt>
                <c:pt idx="8">
                  <c:v>-6.8965517241379309E-2</c:v>
                </c:pt>
                <c:pt idx="9">
                  <c:v>0</c:v>
                </c:pt>
                <c:pt idx="10">
                  <c:v>0.14814814814814814</c:v>
                </c:pt>
                <c:pt idx="11">
                  <c:v>0</c:v>
                </c:pt>
                <c:pt idx="12">
                  <c:v>3.2258064516129031E-2</c:v>
                </c:pt>
                <c:pt idx="13">
                  <c:v>0</c:v>
                </c:pt>
                <c:pt idx="14">
                  <c:v>6.25E-2</c:v>
                </c:pt>
                <c:pt idx="15">
                  <c:v>-2.9411764705882353E-2</c:v>
                </c:pt>
                <c:pt idx="16">
                  <c:v>0.15151515151515152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C-41F6-AE43-58B412EE0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70-453D-9E8D-B4B16C137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Mzt'!$B$6:$Q$6</c:f>
              <c:numCache>
                <c:formatCode>General</c:formatCode>
                <c:ptCount val="16"/>
                <c:pt idx="0">
                  <c:v>7.5</c:v>
                </c:pt>
                <c:pt idx="1">
                  <c:v>8.9</c:v>
                </c:pt>
                <c:pt idx="2">
                  <c:v>9.5</c:v>
                </c:pt>
                <c:pt idx="3">
                  <c:v>8.5</c:v>
                </c:pt>
                <c:pt idx="4">
                  <c:v>8.8000000000000007</c:v>
                </c:pt>
                <c:pt idx="5">
                  <c:v>13.5</c:v>
                </c:pt>
                <c:pt idx="6">
                  <c:v>10.7</c:v>
                </c:pt>
                <c:pt idx="7">
                  <c:v>7.6</c:v>
                </c:pt>
                <c:pt idx="8">
                  <c:v>12.7</c:v>
                </c:pt>
                <c:pt idx="9">
                  <c:v>10.7</c:v>
                </c:pt>
                <c:pt idx="10">
                  <c:v>10.5</c:v>
                </c:pt>
                <c:pt idx="11">
                  <c:v>8.6999999999999993</c:v>
                </c:pt>
                <c:pt idx="12">
                  <c:v>8.3000000000000007</c:v>
                </c:pt>
                <c:pt idx="13">
                  <c:v>7.4</c:v>
                </c:pt>
                <c:pt idx="14" formatCode="0.0">
                  <c:v>9.8032352941176466</c:v>
                </c:pt>
                <c:pt idx="15" formatCode="0.0">
                  <c:v>8.0490909090909089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70-453D-9E8D-B4B16C1375B8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70-453D-9E8D-B4B16C1375B8}"/>
                </c:ext>
              </c:extLst>
            </c:dLbl>
            <c:dLbl>
              <c:idx val="13"/>
              <c:layout>
                <c:manualLayout>
                  <c:x val="-4.0894464855113291E-2"/>
                  <c:y val="3.6556309548289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70-453D-9E8D-B4B16C1375B8}"/>
                </c:ext>
              </c:extLst>
            </c:dLbl>
            <c:dLbl>
              <c:idx val="14"/>
              <c:layout>
                <c:manualLayout>
                  <c:x val="-2.267955600609994E-2"/>
                  <c:y val="-8.26444581534024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70-453D-9E8D-B4B16C137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Mzt'!$B$7:$Q$7</c:f>
              <c:numCache>
                <c:formatCode>General</c:formatCode>
                <c:ptCount val="16"/>
                <c:pt idx="5">
                  <c:v>12</c:v>
                </c:pt>
                <c:pt idx="6">
                  <c:v>4.8</c:v>
                </c:pt>
                <c:pt idx="7">
                  <c:v>6.2</c:v>
                </c:pt>
                <c:pt idx="8">
                  <c:v>9.8000000000000007</c:v>
                </c:pt>
                <c:pt idx="9" formatCode="0.0">
                  <c:v>8</c:v>
                </c:pt>
                <c:pt idx="10">
                  <c:v>7.8</c:v>
                </c:pt>
                <c:pt idx="11">
                  <c:v>4.9000000000000004</c:v>
                </c:pt>
                <c:pt idx="12">
                  <c:v>4.8</c:v>
                </c:pt>
                <c:pt idx="13">
                  <c:v>2.6</c:v>
                </c:pt>
                <c:pt idx="14" formatCode="0.0">
                  <c:v>6.0723529411764741</c:v>
                </c:pt>
                <c:pt idx="15" formatCode="0.0">
                  <c:v>4.8048484848484847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70-453D-9E8D-B4B16C13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'Lotes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3.872183036494932E-2"/>
                  <c:y val="3.7632446097951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7-47A2-9A7C-B2399114A64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Mzt'!$B$12:$R$12</c:f>
              <c:numCache>
                <c:formatCode>General</c:formatCode>
                <c:ptCount val="17"/>
                <c:pt idx="0">
                  <c:v>328.6</c:v>
                </c:pt>
                <c:pt idx="1">
                  <c:v>202.6</c:v>
                </c:pt>
                <c:pt idx="2">
                  <c:v>213.9</c:v>
                </c:pt>
                <c:pt idx="3">
                  <c:v>374.3</c:v>
                </c:pt>
                <c:pt idx="4">
                  <c:v>337.9</c:v>
                </c:pt>
                <c:pt idx="5">
                  <c:v>241.4</c:v>
                </c:pt>
                <c:pt idx="6">
                  <c:v>276.10000000000002</c:v>
                </c:pt>
                <c:pt idx="7">
                  <c:v>196.5</c:v>
                </c:pt>
                <c:pt idx="8">
                  <c:v>187.8</c:v>
                </c:pt>
                <c:pt idx="9">
                  <c:v>179</c:v>
                </c:pt>
                <c:pt idx="10">
                  <c:v>182.8</c:v>
                </c:pt>
                <c:pt idx="11">
                  <c:v>183.5</c:v>
                </c:pt>
                <c:pt idx="12">
                  <c:v>180.2</c:v>
                </c:pt>
                <c:pt idx="13">
                  <c:v>178.6</c:v>
                </c:pt>
                <c:pt idx="14" formatCode="0.0">
                  <c:v>166.58698643649817</c:v>
                </c:pt>
                <c:pt idx="15" formatCode="0.0">
                  <c:v>171.75303450226247</c:v>
                </c:pt>
                <c:pt idx="16" formatCode="0.0">
                  <c:v>167.87806595863611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7-47A2-9A7C-B2399114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'Lotes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'Lotes Mzt'!$B$17:$Q$17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'Lotes Mzt'!$B$8:$R$8</c:f>
              <c:numCache>
                <c:formatCode>General</c:formatCode>
                <c:ptCount val="17"/>
                <c:pt idx="0">
                  <c:v>104.8</c:v>
                </c:pt>
                <c:pt idx="1">
                  <c:v>88.9</c:v>
                </c:pt>
                <c:pt idx="2">
                  <c:v>104.9</c:v>
                </c:pt>
                <c:pt idx="3">
                  <c:v>161</c:v>
                </c:pt>
                <c:pt idx="4">
                  <c:v>131.80000000000001</c:v>
                </c:pt>
                <c:pt idx="5">
                  <c:v>295.89999999999998</c:v>
                </c:pt>
                <c:pt idx="6">
                  <c:v>287.7</c:v>
                </c:pt>
                <c:pt idx="7">
                  <c:v>227.8</c:v>
                </c:pt>
                <c:pt idx="8">
                  <c:v>342.6</c:v>
                </c:pt>
                <c:pt idx="9">
                  <c:v>289.60000000000002</c:v>
                </c:pt>
                <c:pt idx="10">
                  <c:v>325.10000000000002</c:v>
                </c:pt>
                <c:pt idx="11">
                  <c:v>268.2</c:v>
                </c:pt>
                <c:pt idx="12">
                  <c:v>266.5</c:v>
                </c:pt>
                <c:pt idx="13">
                  <c:v>236.3</c:v>
                </c:pt>
                <c:pt idx="14" formatCode="0.0">
                  <c:v>333.31</c:v>
                </c:pt>
                <c:pt idx="15" formatCode="0.0">
                  <c:v>265.62</c:v>
                </c:pt>
                <c:pt idx="16" formatCode="0.0">
                  <c:v>304.95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7-47A2-9A7C-B2399114A644}"/>
            </c:ext>
          </c:extLst>
        </c:ser>
        <c:ser>
          <c:idx val="2"/>
          <c:order val="2"/>
          <c:spPr>
            <a:ln w="31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13"/>
              <c:layout>
                <c:manualLayout>
                  <c:x val="-2.5479113342083071E-2"/>
                  <c:y val="2.5721524169474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27-47A2-9A7C-B2399114A6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'Lotes Mzt'!$B$9:$R$9</c:f>
              <c:numCache>
                <c:formatCode>General</c:formatCode>
                <c:ptCount val="17"/>
                <c:pt idx="5">
                  <c:v>264.39999999999998</c:v>
                </c:pt>
                <c:pt idx="6">
                  <c:v>130.1</c:v>
                </c:pt>
                <c:pt idx="7">
                  <c:v>186.7</c:v>
                </c:pt>
                <c:pt idx="8">
                  <c:v>263.89999999999998</c:v>
                </c:pt>
                <c:pt idx="9">
                  <c:v>214.9</c:v>
                </c:pt>
                <c:pt idx="10">
                  <c:v>241.5</c:v>
                </c:pt>
                <c:pt idx="11">
                  <c:v>152.69999999999999</c:v>
                </c:pt>
                <c:pt idx="12">
                  <c:v>152.80000000000001</c:v>
                </c:pt>
                <c:pt idx="13">
                  <c:v>83.5</c:v>
                </c:pt>
                <c:pt idx="14" formatCode="0.0">
                  <c:v>206.46000000000012</c:v>
                </c:pt>
                <c:pt idx="15" formatCode="0.0">
                  <c:v>158.56</c:v>
                </c:pt>
                <c:pt idx="16" formatCode="0.0">
                  <c:v>132.58999999999997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7-47A2-9A7C-B2399114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450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'Lotes Mzt'!$A$21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'Lotes Mzt'!$B$2:$R$3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Mzt'!$B$21:$R$21</c:f>
              <c:numCache>
                <c:formatCode>0.0%</c:formatCode>
                <c:ptCount val="17"/>
                <c:pt idx="1">
                  <c:v>-0.38344491783323198</c:v>
                </c:pt>
                <c:pt idx="2">
                  <c:v>5.5774925962487718E-2</c:v>
                </c:pt>
                <c:pt idx="3">
                  <c:v>0.74988312295465176</c:v>
                </c:pt>
                <c:pt idx="4">
                  <c:v>-9.7248196633716352E-2</c:v>
                </c:pt>
                <c:pt idx="5">
                  <c:v>-0.28558745190884871</c:v>
                </c:pt>
                <c:pt idx="6">
                  <c:v>0.143744821872411</c:v>
                </c:pt>
                <c:pt idx="7">
                  <c:v>-0.28830134009416886</c:v>
                </c:pt>
                <c:pt idx="8">
                  <c:v>-4.4274809160305288E-2</c:v>
                </c:pt>
                <c:pt idx="9">
                  <c:v>-4.6858359957401549E-2</c:v>
                </c:pt>
                <c:pt idx="10">
                  <c:v>2.1229050279329673E-2</c:v>
                </c:pt>
                <c:pt idx="11">
                  <c:v>3.8293216630196311E-3</c:v>
                </c:pt>
                <c:pt idx="12">
                  <c:v>-1.7983651226158099E-2</c:v>
                </c:pt>
                <c:pt idx="13">
                  <c:v>-8.879023307436151E-3</c:v>
                </c:pt>
                <c:pt idx="14">
                  <c:v>-6.7262114017367466E-2</c:v>
                </c:pt>
                <c:pt idx="15">
                  <c:v>3.1011114230904004E-2</c:v>
                </c:pt>
                <c:pt idx="16">
                  <c:v>-2.2561281405338477E-2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1-4E7A-BE09-A28A43D1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'Lotes Mzt'!$A$5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BA-4EF0-B6D3-34150B9DBC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Mzt'!$B$5:$R$5</c:f>
              <c:numCache>
                <c:formatCode>#,##0</c:formatCode>
                <c:ptCount val="17"/>
                <c:pt idx="0">
                  <c:v>1848</c:v>
                </c:pt>
                <c:pt idx="1">
                  <c:v>1656</c:v>
                </c:pt>
                <c:pt idx="2">
                  <c:v>1431</c:v>
                </c:pt>
                <c:pt idx="3">
                  <c:v>1958</c:v>
                </c:pt>
                <c:pt idx="4">
                  <c:v>2855</c:v>
                </c:pt>
                <c:pt idx="5">
                  <c:v>4529</c:v>
                </c:pt>
                <c:pt idx="6">
                  <c:v>5334</c:v>
                </c:pt>
                <c:pt idx="7">
                  <c:v>3513</c:v>
                </c:pt>
                <c:pt idx="8">
                  <c:v>3937</c:v>
                </c:pt>
                <c:pt idx="9">
                  <c:v>3581</c:v>
                </c:pt>
                <c:pt idx="10">
                  <c:v>3521</c:v>
                </c:pt>
                <c:pt idx="11">
                  <c:v>3462</c:v>
                </c:pt>
                <c:pt idx="12">
                  <c:v>3648</c:v>
                </c:pt>
                <c:pt idx="13">
                  <c:v>3441</c:v>
                </c:pt>
                <c:pt idx="14">
                  <c:v>4055</c:v>
                </c:pt>
                <c:pt idx="15">
                  <c:v>3536</c:v>
                </c:pt>
                <c:pt idx="16">
                  <c:v>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A-4EF0-B6D3-34150B9DB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'Lotes Mzt'!$A$4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3"/>
              <c:layout>
                <c:manualLayout>
                  <c:x val="-2.403827258589147E-2"/>
                  <c:y val="2.513651279523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BA-4EF0-B6D3-34150B9DBC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Mzt'!$B$4:$R$4</c:f>
              <c:numCache>
                <c:formatCode>General</c:formatCode>
                <c:ptCount val="17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19</c:v>
                </c:pt>
                <c:pt idx="4">
                  <c:v>15</c:v>
                </c:pt>
                <c:pt idx="5">
                  <c:v>22</c:v>
                </c:pt>
                <c:pt idx="6">
                  <c:v>27</c:v>
                </c:pt>
                <c:pt idx="7">
                  <c:v>29</c:v>
                </c:pt>
                <c:pt idx="8">
                  <c:v>27</c:v>
                </c:pt>
                <c:pt idx="9">
                  <c:v>27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34</c:v>
                </c:pt>
                <c:pt idx="15" formatCode="0">
                  <c:v>33</c:v>
                </c:pt>
                <c:pt idx="16" formatCode="#,##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BA-4EF0-B6D3-34150B9DB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'Lotes Mzt'!$A$10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558ED5"/>
              </a:solidFill>
              <a:ln w="0">
                <a:noFill/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1F-4479-8CDF-1458C1BBB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Mzt'!$B$10:$R$10</c:f>
              <c:numCache>
                <c:formatCode>"$"#,##0;[Red]\-"$"#,##0</c:formatCode>
                <c:ptCount val="17"/>
                <c:pt idx="0">
                  <c:v>2668106</c:v>
                </c:pt>
                <c:pt idx="1">
                  <c:v>1061830</c:v>
                </c:pt>
                <c:pt idx="2">
                  <c:v>1284604</c:v>
                </c:pt>
                <c:pt idx="3">
                  <c:v>1784383</c:v>
                </c:pt>
                <c:pt idx="4">
                  <c:v>1005977</c:v>
                </c:pt>
                <c:pt idx="5">
                  <c:v>608758</c:v>
                </c:pt>
                <c:pt idx="6">
                  <c:v>726877</c:v>
                </c:pt>
                <c:pt idx="7">
                  <c:v>1160881</c:v>
                </c:pt>
                <c:pt idx="8">
                  <c:v>1042356</c:v>
                </c:pt>
                <c:pt idx="9">
                  <c:v>967589</c:v>
                </c:pt>
                <c:pt idx="10">
                  <c:v>1043641</c:v>
                </c:pt>
                <c:pt idx="11">
                  <c:v>1039854</c:v>
                </c:pt>
                <c:pt idx="12">
                  <c:v>1068621</c:v>
                </c:pt>
                <c:pt idx="13">
                  <c:v>1075556</c:v>
                </c:pt>
                <c:pt idx="14">
                  <c:v>958627.02744266344</c:v>
                </c:pt>
                <c:pt idx="15" formatCode="&quot;$&quot;#,##0">
                  <c:v>1045801.4096606337</c:v>
                </c:pt>
                <c:pt idx="16" formatCode="&quot;$&quot;#,##0">
                  <c:v>1173453.0644019006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1F-4479-8CDF-1458C1BBB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0"/>
          <c:order val="0"/>
          <c:tx>
            <c:strRef>
              <c:f>'Lotes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D7E4BD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9BBB59"/>
              </a:solidFill>
              <a:ln w="76200">
                <a:noFill/>
              </a:ln>
              <a:effectLst/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1F-4479-8CDF-1458C1BBBA5B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1F-4479-8CDF-1458C1BBB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accent3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9BBB5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Mzt'!$B$12:$R$12</c:f>
              <c:numCache>
                <c:formatCode>General</c:formatCode>
                <c:ptCount val="17"/>
                <c:pt idx="0">
                  <c:v>328.6</c:v>
                </c:pt>
                <c:pt idx="1">
                  <c:v>202.6</c:v>
                </c:pt>
                <c:pt idx="2">
                  <c:v>213.9</c:v>
                </c:pt>
                <c:pt idx="3">
                  <c:v>374.3</c:v>
                </c:pt>
                <c:pt idx="4">
                  <c:v>337.9</c:v>
                </c:pt>
                <c:pt idx="5">
                  <c:v>241.4</c:v>
                </c:pt>
                <c:pt idx="6">
                  <c:v>276.10000000000002</c:v>
                </c:pt>
                <c:pt idx="7">
                  <c:v>196.5</c:v>
                </c:pt>
                <c:pt idx="8">
                  <c:v>187.8</c:v>
                </c:pt>
                <c:pt idx="9">
                  <c:v>179</c:v>
                </c:pt>
                <c:pt idx="10">
                  <c:v>182.8</c:v>
                </c:pt>
                <c:pt idx="11">
                  <c:v>183.5</c:v>
                </c:pt>
                <c:pt idx="12">
                  <c:v>180.2</c:v>
                </c:pt>
                <c:pt idx="13">
                  <c:v>178.6</c:v>
                </c:pt>
                <c:pt idx="14" formatCode="0.0">
                  <c:v>166.58698643649817</c:v>
                </c:pt>
                <c:pt idx="15" formatCode="0.0">
                  <c:v>171.75303450226247</c:v>
                </c:pt>
                <c:pt idx="16" formatCode="0.0">
                  <c:v>167.87806595863611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1F-4479-8CDF-1458C1BBB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91759"/>
        <c:axId val="212391279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5000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212391279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12391759"/>
        <c:crosses val="max"/>
        <c:crossBetween val="between"/>
      </c:valAx>
      <c:catAx>
        <c:axId val="212391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39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2580791102162217E-2"/>
          <c:y val="0.14465408805031446"/>
          <c:w val="0.955605320228863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'Vertical Mzt'!$A$20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rgbClr val="D9D9D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60-4039-8C32-7E0608B01CAE}"/>
              </c:ext>
            </c:extLst>
          </c:dPt>
          <c:dLbls>
            <c:dLbl>
              <c:idx val="13"/>
              <c:layout>
                <c:manualLayout>
                  <c:x val="-3.1061522868249081E-2"/>
                  <c:y val="-9.4910679762994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60-4039-8C32-7E0608B01C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Mzt'!$B$20:$R$20</c:f>
              <c:numCache>
                <c:formatCode>0.0%</c:formatCode>
                <c:ptCount val="17"/>
                <c:pt idx="1">
                  <c:v>1.9526952695269526E-2</c:v>
                </c:pt>
                <c:pt idx="2">
                  <c:v>1.7197194496897761E-3</c:v>
                </c:pt>
                <c:pt idx="3">
                  <c:v>2.5953478978018647E-2</c:v>
                </c:pt>
                <c:pt idx="4">
                  <c:v>6.0863573725310059E-2</c:v>
                </c:pt>
                <c:pt idx="5">
                  <c:v>8.0660625367271824E-2</c:v>
                </c:pt>
                <c:pt idx="6">
                  <c:v>8.9865773732863974E-2</c:v>
                </c:pt>
                <c:pt idx="7">
                  <c:v>6.286599616606707E-2</c:v>
                </c:pt>
                <c:pt idx="8">
                  <c:v>6.732550957381099E-2</c:v>
                </c:pt>
                <c:pt idx="9">
                  <c:v>0.10249999999999999</c:v>
                </c:pt>
                <c:pt idx="10">
                  <c:v>-6.5717645082724449E-3</c:v>
                </c:pt>
                <c:pt idx="11">
                  <c:v>5.7085490859135578E-2</c:v>
                </c:pt>
                <c:pt idx="12">
                  <c:v>3.1050063979526553E-2</c:v>
                </c:pt>
                <c:pt idx="13">
                  <c:v>8.4732885476647479E-2</c:v>
                </c:pt>
                <c:pt idx="14">
                  <c:v>4.27986876543665E-2</c:v>
                </c:pt>
                <c:pt idx="15">
                  <c:v>-2.1059741085199511E-2</c:v>
                </c:pt>
                <c:pt idx="16">
                  <c:v>1.6293143032669755E-2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0-4039-8C32-7E0608B0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2000" b="0" i="0" u="none" strike="noStrike" kern="1200" baseline="0">
                      <a:solidFill>
                        <a:prstClr val="black"/>
                      </a:solidFill>
                      <a:latin typeface="Roboto Th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684953315261824E-2"/>
                      <c:h val="0.156761288777099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6F-4EA4-89B7-402051C21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0" u="none" strike="noStrike" kern="1200" baseline="0">
                    <a:solidFill>
                      <a:prstClr val="black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'Lotes Mzt'!$B$7:$R$7</c:f>
              <c:numCache>
                <c:formatCode>General</c:formatCode>
                <c:ptCount val="17"/>
                <c:pt idx="5">
                  <c:v>12</c:v>
                </c:pt>
                <c:pt idx="6">
                  <c:v>4.8</c:v>
                </c:pt>
                <c:pt idx="7">
                  <c:v>6.2</c:v>
                </c:pt>
                <c:pt idx="8">
                  <c:v>9.8000000000000007</c:v>
                </c:pt>
                <c:pt idx="9" formatCode="0.0">
                  <c:v>8</c:v>
                </c:pt>
                <c:pt idx="10">
                  <c:v>7.8</c:v>
                </c:pt>
                <c:pt idx="11">
                  <c:v>4.9000000000000004</c:v>
                </c:pt>
                <c:pt idx="12">
                  <c:v>4.8</c:v>
                </c:pt>
                <c:pt idx="13">
                  <c:v>2.6</c:v>
                </c:pt>
                <c:pt idx="14" formatCode="0.0">
                  <c:v>6.0723529411764741</c:v>
                </c:pt>
                <c:pt idx="15" formatCode="0.0">
                  <c:v>4.8048484848484847</c:v>
                </c:pt>
                <c:pt idx="16" formatCode="0.0">
                  <c:v>3.4892105263157887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F-4EA4-89B7-402051C21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OV'!$A$5</c:f>
              <c:strCache>
                <c:ptCount val="1"/>
                <c:pt idx="0">
                  <c:v>Inventario x tipo de proyecto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A9-4C40-9A73-9F30A868B6A5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A9-4C40-9A73-9F30A868B6A5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A9-4C40-9A73-9F30A868B6A5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A9-4C40-9A73-9F30A868B6A5}"/>
                </c:ext>
              </c:extLst>
            </c:dLbl>
            <c:dLbl>
              <c:idx val="13"/>
              <c:layout>
                <c:manualLayout>
                  <c:x val="-7.4994628517730616E-2"/>
                  <c:y val="-4.0889302507803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A9-4C40-9A73-9F30A868B6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OV'!$B$5:$Q$5</c:f>
              <c:numCache>
                <c:formatCode>#,##0</c:formatCode>
                <c:ptCount val="16"/>
                <c:pt idx="0" formatCode="General">
                  <c:v>108</c:v>
                </c:pt>
                <c:pt idx="1">
                  <c:v>228</c:v>
                </c:pt>
                <c:pt idx="2">
                  <c:v>287</c:v>
                </c:pt>
                <c:pt idx="3">
                  <c:v>316</c:v>
                </c:pt>
                <c:pt idx="4">
                  <c:v>445</c:v>
                </c:pt>
                <c:pt idx="5">
                  <c:v>667</c:v>
                </c:pt>
                <c:pt idx="6">
                  <c:v>1145</c:v>
                </c:pt>
                <c:pt idx="7">
                  <c:v>531</c:v>
                </c:pt>
                <c:pt idx="8">
                  <c:v>627</c:v>
                </c:pt>
                <c:pt idx="9" formatCode="General">
                  <c:v>697</c:v>
                </c:pt>
                <c:pt idx="10" formatCode="General">
                  <c:v>463</c:v>
                </c:pt>
                <c:pt idx="11" formatCode="General">
                  <c:v>628</c:v>
                </c:pt>
                <c:pt idx="12" formatCode="General">
                  <c:v>693</c:v>
                </c:pt>
                <c:pt idx="13">
                  <c:v>1053</c:v>
                </c:pt>
                <c:pt idx="14">
                  <c:v>1025</c:v>
                </c:pt>
                <c:pt idx="15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A9-4C40-9A73-9F30A868B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800" b="0" i="1" u="none" strike="noStrike" kern="1200" baseline="0">
                      <a:solidFill>
                        <a:srgbClr val="FFD579"/>
                      </a:solidFill>
                      <a:latin typeface="Playfair Display" pitchFamily="2" charset="77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A9-4C40-9A73-9F30A868B6A5}"/>
                </c:ext>
              </c:extLst>
            </c:dLbl>
            <c:dLbl>
              <c:idx val="1"/>
              <c:layout>
                <c:manualLayout>
                  <c:x val="-4.6020813805142301E-2"/>
                  <c:y val="3.0123706661872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A9-4C40-9A73-9F30A868B6A5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A9-4C40-9A73-9F30A868B6A5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A9-4C40-9A73-9F30A868B6A5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A9-4C40-9A73-9F30A868B6A5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A9-4C40-9A73-9F30A868B6A5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A9-4C40-9A73-9F30A868B6A5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A9-4C40-9A73-9F30A868B6A5}"/>
                </c:ext>
              </c:extLst>
            </c:dLbl>
            <c:dLbl>
              <c:idx val="14"/>
              <c:layout>
                <c:manualLayout>
                  <c:x val="-2.4567220129789756E-2"/>
                  <c:y val="-3.416979601839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A9-4C40-9A73-9F30A868B6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'Malecon OV'!$B$17:$Q$17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6A9-4C40-9A73-9F30A868B6A5}"/>
            </c:ext>
          </c:extLst>
        </c:ser>
        <c:ser>
          <c:idx val="2"/>
          <c:order val="2"/>
          <c:spPr>
            <a:ln w="952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A9-4C40-9A73-9F30A868B6A5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A9-4C40-9A73-9F30A868B6A5}"/>
                </c:ext>
              </c:extLst>
            </c:dLbl>
            <c:dLbl>
              <c:idx val="10"/>
              <c:layout>
                <c:manualLayout>
                  <c:x val="-2.6465841374864768E-2"/>
                  <c:y val="3.7476203360626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A9-4C40-9A73-9F30A868B6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6A9-4C40-9A73-9F30A868B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ax val="1300"/>
          <c:min val="-20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40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OV'!$C$23:$Q$23</c:f>
              <c:numCache>
                <c:formatCode>0.0%</c:formatCode>
                <c:ptCount val="15"/>
                <c:pt idx="0">
                  <c:v>1.1111111111111112</c:v>
                </c:pt>
                <c:pt idx="1">
                  <c:v>0.25877192982456143</c:v>
                </c:pt>
                <c:pt idx="2">
                  <c:v>0.10104529616724739</c:v>
                </c:pt>
                <c:pt idx="3">
                  <c:v>0.40822784810126583</c:v>
                </c:pt>
                <c:pt idx="4">
                  <c:v>0.49887640449438203</c:v>
                </c:pt>
                <c:pt idx="5">
                  <c:v>0.71664167916041976</c:v>
                </c:pt>
                <c:pt idx="6">
                  <c:v>-0.53624454148471612</c:v>
                </c:pt>
                <c:pt idx="7">
                  <c:v>0.1807909604519774</c:v>
                </c:pt>
                <c:pt idx="8">
                  <c:v>0.11164274322169059</c:v>
                </c:pt>
                <c:pt idx="9">
                  <c:v>-0.33572453371592542</c:v>
                </c:pt>
                <c:pt idx="10">
                  <c:v>0.35637149028077753</c:v>
                </c:pt>
                <c:pt idx="11">
                  <c:v>0.1035031847133758</c:v>
                </c:pt>
                <c:pt idx="12">
                  <c:v>0.51948051948051943</c:v>
                </c:pt>
                <c:pt idx="13">
                  <c:v>-2.6590693257359924E-2</c:v>
                </c:pt>
                <c:pt idx="14">
                  <c:v>-0.10341463414634146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5-459F-86D3-E4FDFD083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2F-4558-9C8D-CB89299D0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OV'!$B$6:$Q$6</c:f>
              <c:numCache>
                <c:formatCode>0.0</c:formatCode>
                <c:ptCount val="16"/>
                <c:pt idx="0">
                  <c:v>3.6571428571428575</c:v>
                </c:pt>
                <c:pt idx="1">
                  <c:v>3.7666666666666666</c:v>
                </c:pt>
                <c:pt idx="2">
                  <c:v>2.94</c:v>
                </c:pt>
                <c:pt idx="3">
                  <c:v>2.9733333333333336</c:v>
                </c:pt>
                <c:pt idx="4">
                  <c:v>2.46</c:v>
                </c:pt>
                <c:pt idx="5">
                  <c:v>2.6500000000000004</c:v>
                </c:pt>
                <c:pt idx="6">
                  <c:v>4.21</c:v>
                </c:pt>
                <c:pt idx="7">
                  <c:v>3.1105263157894738</c:v>
                </c:pt>
                <c:pt idx="8">
                  <c:v>4.9333333333333336</c:v>
                </c:pt>
                <c:pt idx="9" formatCode="General">
                  <c:v>3.7</c:v>
                </c:pt>
                <c:pt idx="10" formatCode="General">
                  <c:v>3.5</c:v>
                </c:pt>
                <c:pt idx="11" formatCode="General">
                  <c:v>3.1</c:v>
                </c:pt>
                <c:pt idx="12" formatCode="General">
                  <c:v>3.3</c:v>
                </c:pt>
                <c:pt idx="13" formatCode="General">
                  <c:v>3</c:v>
                </c:pt>
                <c:pt idx="14" formatCode="General">
                  <c:v>3.8</c:v>
                </c:pt>
                <c:pt idx="15">
                  <c:v>3.3142857142857127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F-4558-9C8D-CB89299D0B19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F-4558-9C8D-CB89299D0B19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F-4558-9C8D-CB89299D0B19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2F-4558-9C8D-CB89299D0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OV'!$B$7:$Q$7</c:f>
              <c:numCache>
                <c:formatCode>General</c:formatCode>
                <c:ptCount val="16"/>
                <c:pt idx="5" formatCode="0.0">
                  <c:v>2.0111111111111111</c:v>
                </c:pt>
                <c:pt idx="6" formatCode="0.0">
                  <c:v>1.075</c:v>
                </c:pt>
                <c:pt idx="7" formatCode="0.0">
                  <c:v>0.41578947368421054</c:v>
                </c:pt>
                <c:pt idx="8" formatCode="0.0">
                  <c:v>3.9833333333333334</c:v>
                </c:pt>
                <c:pt idx="9">
                  <c:v>1.4</c:v>
                </c:pt>
                <c:pt idx="10">
                  <c:v>2.8</c:v>
                </c:pt>
                <c:pt idx="11">
                  <c:v>1.4</c:v>
                </c:pt>
                <c:pt idx="12">
                  <c:v>1.5</c:v>
                </c:pt>
                <c:pt idx="13">
                  <c:v>1.2</c:v>
                </c:pt>
                <c:pt idx="14">
                  <c:v>3.1</c:v>
                </c:pt>
                <c:pt idx="15" formatCode="0.0">
                  <c:v>2.8619696969696968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2F-4558-9C8D-CB89299D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6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454601746586491E-2"/>
          <c:y val="1.2219079652791414E-2"/>
          <c:w val="0.96316329569309223"/>
          <c:h val="0.8184110777769898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E7-49C0-B31A-FC3B7903DAF7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E7-49C0-B31A-FC3B7903DAF7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E7-49C0-B31A-FC3B7903DAF7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E7-49C0-B31A-FC3B7903DAF7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E7-49C0-B31A-FC3B7903DAF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E7-49C0-B31A-FC3B7903DAF7}"/>
            </c:ext>
          </c:extLst>
        </c:ser>
        <c:ser>
          <c:idx val="0"/>
          <c:order val="1"/>
          <c:tx>
            <c:strRef>
              <c:f>'Malecon OV'!$A$9</c:f>
              <c:strCache>
                <c:ptCount val="1"/>
                <c:pt idx="0">
                  <c:v>Absorción mensual x categoría:</c:v>
                </c:pt>
              </c:strCache>
            </c:strRef>
          </c:tx>
          <c:spPr>
            <a:ln w="285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solidFill>
                  <a:srgbClr val="FFEF9F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E7-49C0-B31A-FC3B7903DAF7}"/>
                </c:ext>
              </c:extLst>
            </c:dLbl>
            <c:dLbl>
              <c:idx val="6"/>
              <c:layout>
                <c:manualLayout>
                  <c:x val="-3.6394599026770079E-2"/>
                  <c:y val="3.3894761085635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E7-49C0-B31A-FC3B7903DAF7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E7-49C0-B31A-FC3B7903DA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E7-49C0-B31A-FC3B7903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OV'!$B$19:$Q$19</c:f>
              <c:numCache>
                <c:formatCode>0.0%</c:formatCode>
                <c:ptCount val="16"/>
                <c:pt idx="1">
                  <c:v>0.32421874999999989</c:v>
                </c:pt>
                <c:pt idx="2">
                  <c:v>-0.13274336283185842</c:v>
                </c:pt>
                <c:pt idx="3">
                  <c:v>0.51700680272108857</c:v>
                </c:pt>
                <c:pt idx="4">
                  <c:v>-0.17264573991031396</c:v>
                </c:pt>
                <c:pt idx="5">
                  <c:v>0.29268292682926844</c:v>
                </c:pt>
                <c:pt idx="6">
                  <c:v>0.76519916142557642</c:v>
                </c:pt>
                <c:pt idx="7">
                  <c:v>-0.29809976247030878</c:v>
                </c:pt>
                <c:pt idx="8">
                  <c:v>0.5025380710659898</c:v>
                </c:pt>
                <c:pt idx="9">
                  <c:v>-0.16216216216216206</c:v>
                </c:pt>
                <c:pt idx="10">
                  <c:v>-0.18951612903225817</c:v>
                </c:pt>
                <c:pt idx="11">
                  <c:v>-7.2968490878938613E-2</c:v>
                </c:pt>
                <c:pt idx="12">
                  <c:v>-5.3667262969588044E-3</c:v>
                </c:pt>
                <c:pt idx="13">
                  <c:v>0.11510791366906473</c:v>
                </c:pt>
                <c:pt idx="14">
                  <c:v>0.34354838709677415</c:v>
                </c:pt>
                <c:pt idx="15">
                  <c:v>-0.12467844280569405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B-4B86-9A58-3D6D23761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0548944557553731E-2"/>
          <c:y val="2.4026058169479222E-2"/>
          <c:w val="0.91275636214640887"/>
          <c:h val="0.82584337834904875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9E-4668-BA14-7B09F8ED2DF2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E-4668-BA14-7B09F8ED2DF2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9E-4668-BA14-7B09F8ED2DF2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9E-4668-BA14-7B09F8ED2DF2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9E-4668-BA14-7B09F8ED2DF2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9E-4668-BA14-7B09F8ED2DF2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9E-4668-BA14-7B09F8ED2DF2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9E-4668-BA14-7B09F8ED2DF2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9E-4668-BA14-7B09F8ED2DF2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9E-4668-BA14-7B09F8ED2DF2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9E-4668-BA14-7B09F8ED2DF2}"/>
                </c:ext>
              </c:extLst>
            </c:dLbl>
            <c:dLbl>
              <c:idx val="13"/>
              <c:numFmt formatCode="&quot;$&quot;#,##0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Roboto Th" pitchFamily="2" charset="0"/>
                      <a:ea typeface="Roboto Th" pitchFamily="2" charset="0"/>
                      <a:cs typeface="+mn-cs"/>
                    </a:defRPr>
                  </a:pPr>
                  <a:endParaRPr lang="es-MX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49E-4668-BA14-7B09F8ED2DF2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49E-4668-BA14-7B09F8ED2DF2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OV'!$B$11:$Q$11</c:f>
              <c:numCache>
                <c:formatCode>"$"#,##0;[Red]\-"$"#,##0</c:formatCode>
                <c:ptCount val="16"/>
                <c:pt idx="0">
                  <c:v>34751</c:v>
                </c:pt>
                <c:pt idx="1">
                  <c:v>39307</c:v>
                </c:pt>
                <c:pt idx="2" formatCode="&quot;$&quot;#,##0.00;[Red]\-&quot;$&quot;#,##0.00">
                  <c:v>37376</c:v>
                </c:pt>
                <c:pt idx="3">
                  <c:v>40423</c:v>
                </c:pt>
                <c:pt idx="4">
                  <c:v>40356</c:v>
                </c:pt>
                <c:pt idx="5">
                  <c:v>46919</c:v>
                </c:pt>
                <c:pt idx="6">
                  <c:v>51629</c:v>
                </c:pt>
                <c:pt idx="7">
                  <c:v>58779</c:v>
                </c:pt>
                <c:pt idx="8">
                  <c:v>53212</c:v>
                </c:pt>
                <c:pt idx="9">
                  <c:v>60896</c:v>
                </c:pt>
                <c:pt idx="10">
                  <c:v>62204</c:v>
                </c:pt>
                <c:pt idx="11">
                  <c:v>62697</c:v>
                </c:pt>
                <c:pt idx="12">
                  <c:v>63459</c:v>
                </c:pt>
                <c:pt idx="13">
                  <c:v>65514</c:v>
                </c:pt>
                <c:pt idx="14">
                  <c:v>66683</c:v>
                </c:pt>
                <c:pt idx="15">
                  <c:v>66608.198480835665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49E-4668-BA14-7B09F8ED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9E-4668-BA14-7B09F8ED2DF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49E-4668-BA14-7B09F8ED2DF2}"/>
            </c:ext>
          </c:extLst>
        </c:ser>
        <c:ser>
          <c:idx val="2"/>
          <c:order val="2"/>
          <c:spPr>
            <a:ln w="952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5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49E-4668-BA14-7B09F8ED2DF2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49E-4668-BA14-7B09F8ED2DF2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49E-4668-BA14-7B09F8ED2DF2}"/>
                </c:ext>
              </c:extLst>
            </c:dLbl>
            <c:dLbl>
              <c:idx val="1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49E-4668-BA14-7B09F8ED2DF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49E-4668-BA14-7B09F8ED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30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OV'!$A$20</c:f>
              <c:strCache>
                <c:ptCount val="1"/>
                <c:pt idx="0">
                  <c:v>variacion precio m2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0A-4F5E-9285-7A52296BC892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0A-4F5E-9285-7A52296BC892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0A-4F5E-9285-7A52296BC892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0A-4F5E-9285-7A52296BC892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0A-4F5E-9285-7A52296BC892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0A-4F5E-9285-7A52296BC892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0A-4F5E-9285-7A52296BC892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0A-4F5E-9285-7A52296BC892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0A-4F5E-9285-7A52296BC892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0A-4F5E-9285-7A52296BC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OV'!$B$20:$Q$20</c:f>
              <c:numCache>
                <c:formatCode>0.0%</c:formatCode>
                <c:ptCount val="16"/>
                <c:pt idx="1">
                  <c:v>0.13110414088803199</c:v>
                </c:pt>
                <c:pt idx="2">
                  <c:v>-4.9126109853206805E-2</c:v>
                </c:pt>
                <c:pt idx="3">
                  <c:v>8.1522902397260275E-2</c:v>
                </c:pt>
                <c:pt idx="4">
                  <c:v>-1.6574722311555304E-3</c:v>
                </c:pt>
                <c:pt idx="5">
                  <c:v>0.16262761423332342</c:v>
                </c:pt>
                <c:pt idx="6">
                  <c:v>0.10038577122274558</c:v>
                </c:pt>
                <c:pt idx="7">
                  <c:v>0.13848805903658795</c:v>
                </c:pt>
                <c:pt idx="8">
                  <c:v>-9.4710695996869626E-2</c:v>
                </c:pt>
                <c:pt idx="9">
                  <c:v>0.14440351800345785</c:v>
                </c:pt>
                <c:pt idx="10">
                  <c:v>2.1479243300052547E-2</c:v>
                </c:pt>
                <c:pt idx="11">
                  <c:v>7.9255353353482084E-3</c:v>
                </c:pt>
                <c:pt idx="12">
                  <c:v>1.2153691564189674E-2</c:v>
                </c:pt>
                <c:pt idx="13">
                  <c:v>3.2383113506358439E-2</c:v>
                </c:pt>
                <c:pt idx="14">
                  <c:v>1.7843514363342187E-2</c:v>
                </c:pt>
                <c:pt idx="15">
                  <c:v>-1.1217479592150223E-3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A-4F5E-9285-7A52296B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OV'!$A$10</c:f>
              <c:strCache>
                <c:ptCount val="1"/>
                <c:pt idx="0">
                  <c:v>Precio promedio total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61-4E45-BE33-C624EF1BC9C6}"/>
                </c:ext>
              </c:extLst>
            </c:dLbl>
            <c:dLbl>
              <c:idx val="2"/>
              <c:layout>
                <c:manualLayout>
                  <c:x val="-5.285128631950628E-2"/>
                  <c:y val="-5.747496208273181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61-4E45-BE33-C624EF1BC9C6}"/>
                </c:ext>
              </c:extLst>
            </c:dLbl>
            <c:dLbl>
              <c:idx val="3"/>
              <c:layout>
                <c:manualLayout>
                  <c:x val="-4.6697439668680812E-2"/>
                  <c:y val="2.5170597275660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61-4E45-BE33-C624EF1BC9C6}"/>
                </c:ext>
              </c:extLst>
            </c:dLbl>
            <c:dLbl>
              <c:idx val="5"/>
              <c:layout>
                <c:manualLayout>
                  <c:x val="-6.2082056295744502E-2"/>
                  <c:y val="3.5334963981638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61-4E45-BE33-C624EF1BC9C6}"/>
                </c:ext>
              </c:extLst>
            </c:dLbl>
            <c:dLbl>
              <c:idx val="10"/>
              <c:layout>
                <c:manualLayout>
                  <c:x val="-7.2868351646193485E-2"/>
                  <c:y val="-5.89034113793435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61-4E45-BE33-C624EF1BC9C6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61-4E45-BE33-C624EF1BC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1F497D">
                    <a:lumMod val="60000"/>
                    <a:lumOff val="40000"/>
                  </a:srgb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OV'!$B$10:$Q$10</c:f>
              <c:numCache>
                <c:formatCode>"$"#,##0;[Red]\-"$"#,##0</c:formatCode>
                <c:ptCount val="16"/>
                <c:pt idx="0">
                  <c:v>4209385</c:v>
                </c:pt>
                <c:pt idx="1">
                  <c:v>4276170</c:v>
                </c:pt>
                <c:pt idx="2">
                  <c:v>4362811</c:v>
                </c:pt>
                <c:pt idx="3">
                  <c:v>5039737</c:v>
                </c:pt>
                <c:pt idx="4">
                  <c:v>6221808</c:v>
                </c:pt>
                <c:pt idx="5">
                  <c:v>5632652</c:v>
                </c:pt>
                <c:pt idx="6">
                  <c:v>4409718</c:v>
                </c:pt>
                <c:pt idx="7">
                  <c:v>6073401</c:v>
                </c:pt>
                <c:pt idx="8">
                  <c:v>4756858</c:v>
                </c:pt>
                <c:pt idx="9">
                  <c:v>5053124</c:v>
                </c:pt>
                <c:pt idx="10">
                  <c:v>5851767</c:v>
                </c:pt>
                <c:pt idx="11">
                  <c:v>5330581</c:v>
                </c:pt>
                <c:pt idx="12">
                  <c:v>5760189</c:v>
                </c:pt>
                <c:pt idx="13">
                  <c:v>5882928</c:v>
                </c:pt>
                <c:pt idx="14">
                  <c:v>5427654</c:v>
                </c:pt>
                <c:pt idx="15">
                  <c:v>5620919.9364309032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61-4E45-BE33-C624EF1B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61-4E45-BE33-C624EF1BC9C6}"/>
                </c:ext>
              </c:extLst>
            </c:dLbl>
            <c:dLbl>
              <c:idx val="1"/>
              <c:layout>
                <c:manualLayout>
                  <c:x val="-2.3022289918551247E-2"/>
                  <c:y val="3.5087200287994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61-4E45-BE33-C624EF1BC9C6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61-4E45-BE33-C624EF1BC9C6}"/>
                </c:ext>
              </c:extLst>
            </c:dLbl>
            <c:dLbl>
              <c:idx val="14"/>
              <c:layout>
                <c:manualLayout>
                  <c:x val="-4.3039340349189714E-2"/>
                  <c:y val="1.12613656210235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61-4E45-BE33-C624EF1BC9C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61-4E45-BE33-C624EF1BC9C6}"/>
            </c:ext>
          </c:extLst>
        </c:ser>
        <c:ser>
          <c:idx val="2"/>
          <c:order val="2"/>
          <c:spPr>
            <a:ln w="31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61-4E45-BE33-C624EF1BC9C6}"/>
                </c:ext>
              </c:extLst>
            </c:dLbl>
            <c:dLbl>
              <c:idx val="8"/>
              <c:layout>
                <c:manualLayout>
                  <c:x val="-4.0775632028238008E-2"/>
                  <c:y val="6.902580900410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61-4E45-BE33-C624EF1BC9C6}"/>
                </c:ext>
              </c:extLst>
            </c:dLbl>
            <c:dLbl>
              <c:idx val="10"/>
              <c:layout>
                <c:manualLayout>
                  <c:x val="-4.2477440672364974E-2"/>
                  <c:y val="-2.4844297675891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61-4E45-BE33-C624EF1BC9C6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61-4E45-BE33-C624EF1BC9C6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61-4E45-BE33-C624EF1BC9C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761-4E45-BE33-C624EF1B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2000001.9999999998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;[Red]\-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15"/>
          <c:min val="-15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OV'!$A$18</c:f>
              <c:strCache>
                <c:ptCount val="1"/>
                <c:pt idx="0">
                  <c:v>vacriacion + vendido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OV'!$B$18:$Q$18</c:f>
              <c:numCache>
                <c:formatCode>0.0%</c:formatCode>
                <c:ptCount val="16"/>
                <c:pt idx="1">
                  <c:v>1.5865738106635531E-2</c:v>
                </c:pt>
                <c:pt idx="2">
                  <c:v>2.0261355371746212E-2</c:v>
                </c:pt>
                <c:pt idx="3">
                  <c:v>0.15515822253129921</c:v>
                </c:pt>
                <c:pt idx="4">
                  <c:v>0.23455013624718909</c:v>
                </c:pt>
                <c:pt idx="5">
                  <c:v>-9.4692089501958274E-2</c:v>
                </c:pt>
                <c:pt idx="6">
                  <c:v>-0.21711513510864863</c:v>
                </c:pt>
                <c:pt idx="7">
                  <c:v>0.37727650611671765</c:v>
                </c:pt>
                <c:pt idx="8">
                  <c:v>-0.21677195363849677</c:v>
                </c:pt>
                <c:pt idx="9">
                  <c:v>6.2281867568886859E-2</c:v>
                </c:pt>
                <c:pt idx="10">
                  <c:v>0.15804935718973054</c:v>
                </c:pt>
                <c:pt idx="11">
                  <c:v>-8.9064721818213205E-2</c:v>
                </c:pt>
                <c:pt idx="12">
                  <c:v>8.0593091072061376E-2</c:v>
                </c:pt>
                <c:pt idx="13">
                  <c:v>2.1308154992830966E-2</c:v>
                </c:pt>
                <c:pt idx="14">
                  <c:v>-7.7389014449947377E-2</c:v>
                </c:pt>
                <c:pt idx="15">
                  <c:v>3.560763755959815E-2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9-4F03-8C0E-27C479502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'Vertical Mzt'!$A$12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1F497D">
                    <a:lumMod val="60000"/>
                    <a:lumOff val="40000"/>
                  </a:srgb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'Vertical Mzt'!$Z$3:$AP$4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'Vertical Mzt'!$B$12:$R$12</c:f>
              <c:numCache>
                <c:formatCode>General</c:formatCode>
                <c:ptCount val="17"/>
                <c:pt idx="0">
                  <c:v>99</c:v>
                </c:pt>
                <c:pt idx="1">
                  <c:v>97.8</c:v>
                </c:pt>
                <c:pt idx="2">
                  <c:v>95.2</c:v>
                </c:pt>
                <c:pt idx="3">
                  <c:v>97.4</c:v>
                </c:pt>
                <c:pt idx="4">
                  <c:v>95.7</c:v>
                </c:pt>
                <c:pt idx="5">
                  <c:v>95.2</c:v>
                </c:pt>
                <c:pt idx="6">
                  <c:v>91.4</c:v>
                </c:pt>
                <c:pt idx="7">
                  <c:v>93.4</c:v>
                </c:pt>
                <c:pt idx="8">
                  <c:v>89.5</c:v>
                </c:pt>
                <c:pt idx="9">
                  <c:v>84</c:v>
                </c:pt>
                <c:pt idx="10">
                  <c:v>86.1</c:v>
                </c:pt>
                <c:pt idx="11">
                  <c:v>86.4</c:v>
                </c:pt>
                <c:pt idx="12">
                  <c:v>89.9</c:v>
                </c:pt>
                <c:pt idx="13">
                  <c:v>89.3</c:v>
                </c:pt>
                <c:pt idx="14" formatCode="0.0">
                  <c:v>83.3</c:v>
                </c:pt>
                <c:pt idx="15" formatCode="0.0">
                  <c:v>88.44506552554158</c:v>
                </c:pt>
                <c:pt idx="16" formatCode="0.0">
                  <c:v>88.41080140313008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D-4179-8778-E4830802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'Vertical Mzt'!$A$8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C000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Mzt'!$B$8:$R$8</c:f>
              <c:numCache>
                <c:formatCode>General</c:formatCode>
                <c:ptCount val="17"/>
                <c:pt idx="0">
                  <c:v>91.8</c:v>
                </c:pt>
                <c:pt idx="1">
                  <c:v>108.4</c:v>
                </c:pt>
                <c:pt idx="2">
                  <c:v>122.8</c:v>
                </c:pt>
                <c:pt idx="3">
                  <c:v>166.5</c:v>
                </c:pt>
                <c:pt idx="4">
                  <c:v>164.3</c:v>
                </c:pt>
                <c:pt idx="5">
                  <c:v>171.4</c:v>
                </c:pt>
                <c:pt idx="6">
                  <c:v>237.7</c:v>
                </c:pt>
                <c:pt idx="7">
                  <c:v>242.8</c:v>
                </c:pt>
                <c:pt idx="8">
                  <c:v>311.2</c:v>
                </c:pt>
                <c:pt idx="9">
                  <c:v>292.2</c:v>
                </c:pt>
                <c:pt idx="10" formatCode="0.0">
                  <c:v>340</c:v>
                </c:pt>
                <c:pt idx="11">
                  <c:v>279.89999999999998</c:v>
                </c:pt>
                <c:pt idx="12" formatCode="0.0">
                  <c:v>320</c:v>
                </c:pt>
                <c:pt idx="13">
                  <c:v>305.89999999999998</c:v>
                </c:pt>
                <c:pt idx="14" formatCode="0.0">
                  <c:v>354</c:v>
                </c:pt>
                <c:pt idx="15" formatCode="0.0">
                  <c:v>330.27000000000004</c:v>
                </c:pt>
                <c:pt idx="16" formatCode="0.0">
                  <c:v>302.79000000000002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5D-4179-8778-E483080299B9}"/>
            </c:ext>
          </c:extLst>
        </c:ser>
        <c:ser>
          <c:idx val="2"/>
          <c:order val="2"/>
          <c:spPr>
            <a:ln w="9525" cap="rnd">
              <a:solidFill>
                <a:srgbClr val="FFDA6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A65"/>
              </a:solidFill>
              <a:ln w="9525">
                <a:solidFill>
                  <a:srgbClr val="FFDA6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rgbClr val="FFDA65"/>
                    </a:solidFill>
                    <a:latin typeface="Playfair Display" panose="00000500000000000000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'Vertical Mzt'!$B$17:$Q$17</c:f>
              <c:strCache>
                <c:ptCount val="15"/>
                <c:pt idx="0">
                  <c:v>Ene</c:v>
                </c:pt>
                <c:pt idx="1">
                  <c:v>Jul</c:v>
                </c:pt>
                <c:pt idx="2">
                  <c:v>Oct</c:v>
                </c:pt>
                <c:pt idx="3">
                  <c:v>Feb</c:v>
                </c:pt>
                <c:pt idx="4">
                  <c:v>Ago</c:v>
                </c:pt>
                <c:pt idx="5">
                  <c:v>Dic</c:v>
                </c:pt>
                <c:pt idx="6">
                  <c:v>May</c:v>
                </c:pt>
                <c:pt idx="7">
                  <c:v>Ago</c:v>
                </c:pt>
                <c:pt idx="8">
                  <c:v>Dic</c:v>
                </c:pt>
                <c:pt idx="9">
                  <c:v>Mar</c:v>
                </c:pt>
                <c:pt idx="10">
                  <c:v>Jul</c:v>
                </c:pt>
                <c:pt idx="11">
                  <c:v>Nov</c:v>
                </c:pt>
                <c:pt idx="13">
                  <c:v>Mar</c:v>
                </c:pt>
                <c:pt idx="14">
                  <c:v>Jul</c:v>
                </c:pt>
              </c:strCache>
            </c:strRef>
          </c:cat>
          <c:val>
            <c:numRef>
              <c:f>'Vertical Mzt'!$B$9:$R$9</c:f>
              <c:numCache>
                <c:formatCode>General</c:formatCode>
                <c:ptCount val="17"/>
                <c:pt idx="5">
                  <c:v>129.1</c:v>
                </c:pt>
                <c:pt idx="6">
                  <c:v>63.8</c:v>
                </c:pt>
                <c:pt idx="7">
                  <c:v>131.4</c:v>
                </c:pt>
                <c:pt idx="8">
                  <c:v>237.7</c:v>
                </c:pt>
                <c:pt idx="9">
                  <c:v>221.9</c:v>
                </c:pt>
                <c:pt idx="10">
                  <c:v>251.3</c:v>
                </c:pt>
                <c:pt idx="11">
                  <c:v>147.19999999999999</c:v>
                </c:pt>
                <c:pt idx="12">
                  <c:v>206.6</c:v>
                </c:pt>
                <c:pt idx="13">
                  <c:v>188.4</c:v>
                </c:pt>
                <c:pt idx="14" formatCode="0.0">
                  <c:v>248.5</c:v>
                </c:pt>
                <c:pt idx="15" formatCode="0.0">
                  <c:v>197.04000000000028</c:v>
                </c:pt>
                <c:pt idx="16" formatCode="0.0">
                  <c:v>141.38000000000002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C5D-4179-8778-E48308029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At val="0"/>
        <c:auto val="1"/>
        <c:lblAlgn val="ctr"/>
        <c:lblOffset val="100"/>
        <c:noMultiLvlLbl val="0"/>
      </c:catAx>
      <c:valAx>
        <c:axId val="294122783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OV'!$A$4</c:f>
              <c:strCache>
                <c:ptCount val="1"/>
                <c:pt idx="0">
                  <c:v> Proyectos</c:v>
                </c:pt>
              </c:strCache>
            </c:strRef>
          </c:tx>
          <c:spPr>
            <a:ln w="76200" cap="rnd">
              <a:solidFill>
                <a:srgbClr val="C6D9F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805405546619294E-2"/>
                  <c:y val="3.2933031329080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C05-9A67-9B26DB923EB8}"/>
                </c:ext>
              </c:extLst>
            </c:dLbl>
            <c:dLbl>
              <c:idx val="14"/>
              <c:layout>
                <c:manualLayout>
                  <c:x val="-2.9107331756736302E-2"/>
                  <c:y val="-5.620017474387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4-4C05-9A67-9B26DB923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558ED5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OV'!$B$4:$Q$4</c:f>
              <c:numCache>
                <c:formatCode>General</c:formatCode>
                <c:ptCount val="16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21</c:v>
                </c:pt>
                <c:pt idx="14">
                  <c:v>22</c:v>
                </c:pt>
                <c:pt idx="1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64-4C05-9A67-9B26DB92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64-4C05-9A67-9B26DB923EB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'Malecon OV'!$B$17:$Q$17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64-4C05-9A67-9B26DB923EB8}"/>
            </c:ext>
          </c:extLst>
        </c:ser>
        <c:ser>
          <c:idx val="2"/>
          <c:order val="2"/>
          <c:spPr>
            <a:ln w="9525" cap="rnd">
              <a:solidFill>
                <a:srgbClr val="FFF0A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64-4C05-9A67-9B26DB923EB8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64-4C05-9A67-9B26DB923EB8}"/>
                </c:ext>
              </c:extLst>
            </c:dLbl>
            <c:dLbl>
              <c:idx val="14"/>
              <c:layout>
                <c:manualLayout>
                  <c:x val="-7.5359880951108146E-3"/>
                  <c:y val="-8.821766338690155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64-4C05-9A67-9B26DB923EB8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64-4C05-9A67-9B26DB923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64-4C05-9A67-9B26DB92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20"/>
          <c:min val="-1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91674029643938E-2"/>
          <c:y val="5.0018389973868108E-2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OV'!$A$22</c:f>
              <c:strCache>
                <c:ptCount val="1"/>
                <c:pt idx="0">
                  <c:v>variacion de proyectos</c:v>
                </c:pt>
              </c:strCache>
            </c:strRef>
          </c:tx>
          <c:spPr>
            <a:ln w="3175" cap="rnd">
              <a:solidFill>
                <a:srgbClr val="D9D9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rgbClr val="D9D9D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OV'!$B$22:$Q$22</c:f>
              <c:numCache>
                <c:formatCode>0.0%</c:formatCode>
                <c:ptCount val="16"/>
                <c:pt idx="1">
                  <c:v>0.2857142857142857</c:v>
                </c:pt>
                <c:pt idx="2">
                  <c:v>0.1111111111111111</c:v>
                </c:pt>
                <c:pt idx="3">
                  <c:v>0.5</c:v>
                </c:pt>
                <c:pt idx="4">
                  <c:v>0</c:v>
                </c:pt>
                <c:pt idx="5">
                  <c:v>0.2</c:v>
                </c:pt>
                <c:pt idx="6">
                  <c:v>0.1111111111111111</c:v>
                </c:pt>
                <c:pt idx="7">
                  <c:v>-0.05</c:v>
                </c:pt>
                <c:pt idx="8">
                  <c:v>-5.2631578947368418E-2</c:v>
                </c:pt>
                <c:pt idx="9">
                  <c:v>0.1111111111111111</c:v>
                </c:pt>
                <c:pt idx="10">
                  <c:v>-0.15</c:v>
                </c:pt>
                <c:pt idx="11">
                  <c:v>5.8823529411764705E-2</c:v>
                </c:pt>
                <c:pt idx="12">
                  <c:v>-5.5555555555555552E-2</c:v>
                </c:pt>
                <c:pt idx="13">
                  <c:v>0.23529411764705882</c:v>
                </c:pt>
                <c:pt idx="14">
                  <c:v>4.7619047619047616E-2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3-46E4-BDBD-51FBF12C7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9-4CAD-977A-8A6AAE224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OV'!$B$6:$Q$6</c:f>
              <c:numCache>
                <c:formatCode>0.0</c:formatCode>
                <c:ptCount val="16"/>
                <c:pt idx="0">
                  <c:v>3.6571428571428575</c:v>
                </c:pt>
                <c:pt idx="1">
                  <c:v>3.7666666666666666</c:v>
                </c:pt>
                <c:pt idx="2">
                  <c:v>2.94</c:v>
                </c:pt>
                <c:pt idx="3">
                  <c:v>2.9733333333333336</c:v>
                </c:pt>
                <c:pt idx="4">
                  <c:v>2.46</c:v>
                </c:pt>
                <c:pt idx="5">
                  <c:v>2.6500000000000004</c:v>
                </c:pt>
                <c:pt idx="6">
                  <c:v>4.21</c:v>
                </c:pt>
                <c:pt idx="7">
                  <c:v>3.1105263157894738</c:v>
                </c:pt>
                <c:pt idx="8">
                  <c:v>4.9333333333333336</c:v>
                </c:pt>
                <c:pt idx="9" formatCode="General">
                  <c:v>3.7</c:v>
                </c:pt>
                <c:pt idx="10" formatCode="General">
                  <c:v>3.5</c:v>
                </c:pt>
                <c:pt idx="11" formatCode="General">
                  <c:v>3.1</c:v>
                </c:pt>
                <c:pt idx="12" formatCode="General">
                  <c:v>3.3</c:v>
                </c:pt>
                <c:pt idx="13" formatCode="General">
                  <c:v>3</c:v>
                </c:pt>
                <c:pt idx="14" formatCode="General">
                  <c:v>3.8</c:v>
                </c:pt>
                <c:pt idx="15">
                  <c:v>3.3142857142857127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9-4CAD-977A-8A6AAE224190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89-4CAD-977A-8A6AAE224190}"/>
                </c:ext>
              </c:extLst>
            </c:dLbl>
            <c:dLbl>
              <c:idx val="13"/>
              <c:layout>
                <c:manualLayout>
                  <c:x val="-4.0894464855113291E-2"/>
                  <c:y val="3.6556309548289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89-4CAD-977A-8A6AAE224190}"/>
                </c:ext>
              </c:extLst>
            </c:dLbl>
            <c:dLbl>
              <c:idx val="14"/>
              <c:layout>
                <c:manualLayout>
                  <c:x val="-2.267955600609994E-2"/>
                  <c:y val="-8.26444581534024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89-4CAD-977A-8A6AAE224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7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OV'!$B$7:$Q$7</c:f>
              <c:numCache>
                <c:formatCode>General</c:formatCode>
                <c:ptCount val="16"/>
                <c:pt idx="5" formatCode="0.0">
                  <c:v>2.0111111111111111</c:v>
                </c:pt>
                <c:pt idx="6" formatCode="0.0">
                  <c:v>1.075</c:v>
                </c:pt>
                <c:pt idx="7" formatCode="0.0">
                  <c:v>0.41578947368421054</c:v>
                </c:pt>
                <c:pt idx="8" formatCode="0.0">
                  <c:v>3.9833333333333334</c:v>
                </c:pt>
                <c:pt idx="9">
                  <c:v>1.4</c:v>
                </c:pt>
                <c:pt idx="10">
                  <c:v>2.8</c:v>
                </c:pt>
                <c:pt idx="11">
                  <c:v>1.4</c:v>
                </c:pt>
                <c:pt idx="12">
                  <c:v>1.5</c:v>
                </c:pt>
                <c:pt idx="13">
                  <c:v>1.2</c:v>
                </c:pt>
                <c:pt idx="14">
                  <c:v>3.1</c:v>
                </c:pt>
                <c:pt idx="15" formatCode="0.0">
                  <c:v>2.8619696969696968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789-4CAD-977A-8A6AAE22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20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B3-4914-BA03-8024EB2FC30D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B3-4914-BA03-8024EB2FC30D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B3-4914-BA03-8024EB2FC30D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B3-4914-BA03-8024EB2FC30D}"/>
                </c:ext>
              </c:extLst>
            </c:dLbl>
            <c:dLbl>
              <c:idx val="14"/>
              <c:layout>
                <c:manualLayout>
                  <c:x val="-3.2203235509281822E-2"/>
                  <c:y val="-4.33132927831402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B3-4914-BA03-8024EB2FC30D}"/>
                </c:ext>
              </c:extLst>
            </c:dLbl>
            <c:dLbl>
              <c:idx val="15"/>
              <c:layout>
                <c:manualLayout>
                  <c:x val="-2.7054843027945554E-2"/>
                  <c:y val="2.07390436037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B3-4914-BA03-8024EB2FC3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OV'!$B$12:$Q$12</c:f>
              <c:numCache>
                <c:formatCode>General</c:formatCode>
                <c:ptCount val="16"/>
                <c:pt idx="0">
                  <c:v>122.1</c:v>
                </c:pt>
                <c:pt idx="1">
                  <c:v>150.4</c:v>
                </c:pt>
                <c:pt idx="2">
                  <c:v>116.5</c:v>
                </c:pt>
                <c:pt idx="3">
                  <c:v>118.2</c:v>
                </c:pt>
                <c:pt idx="4">
                  <c:v>119.9</c:v>
                </c:pt>
                <c:pt idx="5">
                  <c:v>119.9</c:v>
                </c:pt>
                <c:pt idx="6">
                  <c:v>105.4</c:v>
                </c:pt>
                <c:pt idx="7">
                  <c:v>106.6</c:v>
                </c:pt>
                <c:pt idx="8">
                  <c:v>90.7</c:v>
                </c:pt>
                <c:pt idx="9">
                  <c:v>83.4</c:v>
                </c:pt>
                <c:pt idx="10">
                  <c:v>94.6</c:v>
                </c:pt>
                <c:pt idx="11">
                  <c:v>85.6</c:v>
                </c:pt>
                <c:pt idx="12">
                  <c:v>91.6</c:v>
                </c:pt>
                <c:pt idx="13">
                  <c:v>90.7</c:v>
                </c:pt>
                <c:pt idx="14">
                  <c:v>82.1</c:v>
                </c:pt>
                <c:pt idx="15" formatCode="#,##0.0_ ;[Red]\-#,##0.0\ ">
                  <c:v>85.332709466811764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B3-4914-BA03-8024EB2FC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B3-4914-BA03-8024EB2FC30D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B3-4914-BA03-8024EB2FC30D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B3-4914-BA03-8024EB2FC3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'Malecon OV'!$B$17:$Q$17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'Malecon OV'!$B$8:$Q$8</c:f>
              <c:numCache>
                <c:formatCode>General</c:formatCode>
                <c:ptCount val="16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B3-4914-BA03-8024EB2FC30D}"/>
            </c:ext>
          </c:extLst>
        </c:ser>
        <c:ser>
          <c:idx val="2"/>
          <c:order val="2"/>
          <c:spPr>
            <a:ln w="31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noFill/>
              </a:ln>
              <a:effectLst/>
            </c:spPr>
          </c:marker>
          <c:dLbls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B3-4914-BA03-8024EB2FC30D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B3-4914-BA03-8024EB2FC3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OV'!$B$9:$Q$9</c:f>
              <c:numCache>
                <c:formatCode>General</c:formatCode>
                <c:ptCount val="16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B3-4914-BA03-8024EB2FC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45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OV'!$B$2:$Q$3</c:f>
              <c:multiLvlStrCache>
                <c:ptCount val="16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OV'!$B$21:$Q$21</c:f>
              <c:numCache>
                <c:formatCode>0.0%</c:formatCode>
                <c:ptCount val="16"/>
                <c:pt idx="1">
                  <c:v>0.23177723177723189</c:v>
                </c:pt>
                <c:pt idx="2">
                  <c:v>-0.22539893617021278</c:v>
                </c:pt>
                <c:pt idx="3">
                  <c:v>1.4592274678111613E-2</c:v>
                </c:pt>
                <c:pt idx="4">
                  <c:v>1.4382402707275827E-2</c:v>
                </c:pt>
                <c:pt idx="5">
                  <c:v>0</c:v>
                </c:pt>
                <c:pt idx="6">
                  <c:v>-0.12093411175979983</c:v>
                </c:pt>
                <c:pt idx="7">
                  <c:v>1.138519924098661E-2</c:v>
                </c:pt>
                <c:pt idx="8">
                  <c:v>-0.14915572232645397</c:v>
                </c:pt>
                <c:pt idx="9">
                  <c:v>-8.0485115766262369E-2</c:v>
                </c:pt>
                <c:pt idx="10">
                  <c:v>0.13429256594724207</c:v>
                </c:pt>
                <c:pt idx="11">
                  <c:v>-9.5137420718816076E-2</c:v>
                </c:pt>
                <c:pt idx="12">
                  <c:v>7.0093457943925241E-2</c:v>
                </c:pt>
                <c:pt idx="13">
                  <c:v>-9.8253275109169372E-3</c:v>
                </c:pt>
                <c:pt idx="14">
                  <c:v>-9.481808158765169E-2</c:v>
                </c:pt>
                <c:pt idx="15">
                  <c:v>3.9375267561653715E-2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D-4D1D-A21B-E0EADB25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114743096119256E-2"/>
          <c:y val="4.4022742772860848E-2"/>
          <c:w val="0.95746036970255599"/>
          <c:h val="0.8124995125434486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C0-4F49-89B2-C5EC4F59B6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OV'!$B$6:$R$6</c:f>
              <c:numCache>
                <c:formatCode>0.0</c:formatCode>
                <c:ptCount val="17"/>
                <c:pt idx="0">
                  <c:v>3.6571428571428575</c:v>
                </c:pt>
                <c:pt idx="1">
                  <c:v>3.7666666666666666</c:v>
                </c:pt>
                <c:pt idx="2">
                  <c:v>2.94</c:v>
                </c:pt>
                <c:pt idx="3">
                  <c:v>2.9733333333333336</c:v>
                </c:pt>
                <c:pt idx="4">
                  <c:v>2.46</c:v>
                </c:pt>
                <c:pt idx="5">
                  <c:v>2.6500000000000004</c:v>
                </c:pt>
                <c:pt idx="6">
                  <c:v>4.21</c:v>
                </c:pt>
                <c:pt idx="7">
                  <c:v>3.1105263157894738</c:v>
                </c:pt>
                <c:pt idx="8">
                  <c:v>4.9333333333333336</c:v>
                </c:pt>
                <c:pt idx="9" formatCode="General">
                  <c:v>3.7</c:v>
                </c:pt>
                <c:pt idx="10" formatCode="General">
                  <c:v>3.5</c:v>
                </c:pt>
                <c:pt idx="11" formatCode="General">
                  <c:v>3.1</c:v>
                </c:pt>
                <c:pt idx="12" formatCode="General">
                  <c:v>3.3</c:v>
                </c:pt>
                <c:pt idx="13" formatCode="General">
                  <c:v>3</c:v>
                </c:pt>
                <c:pt idx="14" formatCode="General">
                  <c:v>3.8</c:v>
                </c:pt>
                <c:pt idx="15">
                  <c:v>3.3142857142857127</c:v>
                </c:pt>
                <c:pt idx="16">
                  <c:v>2.649545454545454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0-4F49-89B2-C5EC4F59B6AA}"/>
            </c:ext>
          </c:extLst>
        </c:ser>
        <c:ser>
          <c:idx val="0"/>
          <c:order val="1"/>
          <c:spPr>
            <a:ln w="285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97D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C0-4F49-89B2-C5EC4F59B6AA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C0-4F49-89B2-C5EC4F59B6AA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C0-4F49-89B2-C5EC4F59B6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OV'!$B$7:$R$7</c:f>
              <c:numCache>
                <c:formatCode>General</c:formatCode>
                <c:ptCount val="17"/>
                <c:pt idx="5" formatCode="0.0">
                  <c:v>2.0111111111111111</c:v>
                </c:pt>
                <c:pt idx="6" formatCode="0.0">
                  <c:v>1.075</c:v>
                </c:pt>
                <c:pt idx="7" formatCode="0.0">
                  <c:v>0.41578947368421054</c:v>
                </c:pt>
                <c:pt idx="8" formatCode="0.0">
                  <c:v>3.9833333333333334</c:v>
                </c:pt>
                <c:pt idx="9">
                  <c:v>1.4</c:v>
                </c:pt>
                <c:pt idx="10">
                  <c:v>2.8</c:v>
                </c:pt>
                <c:pt idx="11">
                  <c:v>1.4</c:v>
                </c:pt>
                <c:pt idx="12">
                  <c:v>1.5</c:v>
                </c:pt>
                <c:pt idx="13">
                  <c:v>1.2</c:v>
                </c:pt>
                <c:pt idx="14">
                  <c:v>3.1</c:v>
                </c:pt>
                <c:pt idx="15" formatCode="0.0">
                  <c:v>2.8619696969696968</c:v>
                </c:pt>
                <c:pt idx="16" formatCode="0.0">
                  <c:v>0.74090909090909096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C0-4F49-89B2-C5EC4F59B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454601746586491E-2"/>
          <c:y val="1.2219079652791414E-2"/>
          <c:w val="0.96316329569309223"/>
          <c:h val="0.81841107777698985"/>
        </c:manualLayout>
      </c:layout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OV'!$B$8:$R$8</c:f>
              <c:numCache>
                <c:formatCode>General</c:formatCode>
                <c:ptCount val="17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7-4B08-8E11-DA91DC5D2CC8}"/>
            </c:ext>
          </c:extLst>
        </c:ser>
        <c:ser>
          <c:idx val="0"/>
          <c:order val="1"/>
          <c:tx>
            <c:strRef>
              <c:f>'Malecon OV'!$A$9</c:f>
              <c:strCache>
                <c:ptCount val="1"/>
                <c:pt idx="0">
                  <c:v>Absorción mensual x categoría:</c:v>
                </c:pt>
              </c:strCache>
            </c:strRef>
          </c:tx>
          <c:spPr>
            <a:ln w="28575" cap="rnd">
              <a:solidFill>
                <a:srgbClr val="FFEF9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solidFill>
                  <a:srgbClr val="FFEF9F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F7-4B08-8E11-DA91DC5D2CC8}"/>
                </c:ext>
              </c:extLst>
            </c:dLbl>
            <c:dLbl>
              <c:idx val="6"/>
              <c:layout>
                <c:manualLayout>
                  <c:x val="-3.6394599026770079E-2"/>
                  <c:y val="3.3894761085635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F7-4B08-8E11-DA91DC5D2CC8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F7-4B08-8E11-DA91DC5D2C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OV'!$B$9:$R$9</c:f>
              <c:numCache>
                <c:formatCode>General</c:formatCode>
                <c:ptCount val="17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F7-4B08-8E11-DA91DC5D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OV'!$A$19</c:f>
              <c:strCache>
                <c:ptCount val="1"/>
                <c:pt idx="0">
                  <c:v>variacion de abs historica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OV'!$B$19:$R$19</c:f>
              <c:numCache>
                <c:formatCode>0.0%</c:formatCode>
                <c:ptCount val="17"/>
                <c:pt idx="1">
                  <c:v>0.32421874999999989</c:v>
                </c:pt>
                <c:pt idx="2">
                  <c:v>-0.13274336283185842</c:v>
                </c:pt>
                <c:pt idx="3">
                  <c:v>0.51700680272108857</c:v>
                </c:pt>
                <c:pt idx="4">
                  <c:v>-0.17264573991031396</c:v>
                </c:pt>
                <c:pt idx="5">
                  <c:v>0.29268292682926844</c:v>
                </c:pt>
                <c:pt idx="6">
                  <c:v>0.76519916142557642</c:v>
                </c:pt>
                <c:pt idx="7">
                  <c:v>-0.29809976247030878</c:v>
                </c:pt>
                <c:pt idx="8">
                  <c:v>0.5025380710659898</c:v>
                </c:pt>
                <c:pt idx="9">
                  <c:v>-0.16216216216216206</c:v>
                </c:pt>
                <c:pt idx="10">
                  <c:v>-0.18951612903225817</c:v>
                </c:pt>
                <c:pt idx="11">
                  <c:v>-7.2968490878938613E-2</c:v>
                </c:pt>
                <c:pt idx="12">
                  <c:v>-5.3667262969588044E-3</c:v>
                </c:pt>
                <c:pt idx="13">
                  <c:v>0.11510791366906473</c:v>
                </c:pt>
                <c:pt idx="14">
                  <c:v>0.34354838709677415</c:v>
                </c:pt>
                <c:pt idx="15">
                  <c:v>-0.12467844280569405</c:v>
                </c:pt>
                <c:pt idx="16">
                  <c:v>-0.20056818181818159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E-450D-8B89-FEA93141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'Malecon OV'!$A$12</c:f>
              <c:strCache>
                <c:ptCount val="1"/>
                <c:pt idx="0">
                  <c:v>Medida de construcción promedio</c:v>
                </c:pt>
              </c:strCache>
            </c:strRef>
          </c:tx>
          <c:spPr>
            <a:ln w="76200" cap="rnd">
              <a:solidFill>
                <a:srgbClr val="1F497D">
                  <a:lumMod val="20000"/>
                  <a:lumOff val="80000"/>
                </a:srgb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ysClr val="window" lastClr="FFFFFF"/>
              </a:solidFill>
              <a:ln w="76200">
                <a:solidFill>
                  <a:srgbClr val="558ED5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2-4F9D-9183-44D05A322D4F}"/>
                </c:ext>
              </c:extLst>
            </c:dLbl>
            <c:dLbl>
              <c:idx val="1"/>
              <c:layout>
                <c:manualLayout>
                  <c:x val="-3.8479178520937365E-2"/>
                  <c:y val="-3.8976219512414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2-4F9D-9183-44D05A322D4F}"/>
                </c:ext>
              </c:extLst>
            </c:dLbl>
            <c:dLbl>
              <c:idx val="8"/>
              <c:layout>
                <c:manualLayout>
                  <c:x val="-3.4753219680911475E-2"/>
                  <c:y val="-2.06061274059996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D2-4F9D-9183-44D05A322D4F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D2-4F9D-9183-44D05A322D4F}"/>
                </c:ext>
              </c:extLst>
            </c:dLbl>
            <c:dLbl>
              <c:idx val="14"/>
              <c:layout>
                <c:manualLayout>
                  <c:x val="-3.2203235509281822E-2"/>
                  <c:y val="-4.33132927831402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D2-4F9D-9183-44D05A322D4F}"/>
                </c:ext>
              </c:extLst>
            </c:dLbl>
            <c:dLbl>
              <c:idx val="15"/>
              <c:layout>
                <c:manualLayout>
                  <c:x val="-2.7054843027945554E-2"/>
                  <c:y val="2.07390436037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D2-4F9D-9183-44D05A322D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rgbClr val="4F81BD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OV'!$B$12:$R$12</c:f>
              <c:numCache>
                <c:formatCode>General</c:formatCode>
                <c:ptCount val="17"/>
                <c:pt idx="0">
                  <c:v>122.1</c:v>
                </c:pt>
                <c:pt idx="1">
                  <c:v>150.4</c:v>
                </c:pt>
                <c:pt idx="2">
                  <c:v>116.5</c:v>
                </c:pt>
                <c:pt idx="3">
                  <c:v>118.2</c:v>
                </c:pt>
                <c:pt idx="4">
                  <c:v>119.9</c:v>
                </c:pt>
                <c:pt idx="5">
                  <c:v>119.9</c:v>
                </c:pt>
                <c:pt idx="6">
                  <c:v>105.4</c:v>
                </c:pt>
                <c:pt idx="7">
                  <c:v>106.6</c:v>
                </c:pt>
                <c:pt idx="8">
                  <c:v>90.7</c:v>
                </c:pt>
                <c:pt idx="9">
                  <c:v>83.4</c:v>
                </c:pt>
                <c:pt idx="10">
                  <c:v>94.6</c:v>
                </c:pt>
                <c:pt idx="11">
                  <c:v>85.6</c:v>
                </c:pt>
                <c:pt idx="12">
                  <c:v>91.6</c:v>
                </c:pt>
                <c:pt idx="13">
                  <c:v>90.7</c:v>
                </c:pt>
                <c:pt idx="14">
                  <c:v>82.1</c:v>
                </c:pt>
                <c:pt idx="15" formatCode="#,##0.0_ ;[Red]\-#,##0.0\ ">
                  <c:v>85.332709466811764</c:v>
                </c:pt>
                <c:pt idx="16" formatCode="#,##0.0_ ;[Red]\-#,##0.0\ ">
                  <c:v>83.764736251402908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D2-4F9D-9183-44D05A3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77407"/>
        <c:axId val="294122783"/>
      </c:lineChart>
      <c:lineChart>
        <c:grouping val="standard"/>
        <c:varyColors val="0"/>
        <c:ser>
          <c:idx val="1"/>
          <c:order val="1"/>
          <c:tx>
            <c:strRef>
              <c:f>'Malecon OV'!$A$8</c:f>
              <c:strCache>
                <c:ptCount val="1"/>
                <c:pt idx="0">
                  <c:v>Absorción mensual histórica x categoría:</c:v>
                </c:pt>
              </c:strCache>
            </c:strRef>
          </c:tx>
          <c:spPr>
            <a:ln w="3175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D579"/>
              </a:solidFill>
              <a:ln w="9525">
                <a:solidFill>
                  <a:srgbClr val="FFD579"/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D2-4F9D-9183-44D05A322D4F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D2-4F9D-9183-44D05A322D4F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D2-4F9D-9183-44D05A322D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D579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'Malecon OV'!$B$17:$Q$17</c:f>
              <c:strCache>
                <c:ptCount val="16"/>
                <c:pt idx="0">
                  <c:v>Ene</c:v>
                </c:pt>
                <c:pt idx="1">
                  <c:v>Jul</c:v>
                </c:pt>
                <c:pt idx="2">
                  <c:v>Oct/Nov</c:v>
                </c:pt>
                <c:pt idx="3">
                  <c:v>Mar</c:v>
                </c:pt>
                <c:pt idx="4">
                  <c:v>Ago</c:v>
                </c:pt>
                <c:pt idx="5">
                  <c:v>Dic</c:v>
                </c:pt>
                <c:pt idx="6">
                  <c:v>Mar</c:v>
                </c:pt>
                <c:pt idx="7">
                  <c:v>Ago</c:v>
                </c:pt>
                <c:pt idx="8">
                  <c:v>Feb</c:v>
                </c:pt>
                <c:pt idx="9">
                  <c:v>May</c:v>
                </c:pt>
                <c:pt idx="10">
                  <c:v>Ago</c:v>
                </c:pt>
                <c:pt idx="11">
                  <c:v>Nov</c:v>
                </c:pt>
                <c:pt idx="13">
                  <c:v>Feb</c:v>
                </c:pt>
                <c:pt idx="14">
                  <c:v>May</c:v>
                </c:pt>
                <c:pt idx="15">
                  <c:v>Ago</c:v>
                </c:pt>
              </c:strCache>
            </c:strRef>
          </c:cat>
          <c:val>
            <c:numRef>
              <c:f>'Malecon OV'!$B$8:$R$8</c:f>
              <c:numCache>
                <c:formatCode>General</c:formatCode>
                <c:ptCount val="17"/>
                <c:pt idx="0">
                  <c:v>25.6</c:v>
                </c:pt>
                <c:pt idx="1">
                  <c:v>33.9</c:v>
                </c:pt>
                <c:pt idx="2">
                  <c:v>29.4</c:v>
                </c:pt>
                <c:pt idx="3">
                  <c:v>44.6</c:v>
                </c:pt>
                <c:pt idx="4">
                  <c:v>36.9</c:v>
                </c:pt>
                <c:pt idx="5">
                  <c:v>47.7</c:v>
                </c:pt>
                <c:pt idx="6">
                  <c:v>84.2</c:v>
                </c:pt>
                <c:pt idx="7">
                  <c:v>59.1</c:v>
                </c:pt>
                <c:pt idx="8">
                  <c:v>88.8</c:v>
                </c:pt>
                <c:pt idx="9">
                  <c:v>74.400000000000006</c:v>
                </c:pt>
                <c:pt idx="10">
                  <c:v>60.3</c:v>
                </c:pt>
                <c:pt idx="11">
                  <c:v>55.9</c:v>
                </c:pt>
                <c:pt idx="12">
                  <c:v>55.6</c:v>
                </c:pt>
                <c:pt idx="13">
                  <c:v>62</c:v>
                </c:pt>
                <c:pt idx="14">
                  <c:v>83.3</c:v>
                </c:pt>
                <c:pt idx="15" formatCode="0.0">
                  <c:v>72.914285714285683</c:v>
                </c:pt>
                <c:pt idx="16" formatCode="0.0">
                  <c:v>58.289999999999992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5D2-4F9D-9183-44D05A322D4F}"/>
            </c:ext>
          </c:extLst>
        </c:ser>
        <c:ser>
          <c:idx val="2"/>
          <c:order val="2"/>
          <c:spPr>
            <a:ln w="3175" cap="rnd">
              <a:solidFill>
                <a:srgbClr val="FFE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EF9F"/>
              </a:solidFill>
              <a:ln w="9525">
                <a:solidFill>
                  <a:srgbClr val="FFE97D"/>
                </a:solidFill>
              </a:ln>
              <a:effectLst/>
            </c:spPr>
          </c:marker>
          <c:dLbls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D2-4F9D-9183-44D05A322D4F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D2-4F9D-9183-44D05A322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800" b="0" i="1" u="none" strike="noStrike" kern="1200" baseline="0">
                    <a:solidFill>
                      <a:srgbClr val="FFE45B"/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'Malecon OV'!$B$9:$R$9</c:f>
              <c:numCache>
                <c:formatCode>General</c:formatCode>
                <c:ptCount val="17"/>
                <c:pt idx="5">
                  <c:v>36.200000000000003</c:v>
                </c:pt>
                <c:pt idx="6">
                  <c:v>21.5</c:v>
                </c:pt>
                <c:pt idx="7">
                  <c:v>7.9</c:v>
                </c:pt>
                <c:pt idx="8">
                  <c:v>71.7</c:v>
                </c:pt>
                <c:pt idx="9">
                  <c:v>27.7</c:v>
                </c:pt>
                <c:pt idx="10">
                  <c:v>47.3</c:v>
                </c:pt>
                <c:pt idx="11">
                  <c:v>25.1</c:v>
                </c:pt>
                <c:pt idx="12">
                  <c:v>26</c:v>
                </c:pt>
                <c:pt idx="13">
                  <c:v>24.4</c:v>
                </c:pt>
                <c:pt idx="14">
                  <c:v>67.099999999999994</c:v>
                </c:pt>
                <c:pt idx="15" formatCode="0.0">
                  <c:v>62.963333333333331</c:v>
                </c:pt>
                <c:pt idx="16" formatCode="0.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5D2-4F9D-9183-44D05A3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58608"/>
        <c:axId val="1117490672"/>
      </c:lineChart>
      <c:catAx>
        <c:axId val="293977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4122783"/>
        <c:crosses val="autoZero"/>
        <c:auto val="1"/>
        <c:lblAlgn val="ctr"/>
        <c:lblOffset val="100"/>
        <c:noMultiLvlLbl val="0"/>
      </c:catAx>
      <c:valAx>
        <c:axId val="2941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293977407"/>
        <c:crosses val="autoZero"/>
        <c:crossBetween val="between"/>
      </c:valAx>
      <c:valAx>
        <c:axId val="1117490672"/>
        <c:scaling>
          <c:orientation val="minMax"/>
          <c:max val="145"/>
          <c:min val="-2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828758608"/>
        <c:crosses val="max"/>
        <c:crossBetween val="between"/>
      </c:valAx>
      <c:catAx>
        <c:axId val="828758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749067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'Malecon OV'!$A$21</c:f>
              <c:strCache>
                <c:ptCount val="1"/>
                <c:pt idx="0">
                  <c:v>variacion de medida</c:v>
                </c:pt>
              </c:strCache>
            </c:strRef>
          </c:tx>
          <c:spPr>
            <a:ln w="6350" cap="rnd">
              <a:solidFill>
                <a:sysClr val="window" lastClr="FFFFFF">
                  <a:lumMod val="8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85000"/>
                </a:sysClr>
              </a:solidFill>
              <a:ln w="63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'Malecon OV'!$B$2:$R$3</c:f>
              <c:multiLvlStrCache>
                <c:ptCount val="17"/>
                <c:lvl>
                  <c:pt idx="0">
                    <c:v>Ene</c:v>
                  </c:pt>
                  <c:pt idx="1">
                    <c:v>Jul</c:v>
                  </c:pt>
                  <c:pt idx="2">
                    <c:v>Oct/Nov</c:v>
                  </c:pt>
                  <c:pt idx="3">
                    <c:v>Mar</c:v>
                  </c:pt>
                  <c:pt idx="4">
                    <c:v>Ago</c:v>
                  </c:pt>
                  <c:pt idx="5">
                    <c:v>Dic</c:v>
                  </c:pt>
                  <c:pt idx="6">
                    <c:v>Mar</c:v>
                  </c:pt>
                  <c:pt idx="7">
                    <c:v>Ago</c:v>
                  </c:pt>
                  <c:pt idx="8">
                    <c:v>Nov</c:v>
                  </c:pt>
                  <c:pt idx="9">
                    <c:v>Feb</c:v>
                  </c:pt>
                  <c:pt idx="10">
                    <c:v>May</c:v>
                  </c:pt>
                  <c:pt idx="11">
                    <c:v>Ago</c:v>
                  </c:pt>
                  <c:pt idx="12">
                    <c:v>Nov</c:v>
                  </c:pt>
                  <c:pt idx="13">
                    <c:v>Feb</c:v>
                  </c:pt>
                  <c:pt idx="14">
                    <c:v>May</c:v>
                  </c:pt>
                  <c:pt idx="15">
                    <c:v>Ago</c:v>
                  </c:pt>
                  <c:pt idx="16">
                    <c:v>Nov</c:v>
                  </c:pt>
                </c:lvl>
                <c:lvl>
                  <c:pt idx="0">
                    <c:v>2020</c:v>
                  </c:pt>
                  <c:pt idx="3">
                    <c:v>2021</c:v>
                  </c:pt>
                  <c:pt idx="6">
                    <c:v>2022</c:v>
                  </c:pt>
                  <c:pt idx="9">
                    <c:v>2023</c:v>
                  </c:pt>
                  <c:pt idx="13">
                    <c:v>2024</c:v>
                  </c:pt>
                </c:lvl>
              </c:multiLvlStrCache>
            </c:multiLvlStrRef>
          </c:cat>
          <c:val>
            <c:numRef>
              <c:f>'Malecon OV'!$B$21:$R$21</c:f>
              <c:numCache>
                <c:formatCode>0.0%</c:formatCode>
                <c:ptCount val="17"/>
                <c:pt idx="1">
                  <c:v>0.23177723177723189</c:v>
                </c:pt>
                <c:pt idx="2">
                  <c:v>-0.22539893617021278</c:v>
                </c:pt>
                <c:pt idx="3">
                  <c:v>1.4592274678111613E-2</c:v>
                </c:pt>
                <c:pt idx="4">
                  <c:v>1.4382402707275827E-2</c:v>
                </c:pt>
                <c:pt idx="5">
                  <c:v>0</c:v>
                </c:pt>
                <c:pt idx="6">
                  <c:v>-0.12093411175979983</c:v>
                </c:pt>
                <c:pt idx="7">
                  <c:v>1.138519924098661E-2</c:v>
                </c:pt>
                <c:pt idx="8">
                  <c:v>-0.14915572232645397</c:v>
                </c:pt>
                <c:pt idx="9">
                  <c:v>-8.0485115766262369E-2</c:v>
                </c:pt>
                <c:pt idx="10">
                  <c:v>0.13429256594724207</c:v>
                </c:pt>
                <c:pt idx="11">
                  <c:v>-9.5137420718816076E-2</c:v>
                </c:pt>
                <c:pt idx="12">
                  <c:v>7.0093457943925241E-2</c:v>
                </c:pt>
                <c:pt idx="13">
                  <c:v>-9.8253275109169372E-3</c:v>
                </c:pt>
                <c:pt idx="14">
                  <c:v>-9.481808158765169E-2</c:v>
                </c:pt>
                <c:pt idx="15">
                  <c:v>3.9375267561653715E-2</c:v>
                </c:pt>
                <c:pt idx="16">
                  <c:v>-1.8374820455205203E-2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3-41A4-B89B-CCF5A7822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13" Type="http://schemas.openxmlformats.org/officeDocument/2006/relationships/chart" Target="../charts/chart50.xml"/><Relationship Id="rId18" Type="http://schemas.openxmlformats.org/officeDocument/2006/relationships/chart" Target="../charts/chart55.xml"/><Relationship Id="rId26" Type="http://schemas.openxmlformats.org/officeDocument/2006/relationships/chart" Target="../charts/chart63.xml"/><Relationship Id="rId3" Type="http://schemas.openxmlformats.org/officeDocument/2006/relationships/chart" Target="../charts/chart40.xml"/><Relationship Id="rId21" Type="http://schemas.openxmlformats.org/officeDocument/2006/relationships/chart" Target="../charts/chart58.xml"/><Relationship Id="rId7" Type="http://schemas.openxmlformats.org/officeDocument/2006/relationships/chart" Target="../charts/chart44.xml"/><Relationship Id="rId12" Type="http://schemas.openxmlformats.org/officeDocument/2006/relationships/chart" Target="../charts/chart49.xml"/><Relationship Id="rId17" Type="http://schemas.openxmlformats.org/officeDocument/2006/relationships/chart" Target="../charts/chart54.xml"/><Relationship Id="rId25" Type="http://schemas.openxmlformats.org/officeDocument/2006/relationships/chart" Target="../charts/chart62.xml"/><Relationship Id="rId2" Type="http://schemas.openxmlformats.org/officeDocument/2006/relationships/chart" Target="../charts/chart39.xml"/><Relationship Id="rId16" Type="http://schemas.openxmlformats.org/officeDocument/2006/relationships/chart" Target="../charts/chart53.xml"/><Relationship Id="rId20" Type="http://schemas.openxmlformats.org/officeDocument/2006/relationships/chart" Target="../charts/chart57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11" Type="http://schemas.openxmlformats.org/officeDocument/2006/relationships/chart" Target="../charts/chart48.xml"/><Relationship Id="rId24" Type="http://schemas.openxmlformats.org/officeDocument/2006/relationships/chart" Target="../charts/chart61.xml"/><Relationship Id="rId5" Type="http://schemas.openxmlformats.org/officeDocument/2006/relationships/chart" Target="../charts/chart42.xml"/><Relationship Id="rId15" Type="http://schemas.openxmlformats.org/officeDocument/2006/relationships/chart" Target="../charts/chart52.xml"/><Relationship Id="rId23" Type="http://schemas.openxmlformats.org/officeDocument/2006/relationships/chart" Target="../charts/chart60.xml"/><Relationship Id="rId10" Type="http://schemas.openxmlformats.org/officeDocument/2006/relationships/chart" Target="../charts/chart47.xml"/><Relationship Id="rId19" Type="http://schemas.openxmlformats.org/officeDocument/2006/relationships/chart" Target="../charts/chart56.xml"/><Relationship Id="rId4" Type="http://schemas.openxmlformats.org/officeDocument/2006/relationships/chart" Target="../charts/chart41.xml"/><Relationship Id="rId9" Type="http://schemas.openxmlformats.org/officeDocument/2006/relationships/chart" Target="../charts/chart46.xml"/><Relationship Id="rId14" Type="http://schemas.openxmlformats.org/officeDocument/2006/relationships/chart" Target="../charts/chart51.xml"/><Relationship Id="rId22" Type="http://schemas.openxmlformats.org/officeDocument/2006/relationships/chart" Target="../charts/chart5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17" Type="http://schemas.openxmlformats.org/officeDocument/2006/relationships/chart" Target="../charts/chart80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13" Type="http://schemas.openxmlformats.org/officeDocument/2006/relationships/chart" Target="../charts/chart93.xml"/><Relationship Id="rId18" Type="http://schemas.openxmlformats.org/officeDocument/2006/relationships/chart" Target="../charts/chart98.xml"/><Relationship Id="rId26" Type="http://schemas.openxmlformats.org/officeDocument/2006/relationships/chart" Target="../charts/chart106.xml"/><Relationship Id="rId3" Type="http://schemas.openxmlformats.org/officeDocument/2006/relationships/chart" Target="../charts/chart83.xml"/><Relationship Id="rId21" Type="http://schemas.openxmlformats.org/officeDocument/2006/relationships/chart" Target="../charts/chart101.xml"/><Relationship Id="rId7" Type="http://schemas.openxmlformats.org/officeDocument/2006/relationships/chart" Target="../charts/chart87.xml"/><Relationship Id="rId12" Type="http://schemas.openxmlformats.org/officeDocument/2006/relationships/chart" Target="../charts/chart92.xml"/><Relationship Id="rId17" Type="http://schemas.openxmlformats.org/officeDocument/2006/relationships/chart" Target="../charts/chart97.xml"/><Relationship Id="rId25" Type="http://schemas.openxmlformats.org/officeDocument/2006/relationships/chart" Target="../charts/chart105.xml"/><Relationship Id="rId2" Type="http://schemas.openxmlformats.org/officeDocument/2006/relationships/chart" Target="../charts/chart82.xml"/><Relationship Id="rId16" Type="http://schemas.openxmlformats.org/officeDocument/2006/relationships/chart" Target="../charts/chart96.xml"/><Relationship Id="rId20" Type="http://schemas.openxmlformats.org/officeDocument/2006/relationships/chart" Target="../charts/chart100.xml"/><Relationship Id="rId29" Type="http://schemas.openxmlformats.org/officeDocument/2006/relationships/chart" Target="../charts/chart109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24" Type="http://schemas.openxmlformats.org/officeDocument/2006/relationships/chart" Target="../charts/chart104.xml"/><Relationship Id="rId5" Type="http://schemas.openxmlformats.org/officeDocument/2006/relationships/chart" Target="../charts/chart85.xml"/><Relationship Id="rId15" Type="http://schemas.openxmlformats.org/officeDocument/2006/relationships/chart" Target="../charts/chart95.xml"/><Relationship Id="rId23" Type="http://schemas.openxmlformats.org/officeDocument/2006/relationships/chart" Target="../charts/chart103.xml"/><Relationship Id="rId28" Type="http://schemas.openxmlformats.org/officeDocument/2006/relationships/chart" Target="../charts/chart108.xml"/><Relationship Id="rId10" Type="http://schemas.openxmlformats.org/officeDocument/2006/relationships/chart" Target="../charts/chart90.xml"/><Relationship Id="rId19" Type="http://schemas.openxmlformats.org/officeDocument/2006/relationships/chart" Target="../charts/chart99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Relationship Id="rId14" Type="http://schemas.openxmlformats.org/officeDocument/2006/relationships/chart" Target="../charts/chart94.xml"/><Relationship Id="rId22" Type="http://schemas.openxmlformats.org/officeDocument/2006/relationships/chart" Target="../charts/chart102.xml"/><Relationship Id="rId27" Type="http://schemas.openxmlformats.org/officeDocument/2006/relationships/chart" Target="../charts/chart107.xml"/><Relationship Id="rId30" Type="http://schemas.openxmlformats.org/officeDocument/2006/relationships/chart" Target="../charts/chart1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84667</xdr:rowOff>
    </xdr:from>
    <xdr:to>
      <xdr:col>6</xdr:col>
      <xdr:colOff>1079499</xdr:colOff>
      <xdr:row>48</xdr:row>
      <xdr:rowOff>42334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201192</xdr:colOff>
      <xdr:row>25</xdr:row>
      <xdr:rowOff>0</xdr:rowOff>
    </xdr:from>
    <xdr:to>
      <xdr:col>4</xdr:col>
      <xdr:colOff>592675</xdr:colOff>
      <xdr:row>27</xdr:row>
      <xdr:rowOff>41679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201192" y="8369300"/>
          <a:ext cx="120881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Número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354829</xdr:colOff>
      <xdr:row>46</xdr:row>
      <xdr:rowOff>291031</xdr:rowOff>
    </xdr:from>
    <xdr:to>
      <xdr:col>19</xdr:col>
      <xdr:colOff>930893</xdr:colOff>
      <xdr:row>47</xdr:row>
      <xdr:rowOff>201181</xdr:rowOff>
    </xdr:to>
    <xdr:sp macro="" textlink="">
      <xdr:nvSpPr>
        <xdr:cNvPr id="4" name="Marcador de número de diapositiv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Grp="1"/>
        </xdr:cNvSpPr>
      </xdr:nvSpPr>
      <xdr:spPr>
        <a:xfrm>
          <a:off x="33419279" y="15461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75</a:t>
          </a:r>
        </a:p>
      </xdr:txBody>
    </xdr:sp>
    <xdr:clientData/>
  </xdr:twoCellAnchor>
  <xdr:twoCellAnchor>
    <xdr:from>
      <xdr:col>0</xdr:col>
      <xdr:colOff>532208</xdr:colOff>
      <xdr:row>51</xdr:row>
      <xdr:rowOff>0</xdr:rowOff>
    </xdr:from>
    <xdr:to>
      <xdr:col>4</xdr:col>
      <xdr:colOff>923691</xdr:colOff>
      <xdr:row>53</xdr:row>
      <xdr:rowOff>41679</xdr:rowOff>
    </xdr:to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 bwMode="auto">
        <a:xfrm>
          <a:off x="532208" y="16789400"/>
          <a:ext cx="120881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Inventario por tipo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354829</xdr:colOff>
      <xdr:row>72</xdr:row>
      <xdr:rowOff>265631</xdr:rowOff>
    </xdr:from>
    <xdr:to>
      <xdr:col>19</xdr:col>
      <xdr:colOff>930893</xdr:colOff>
      <xdr:row>73</xdr:row>
      <xdr:rowOff>175781</xdr:rowOff>
    </xdr:to>
    <xdr:sp macro="" textlink="">
      <xdr:nvSpPr>
        <xdr:cNvPr id="6" name="Marcador de número de diapositiva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Grp="1"/>
        </xdr:cNvSpPr>
      </xdr:nvSpPr>
      <xdr:spPr>
        <a:xfrm>
          <a:off x="33419279" y="238558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77</a:t>
          </a:r>
        </a:p>
      </xdr:txBody>
    </xdr:sp>
    <xdr:clientData/>
  </xdr:twoCellAnchor>
  <xdr:twoCellAnchor>
    <xdr:from>
      <xdr:col>0</xdr:col>
      <xdr:colOff>218595</xdr:colOff>
      <xdr:row>80</xdr:row>
      <xdr:rowOff>0</xdr:rowOff>
    </xdr:from>
    <xdr:to>
      <xdr:col>4</xdr:col>
      <xdr:colOff>598648</xdr:colOff>
      <xdr:row>82</xdr:row>
      <xdr:rowOff>18819</xdr:rowOff>
    </xdr:to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 bwMode="auto">
        <a:xfrm>
          <a:off x="218595" y="2618105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unidad más vendida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297866</xdr:colOff>
      <xdr:row>101</xdr:row>
      <xdr:rowOff>159460</xdr:rowOff>
    </xdr:from>
    <xdr:to>
      <xdr:col>19</xdr:col>
      <xdr:colOff>873930</xdr:colOff>
      <xdr:row>102</xdr:row>
      <xdr:rowOff>58180</xdr:rowOff>
    </xdr:to>
    <xdr:sp macro="" textlink="">
      <xdr:nvSpPr>
        <xdr:cNvPr id="8" name="Marcador de número de diapositiva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33362316" y="331413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79</a:t>
          </a:r>
        </a:p>
      </xdr:txBody>
    </xdr:sp>
    <xdr:clientData/>
  </xdr:twoCellAnchor>
  <xdr:twoCellAnchor>
    <xdr:from>
      <xdr:col>0</xdr:col>
      <xdr:colOff>477304</xdr:colOff>
      <xdr:row>107</xdr:row>
      <xdr:rowOff>0</xdr:rowOff>
    </xdr:from>
    <xdr:to>
      <xdr:col>4</xdr:col>
      <xdr:colOff>857357</xdr:colOff>
      <xdr:row>109</xdr:row>
      <xdr:rowOff>18819</xdr:rowOff>
    </xdr:to>
    <xdr:sp macro="" textlink="">
      <xdr:nvSpPr>
        <xdr:cNvPr id="9" name="CuadroTexto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 bwMode="auto">
        <a:xfrm>
          <a:off x="477304" y="3492500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x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m</a:t>
          </a:r>
          <a:r>
            <a:rPr lang="es-ES_tradnl" sz="4800" b="1" baseline="30000">
              <a:solidFill>
                <a:prstClr val="black"/>
              </a:solidFill>
              <a:latin typeface="Rockeby Cd Bold" pitchFamily="2" charset="77"/>
            </a:rPr>
            <a:t>2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construcción 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297866</xdr:colOff>
      <xdr:row>128</xdr:row>
      <xdr:rowOff>129086</xdr:rowOff>
    </xdr:from>
    <xdr:to>
      <xdr:col>19</xdr:col>
      <xdr:colOff>873930</xdr:colOff>
      <xdr:row>129</xdr:row>
      <xdr:rowOff>27806</xdr:rowOff>
    </xdr:to>
    <xdr:sp macro="" textlink="">
      <xdr:nvSpPr>
        <xdr:cNvPr id="10" name="Marcador de número de diapositiva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Grp="1"/>
        </xdr:cNvSpPr>
      </xdr:nvSpPr>
      <xdr:spPr>
        <a:xfrm>
          <a:off x="33362316" y="418549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81</a:t>
          </a:r>
        </a:p>
      </xdr:txBody>
    </xdr:sp>
    <xdr:clientData/>
  </xdr:twoCellAnchor>
  <xdr:twoCellAnchor>
    <xdr:from>
      <xdr:col>0</xdr:col>
      <xdr:colOff>486345</xdr:colOff>
      <xdr:row>133</xdr:row>
      <xdr:rowOff>0</xdr:rowOff>
    </xdr:from>
    <xdr:to>
      <xdr:col>4</xdr:col>
      <xdr:colOff>866398</xdr:colOff>
      <xdr:row>135</xdr:row>
      <xdr:rowOff>18819</xdr:rowOff>
    </xdr:to>
    <xdr:sp macro="" textlink="">
      <xdr:nvSpPr>
        <xdr:cNvPr id="11" name="CuadroTexto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 bwMode="auto">
        <a:xfrm>
          <a:off x="486345" y="4334510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Medida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construcción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584274</xdr:colOff>
      <xdr:row>155</xdr:row>
      <xdr:rowOff>10494</xdr:rowOff>
    </xdr:from>
    <xdr:to>
      <xdr:col>19</xdr:col>
      <xdr:colOff>1160338</xdr:colOff>
      <xdr:row>155</xdr:row>
      <xdr:rowOff>244494</xdr:rowOff>
    </xdr:to>
    <xdr:sp macro="" textlink="">
      <xdr:nvSpPr>
        <xdr:cNvPr id="12" name="Marcador de número de diapositiva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Grp="1"/>
        </xdr:cNvSpPr>
      </xdr:nvSpPr>
      <xdr:spPr>
        <a:xfrm>
          <a:off x="33648724" y="5048029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83</a:t>
          </a:r>
        </a:p>
      </xdr:txBody>
    </xdr:sp>
    <xdr:clientData/>
  </xdr:twoCellAnchor>
  <xdr:twoCellAnchor>
    <xdr:from>
      <xdr:col>0</xdr:col>
      <xdr:colOff>532924</xdr:colOff>
      <xdr:row>160</xdr:row>
      <xdr:rowOff>0</xdr:rowOff>
    </xdr:from>
    <xdr:to>
      <xdr:col>4</xdr:col>
      <xdr:colOff>912977</xdr:colOff>
      <xdr:row>162</xdr:row>
      <xdr:rowOff>18819</xdr:rowOff>
    </xdr:to>
    <xdr:sp macro="" textlink="">
      <xdr:nvSpPr>
        <xdr:cNvPr id="13" name="CuadroTexto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 bwMode="auto">
        <a:xfrm>
          <a:off x="532924" y="5208905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mensuales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218594</xdr:colOff>
      <xdr:row>186</xdr:row>
      <xdr:rowOff>0</xdr:rowOff>
    </xdr:from>
    <xdr:to>
      <xdr:col>4</xdr:col>
      <xdr:colOff>598647</xdr:colOff>
      <xdr:row>188</xdr:row>
      <xdr:rowOff>18819</xdr:rowOff>
    </xdr:to>
    <xdr:sp macro="" textlink="">
      <xdr:nvSpPr>
        <xdr:cNvPr id="14" name="Cuadro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 bwMode="auto">
        <a:xfrm>
          <a:off x="218594" y="60509150"/>
          <a:ext cx="120767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17</xdr:col>
      <xdr:colOff>1467428</xdr:colOff>
      <xdr:row>187</xdr:row>
      <xdr:rowOff>21167</xdr:rowOff>
    </xdr:from>
    <xdr:to>
      <xdr:col>37</xdr:col>
      <xdr:colOff>527527</xdr:colOff>
      <xdr:row>189</xdr:row>
      <xdr:rowOff>39986</xdr:rowOff>
    </xdr:to>
    <xdr:sp macro="" textlink="">
      <xdr:nvSpPr>
        <xdr:cNvPr id="15" name="CuadroTexto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 bwMode="auto">
        <a:xfrm>
          <a:off x="33026928" y="59774667"/>
          <a:ext cx="18364099" cy="6538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669856</xdr:colOff>
      <xdr:row>29</xdr:row>
      <xdr:rowOff>215352</xdr:rowOff>
    </xdr:from>
    <xdr:to>
      <xdr:col>4</xdr:col>
      <xdr:colOff>457418</xdr:colOff>
      <xdr:row>30</xdr:row>
      <xdr:rowOff>61977</xdr:rowOff>
    </xdr:to>
    <xdr:sp macro="" textlink="">
      <xdr:nvSpPr>
        <xdr:cNvPr id="17" name="Cerrar llav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5400000" flipH="1">
          <a:off x="6326749" y="4223159"/>
          <a:ext cx="17047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58468</xdr:colOff>
      <xdr:row>38</xdr:row>
      <xdr:rowOff>74467</xdr:rowOff>
    </xdr:from>
    <xdr:to>
      <xdr:col>6</xdr:col>
      <xdr:colOff>381000</xdr:colOff>
      <xdr:row>42</xdr:row>
      <xdr:rowOff>196730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537996</xdr:colOff>
      <xdr:row>38</xdr:row>
      <xdr:rowOff>144099</xdr:rowOff>
    </xdr:from>
    <xdr:to>
      <xdr:col>4</xdr:col>
      <xdr:colOff>465246</xdr:colOff>
      <xdr:row>39</xdr:row>
      <xdr:rowOff>17614</xdr:rowOff>
    </xdr:to>
    <xdr:sp macro="" textlink="">
      <xdr:nvSpPr>
        <xdr:cNvPr id="19" name="Cerrar llav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5400000">
          <a:off x="10537538" y="11296407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1991039</xdr:colOff>
      <xdr:row>28</xdr:row>
      <xdr:rowOff>123931</xdr:rowOff>
    </xdr:from>
    <xdr:to>
      <xdr:col>0</xdr:col>
      <xdr:colOff>3598333</xdr:colOff>
      <xdr:row>31</xdr:row>
      <xdr:rowOff>21166</xdr:rowOff>
    </xdr:to>
    <xdr:sp macro="" textlink="">
      <xdr:nvSpPr>
        <xdr:cNvPr id="20" name="CuadroTexto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 bwMode="auto">
        <a:xfrm>
          <a:off x="1991039" y="9310264"/>
          <a:ext cx="1607294" cy="84973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20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44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+132%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921879</xdr:colOff>
      <xdr:row>37</xdr:row>
      <xdr:rowOff>75333</xdr:rowOff>
    </xdr:from>
    <xdr:to>
      <xdr:col>4</xdr:col>
      <xdr:colOff>106041</xdr:colOff>
      <xdr:row>39</xdr:row>
      <xdr:rowOff>184438</xdr:rowOff>
    </xdr:to>
    <xdr:sp macro="" textlink="">
      <xdr:nvSpPr>
        <xdr:cNvPr id="21" name="TextBox 1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494379" y="12330833"/>
          <a:ext cx="2308362" cy="75680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125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(+20%)</a:t>
          </a:r>
        </a:p>
      </xdr:txBody>
    </xdr:sp>
    <xdr:clientData/>
  </xdr:twoCellAnchor>
  <xdr:twoCellAnchor>
    <xdr:from>
      <xdr:col>4</xdr:col>
      <xdr:colOff>292069</xdr:colOff>
      <xdr:row>39</xdr:row>
      <xdr:rowOff>189960</xdr:rowOff>
    </xdr:from>
    <xdr:to>
      <xdr:col>5</xdr:col>
      <xdr:colOff>2928</xdr:colOff>
      <xdr:row>40</xdr:row>
      <xdr:rowOff>278785</xdr:rowOff>
    </xdr:to>
    <xdr:sp macro="" textlink="">
      <xdr:nvSpPr>
        <xdr:cNvPr id="22" name="CuadroTexto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 bwMode="auto">
        <a:xfrm>
          <a:off x="11988769" y="13093160"/>
          <a:ext cx="14190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403960</xdr:colOff>
      <xdr:row>33</xdr:row>
      <xdr:rowOff>202893</xdr:rowOff>
    </xdr:from>
    <xdr:to>
      <xdr:col>7</xdr:col>
      <xdr:colOff>51339</xdr:colOff>
      <xdr:row>35</xdr:row>
      <xdr:rowOff>138008</xdr:rowOff>
    </xdr:to>
    <xdr:sp macro="" textlink="">
      <xdr:nvSpPr>
        <xdr:cNvPr id="23" name="CuadroTexto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15599510" y="11162993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335030</xdr:colOff>
      <xdr:row>36</xdr:row>
      <xdr:rowOff>261933</xdr:rowOff>
    </xdr:from>
    <xdr:to>
      <xdr:col>7</xdr:col>
      <xdr:colOff>120268</xdr:colOff>
      <xdr:row>38</xdr:row>
      <xdr:rowOff>197048</xdr:rowOff>
    </xdr:to>
    <xdr:sp macro="" textlink="">
      <xdr:nvSpPr>
        <xdr:cNvPr id="24" name="CuadroTexto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 bwMode="auto">
        <a:xfrm>
          <a:off x="15530580" y="12193583"/>
          <a:ext cx="1423538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6</xdr:col>
      <xdr:colOff>1269999</xdr:colOff>
      <xdr:row>70</xdr:row>
      <xdr:rowOff>168225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338667</xdr:colOff>
      <xdr:row>61</xdr:row>
      <xdr:rowOff>83269</xdr:rowOff>
    </xdr:from>
    <xdr:to>
      <xdr:col>6</xdr:col>
      <xdr:colOff>719667</xdr:colOff>
      <xdr:row>67</xdr:row>
      <xdr:rowOff>40816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693728</xdr:colOff>
      <xdr:row>54</xdr:row>
      <xdr:rowOff>313067</xdr:rowOff>
    </xdr:from>
    <xdr:to>
      <xdr:col>4</xdr:col>
      <xdr:colOff>481290</xdr:colOff>
      <xdr:row>55</xdr:row>
      <xdr:rowOff>159692</xdr:rowOff>
    </xdr:to>
    <xdr:sp macro="" textlink="">
      <xdr:nvSpPr>
        <xdr:cNvPr id="27" name="Cerrar llave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5400000" flipH="1">
          <a:off x="6350621" y="12417124"/>
          <a:ext cx="17047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561868</xdr:colOff>
      <xdr:row>65</xdr:row>
      <xdr:rowOff>223766</xdr:rowOff>
    </xdr:from>
    <xdr:to>
      <xdr:col>4</xdr:col>
      <xdr:colOff>489118</xdr:colOff>
      <xdr:row>66</xdr:row>
      <xdr:rowOff>97281</xdr:rowOff>
    </xdr:to>
    <xdr:sp macro="" textlink="">
      <xdr:nvSpPr>
        <xdr:cNvPr id="28" name="Cerrar llav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5400000">
          <a:off x="10561410" y="20120024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2402764</xdr:colOff>
      <xdr:row>53</xdr:row>
      <xdr:rowOff>260180</xdr:rowOff>
    </xdr:from>
    <xdr:to>
      <xdr:col>0</xdr:col>
      <xdr:colOff>4961660</xdr:colOff>
      <xdr:row>56</xdr:row>
      <xdr:rowOff>80331</xdr:rowOff>
    </xdr:to>
    <xdr:sp macro="" textlink="">
      <xdr:nvSpPr>
        <xdr:cNvPr id="29" name="CuadroTexto 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 bwMode="auto">
        <a:xfrm>
          <a:off x="2402764" y="17697280"/>
          <a:ext cx="2558896" cy="79170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+218%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712333</xdr:colOff>
      <xdr:row>64</xdr:row>
      <xdr:rowOff>232956</xdr:rowOff>
    </xdr:from>
    <xdr:to>
      <xdr:col>4</xdr:col>
      <xdr:colOff>406355</xdr:colOff>
      <xdr:row>67</xdr:row>
      <xdr:rowOff>17196</xdr:rowOff>
    </xdr:to>
    <xdr:sp macro="" textlink="">
      <xdr:nvSpPr>
        <xdr:cNvPr id="30" name="TextBox 1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284833" y="21232406"/>
          <a:ext cx="2818222" cy="75579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3,449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(+27%)</a:t>
          </a:r>
        </a:p>
      </xdr:txBody>
    </xdr:sp>
    <xdr:clientData/>
  </xdr:twoCellAnchor>
  <xdr:twoCellAnchor>
    <xdr:from>
      <xdr:col>6</xdr:col>
      <xdr:colOff>315941</xdr:colOff>
      <xdr:row>64</xdr:row>
      <xdr:rowOff>96829</xdr:rowOff>
    </xdr:from>
    <xdr:to>
      <xdr:col>7</xdr:col>
      <xdr:colOff>26800</xdr:colOff>
      <xdr:row>65</xdr:row>
      <xdr:rowOff>185654</xdr:rowOff>
    </xdr:to>
    <xdr:sp macro="" textlink="">
      <xdr:nvSpPr>
        <xdr:cNvPr id="31" name="CuadroTexto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 bwMode="auto">
        <a:xfrm>
          <a:off x="15511491" y="21096279"/>
          <a:ext cx="134915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427832</xdr:colOff>
      <xdr:row>56</xdr:row>
      <xdr:rowOff>256242</xdr:rowOff>
    </xdr:from>
    <xdr:to>
      <xdr:col>7</xdr:col>
      <xdr:colOff>75211</xdr:colOff>
      <xdr:row>58</xdr:row>
      <xdr:rowOff>191357</xdr:rowOff>
    </xdr:to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 bwMode="auto">
        <a:xfrm>
          <a:off x="15623382" y="18664892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358902</xdr:colOff>
      <xdr:row>60</xdr:row>
      <xdr:rowOff>76507</xdr:rowOff>
    </xdr:from>
    <xdr:to>
      <xdr:col>7</xdr:col>
      <xdr:colOff>144140</xdr:colOff>
      <xdr:row>62</xdr:row>
      <xdr:rowOff>11622</xdr:rowOff>
    </xdr:to>
    <xdr:sp macro="" textlink="">
      <xdr:nvSpPr>
        <xdr:cNvPr id="33" name="CuadroTexto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 bwMode="auto">
        <a:xfrm>
          <a:off x="15554452" y="19780557"/>
          <a:ext cx="1423538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6</xdr:col>
      <xdr:colOff>634999</xdr:colOff>
      <xdr:row>99</xdr:row>
      <xdr:rowOff>168225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92</xdr:row>
      <xdr:rowOff>79488</xdr:rowOff>
    </xdr:from>
    <xdr:to>
      <xdr:col>6</xdr:col>
      <xdr:colOff>762000</xdr:colOff>
      <xdr:row>96</xdr:row>
      <xdr:rowOff>181177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687809</xdr:colOff>
      <xdr:row>83</xdr:row>
      <xdr:rowOff>47125</xdr:rowOff>
    </xdr:from>
    <xdr:to>
      <xdr:col>4</xdr:col>
      <xdr:colOff>475371</xdr:colOff>
      <xdr:row>83</xdr:row>
      <xdr:rowOff>227125</xdr:rowOff>
    </xdr:to>
    <xdr:sp macro="" textlink="">
      <xdr:nvSpPr>
        <xdr:cNvPr id="36" name="Cerrar llave 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5400000" flipH="1">
          <a:off x="6339940" y="21547594"/>
          <a:ext cx="180000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2112431</xdr:colOff>
      <xdr:row>82</xdr:row>
      <xdr:rowOff>36593</xdr:rowOff>
    </xdr:from>
    <xdr:to>
      <xdr:col>0</xdr:col>
      <xdr:colOff>3683000</xdr:colOff>
      <xdr:row>84</xdr:row>
      <xdr:rowOff>174244</xdr:rowOff>
    </xdr:to>
    <xdr:sp macro="" textlink="">
      <xdr:nvSpPr>
        <xdr:cNvPr id="37" name="CuadroTexto 2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 bwMode="auto">
        <a:xfrm>
          <a:off x="2112431" y="26865343"/>
          <a:ext cx="1570569" cy="7853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</a:rPr>
            <a:t>+68% </a:t>
          </a:r>
        </a:p>
      </xdr:txBody>
    </xdr:sp>
    <xdr:clientData/>
  </xdr:twoCellAnchor>
  <xdr:twoCellAnchor>
    <xdr:from>
      <xdr:col>2</xdr:col>
      <xdr:colOff>243009</xdr:colOff>
      <xdr:row>91</xdr:row>
      <xdr:rowOff>77285</xdr:rowOff>
    </xdr:from>
    <xdr:to>
      <xdr:col>4</xdr:col>
      <xdr:colOff>621742</xdr:colOff>
      <xdr:row>93</xdr:row>
      <xdr:rowOff>179025</xdr:rowOff>
    </xdr:to>
    <xdr:sp macro="" textlink="">
      <xdr:nvSpPr>
        <xdr:cNvPr id="38" name="TextBox 1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15509" y="29820685"/>
          <a:ext cx="3502933" cy="7494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32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$4,865,745</a:t>
          </a:r>
          <a:r>
            <a:rPr lang="es-MX" sz="3200" kern="1200" baseline="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(+7%)</a:t>
          </a:r>
        </a:p>
      </xdr:txBody>
    </xdr:sp>
    <xdr:clientData/>
  </xdr:twoCellAnchor>
  <xdr:twoCellAnchor>
    <xdr:from>
      <xdr:col>6</xdr:col>
      <xdr:colOff>357320</xdr:colOff>
      <xdr:row>94</xdr:row>
      <xdr:rowOff>82810</xdr:rowOff>
    </xdr:from>
    <xdr:to>
      <xdr:col>7</xdr:col>
      <xdr:colOff>68179</xdr:colOff>
      <xdr:row>95</xdr:row>
      <xdr:rowOff>171635</xdr:rowOff>
    </xdr:to>
    <xdr:sp macro="" textlink="">
      <xdr:nvSpPr>
        <xdr:cNvPr id="39" name="CuadroTexto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 bwMode="auto">
        <a:xfrm>
          <a:off x="15552870" y="30797760"/>
          <a:ext cx="134915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469211</xdr:colOff>
      <xdr:row>85</xdr:row>
      <xdr:rowOff>134164</xdr:rowOff>
    </xdr:from>
    <xdr:to>
      <xdr:col>7</xdr:col>
      <xdr:colOff>116590</xdr:colOff>
      <xdr:row>87</xdr:row>
      <xdr:rowOff>69279</xdr:rowOff>
    </xdr:to>
    <xdr:sp macro="" textlink="">
      <xdr:nvSpPr>
        <xdr:cNvPr id="40" name="CuadroTexto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 bwMode="auto">
        <a:xfrm>
          <a:off x="15664761" y="27934464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400281</xdr:colOff>
      <xdr:row>89</xdr:row>
      <xdr:rowOff>49017</xdr:rowOff>
    </xdr:from>
    <xdr:to>
      <xdr:col>7</xdr:col>
      <xdr:colOff>185519</xdr:colOff>
      <xdr:row>90</xdr:row>
      <xdr:rowOff>317507</xdr:rowOff>
    </xdr:to>
    <xdr:sp macro="" textlink="">
      <xdr:nvSpPr>
        <xdr:cNvPr id="41" name="CuadroTexto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 bwMode="auto">
        <a:xfrm>
          <a:off x="15595831" y="29144717"/>
          <a:ext cx="1423538" cy="59234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6</xdr:col>
      <xdr:colOff>677334</xdr:colOff>
      <xdr:row>126</xdr:row>
      <xdr:rowOff>168225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423334</xdr:colOff>
      <xdr:row>119</xdr:row>
      <xdr:rowOff>63288</xdr:rowOff>
    </xdr:from>
    <xdr:to>
      <xdr:col>6</xdr:col>
      <xdr:colOff>910167</xdr:colOff>
      <xdr:row>122</xdr:row>
      <xdr:rowOff>289376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686510</xdr:colOff>
      <xdr:row>110</xdr:row>
      <xdr:rowOff>90026</xdr:rowOff>
    </xdr:from>
    <xdr:to>
      <xdr:col>4</xdr:col>
      <xdr:colOff>474072</xdr:colOff>
      <xdr:row>110</xdr:row>
      <xdr:rowOff>270026</xdr:rowOff>
    </xdr:to>
    <xdr:sp macro="" textlink="">
      <xdr:nvSpPr>
        <xdr:cNvPr id="44" name="Cerrar llave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5400000" flipH="1">
          <a:off x="6338641" y="30334445"/>
          <a:ext cx="180000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554650</xdr:colOff>
      <xdr:row>118</xdr:row>
      <xdr:rowOff>211333</xdr:rowOff>
    </xdr:from>
    <xdr:to>
      <xdr:col>4</xdr:col>
      <xdr:colOff>481900</xdr:colOff>
      <xdr:row>119</xdr:row>
      <xdr:rowOff>84848</xdr:rowOff>
    </xdr:to>
    <xdr:sp macro="" textlink="">
      <xdr:nvSpPr>
        <xdr:cNvPr id="45" name="Cerrar llav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 rot="5400000">
          <a:off x="10554192" y="37271641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2380852</xdr:colOff>
      <xdr:row>109</xdr:row>
      <xdr:rowOff>0</xdr:rowOff>
    </xdr:from>
    <xdr:to>
      <xdr:col>0</xdr:col>
      <xdr:colOff>3725333</xdr:colOff>
      <xdr:row>111</xdr:row>
      <xdr:rowOff>148167</xdr:rowOff>
    </xdr:to>
    <xdr:sp macro="" textlink="">
      <xdr:nvSpPr>
        <xdr:cNvPr id="46" name="CuadroTexto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 bwMode="auto">
        <a:xfrm>
          <a:off x="2380852" y="35572700"/>
          <a:ext cx="1344481" cy="79586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</a:rPr>
            <a:t>+94% </a:t>
          </a:r>
        </a:p>
      </xdr:txBody>
    </xdr:sp>
    <xdr:clientData/>
  </xdr:twoCellAnchor>
  <xdr:twoCellAnchor>
    <xdr:from>
      <xdr:col>2</xdr:col>
      <xdr:colOff>644788</xdr:colOff>
      <xdr:row>117</xdr:row>
      <xdr:rowOff>183983</xdr:rowOff>
    </xdr:from>
    <xdr:to>
      <xdr:col>4</xdr:col>
      <xdr:colOff>698500</xdr:colOff>
      <xdr:row>119</xdr:row>
      <xdr:rowOff>285723</xdr:rowOff>
    </xdr:to>
    <xdr:sp macro="" textlink="">
      <xdr:nvSpPr>
        <xdr:cNvPr id="47" name="TextBox 1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217288" y="38347483"/>
          <a:ext cx="3177912" cy="7494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$54,814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(+9%)</a:t>
          </a:r>
        </a:p>
      </xdr:txBody>
    </xdr:sp>
    <xdr:clientData/>
  </xdr:twoCellAnchor>
  <xdr:twoCellAnchor>
    <xdr:from>
      <xdr:col>6</xdr:col>
      <xdr:colOff>308723</xdr:colOff>
      <xdr:row>121</xdr:row>
      <xdr:rowOff>91621</xdr:rowOff>
    </xdr:from>
    <xdr:to>
      <xdr:col>7</xdr:col>
      <xdr:colOff>19582</xdr:colOff>
      <xdr:row>122</xdr:row>
      <xdr:rowOff>180446</xdr:rowOff>
    </xdr:to>
    <xdr:sp macro="" textlink="">
      <xdr:nvSpPr>
        <xdr:cNvPr id="48" name="CuadroTexto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 bwMode="auto">
        <a:xfrm>
          <a:off x="15504273" y="39550521"/>
          <a:ext cx="134915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420614</xdr:colOff>
      <xdr:row>112</xdr:row>
      <xdr:rowOff>284865</xdr:rowOff>
    </xdr:from>
    <xdr:to>
      <xdr:col>7</xdr:col>
      <xdr:colOff>67993</xdr:colOff>
      <xdr:row>114</xdr:row>
      <xdr:rowOff>219980</xdr:rowOff>
    </xdr:to>
    <xdr:sp macro="" textlink="">
      <xdr:nvSpPr>
        <xdr:cNvPr id="49" name="CuadroTexto 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 bwMode="auto">
        <a:xfrm>
          <a:off x="15616164" y="36829115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351684</xdr:colOff>
      <xdr:row>116</xdr:row>
      <xdr:rowOff>120892</xdr:rowOff>
    </xdr:from>
    <xdr:to>
      <xdr:col>7</xdr:col>
      <xdr:colOff>136922</xdr:colOff>
      <xdr:row>118</xdr:row>
      <xdr:rowOff>56007</xdr:rowOff>
    </xdr:to>
    <xdr:sp macro="" textlink="">
      <xdr:nvSpPr>
        <xdr:cNvPr id="50" name="CuadroTexto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 bwMode="auto">
        <a:xfrm>
          <a:off x="15547234" y="37960542"/>
          <a:ext cx="1423538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6</xdr:col>
      <xdr:colOff>635000</xdr:colOff>
      <xdr:row>152</xdr:row>
      <xdr:rowOff>168225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173092</xdr:colOff>
      <xdr:row>145</xdr:row>
      <xdr:rowOff>3408</xdr:rowOff>
    </xdr:from>
    <xdr:to>
      <xdr:col>6</xdr:col>
      <xdr:colOff>740834</xdr:colOff>
      <xdr:row>149</xdr:row>
      <xdr:rowOff>127686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680429</xdr:colOff>
      <xdr:row>136</xdr:row>
      <xdr:rowOff>310245</xdr:rowOff>
    </xdr:from>
    <xdr:to>
      <xdr:col>4</xdr:col>
      <xdr:colOff>467991</xdr:colOff>
      <xdr:row>137</xdr:row>
      <xdr:rowOff>156870</xdr:rowOff>
    </xdr:to>
    <xdr:sp macro="" textlink="">
      <xdr:nvSpPr>
        <xdr:cNvPr id="53" name="Cerrar llave 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 rot="5400000" flipH="1">
          <a:off x="6337322" y="38970002"/>
          <a:ext cx="17047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540948</xdr:colOff>
      <xdr:row>137</xdr:row>
      <xdr:rowOff>302619</xdr:rowOff>
    </xdr:from>
    <xdr:to>
      <xdr:col>4</xdr:col>
      <xdr:colOff>468198</xdr:colOff>
      <xdr:row>138</xdr:row>
      <xdr:rowOff>176134</xdr:rowOff>
    </xdr:to>
    <xdr:sp macro="" textlink="">
      <xdr:nvSpPr>
        <xdr:cNvPr id="54" name="Cerrar llav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 rot="5400000">
          <a:off x="10540490" y="43516077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886935</xdr:colOff>
      <xdr:row>135</xdr:row>
      <xdr:rowOff>192742</xdr:rowOff>
    </xdr:from>
    <xdr:to>
      <xdr:col>0</xdr:col>
      <xdr:colOff>3348211</xdr:colOff>
      <xdr:row>137</xdr:row>
      <xdr:rowOff>326650</xdr:rowOff>
    </xdr:to>
    <xdr:sp macro="" textlink="">
      <xdr:nvSpPr>
        <xdr:cNvPr id="55" name="CuadroTexto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 bwMode="auto">
        <a:xfrm>
          <a:off x="886935" y="44185542"/>
          <a:ext cx="2461276" cy="781608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-11%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709597</xdr:colOff>
      <xdr:row>137</xdr:row>
      <xdr:rowOff>66628</xdr:rowOff>
    </xdr:from>
    <xdr:to>
      <xdr:col>4</xdr:col>
      <xdr:colOff>347676</xdr:colOff>
      <xdr:row>139</xdr:row>
      <xdr:rowOff>78750</xdr:rowOff>
    </xdr:to>
    <xdr:sp macro="" textlink="">
      <xdr:nvSpPr>
        <xdr:cNvPr id="56" name="TextBox 1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282097" y="44707128"/>
          <a:ext cx="2762279" cy="65982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87.9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(-1.7%)</a:t>
          </a:r>
        </a:p>
      </xdr:txBody>
    </xdr:sp>
    <xdr:clientData/>
  </xdr:twoCellAnchor>
  <xdr:twoCellAnchor>
    <xdr:from>
      <xdr:col>6</xdr:col>
      <xdr:colOff>302642</xdr:colOff>
      <xdr:row>147</xdr:row>
      <xdr:rowOff>28644</xdr:rowOff>
    </xdr:from>
    <xdr:to>
      <xdr:col>7</xdr:col>
      <xdr:colOff>13501</xdr:colOff>
      <xdr:row>148</xdr:row>
      <xdr:rowOff>117469</xdr:rowOff>
    </xdr:to>
    <xdr:sp macro="" textlink="">
      <xdr:nvSpPr>
        <xdr:cNvPr id="57" name="CuadroTexto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 bwMode="auto">
        <a:xfrm>
          <a:off x="15498192" y="47907644"/>
          <a:ext cx="134915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414533</xdr:colOff>
      <xdr:row>142</xdr:row>
      <xdr:rowOff>86574</xdr:rowOff>
    </xdr:from>
    <xdr:to>
      <xdr:col>7</xdr:col>
      <xdr:colOff>61912</xdr:colOff>
      <xdr:row>144</xdr:row>
      <xdr:rowOff>21689</xdr:rowOff>
    </xdr:to>
    <xdr:sp macro="" textlink="">
      <xdr:nvSpPr>
        <xdr:cNvPr id="58" name="CuadroTexto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 bwMode="auto">
        <a:xfrm>
          <a:off x="15610083" y="46346324"/>
          <a:ext cx="12856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345603</xdr:colOff>
      <xdr:row>144</xdr:row>
      <xdr:rowOff>289803</xdr:rowOff>
    </xdr:from>
    <xdr:to>
      <xdr:col>7</xdr:col>
      <xdr:colOff>130841</xdr:colOff>
      <xdr:row>146</xdr:row>
      <xdr:rowOff>224918</xdr:rowOff>
    </xdr:to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 bwMode="auto">
        <a:xfrm>
          <a:off x="15541153" y="47197253"/>
          <a:ext cx="1423538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690028</xdr:colOff>
      <xdr:row>163</xdr:row>
      <xdr:rowOff>308796</xdr:rowOff>
    </xdr:from>
    <xdr:to>
      <xdr:col>4</xdr:col>
      <xdr:colOff>477590</xdr:colOff>
      <xdr:row>164</xdr:row>
      <xdr:rowOff>155421</xdr:rowOff>
    </xdr:to>
    <xdr:sp macro="" textlink="">
      <xdr:nvSpPr>
        <xdr:cNvPr id="62" name="Cerrar llave 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 rot="5400000" flipH="1">
          <a:off x="6346921" y="47712503"/>
          <a:ext cx="17047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558168</xdr:colOff>
      <xdr:row>174</xdr:row>
      <xdr:rowOff>3927</xdr:rowOff>
    </xdr:from>
    <xdr:to>
      <xdr:col>4</xdr:col>
      <xdr:colOff>485418</xdr:colOff>
      <xdr:row>174</xdr:row>
      <xdr:rowOff>210817</xdr:rowOff>
    </xdr:to>
    <xdr:sp macro="" textlink="">
      <xdr:nvSpPr>
        <xdr:cNvPr id="63" name="Cerrar llav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 rot="5400000">
          <a:off x="10552948" y="55204597"/>
          <a:ext cx="206890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2797196</xdr:colOff>
      <xdr:row>162</xdr:row>
      <xdr:rowOff>154595</xdr:rowOff>
    </xdr:from>
    <xdr:to>
      <xdr:col>0</xdr:col>
      <xdr:colOff>5135050</xdr:colOff>
      <xdr:row>165</xdr:row>
      <xdr:rowOff>24504</xdr:rowOff>
    </xdr:to>
    <xdr:sp macro="" textlink="">
      <xdr:nvSpPr>
        <xdr:cNvPr id="64" name="CuadroTexto 7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 bwMode="auto">
        <a:xfrm>
          <a:off x="2797196" y="51885928"/>
          <a:ext cx="2337854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Crecimiento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</a:rPr>
            <a:t>+230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715689</xdr:colOff>
      <xdr:row>173</xdr:row>
      <xdr:rowOff>80114</xdr:rowOff>
    </xdr:from>
    <xdr:to>
      <xdr:col>4</xdr:col>
      <xdr:colOff>341978</xdr:colOff>
      <xdr:row>175</xdr:row>
      <xdr:rowOff>181854</xdr:rowOff>
    </xdr:to>
    <xdr:sp macro="" textlink="">
      <xdr:nvSpPr>
        <xdr:cNvPr id="65" name="TextBox 1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288189" y="56379214"/>
          <a:ext cx="2750489" cy="7494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322.6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(-5%)</a:t>
          </a:r>
        </a:p>
      </xdr:txBody>
    </xdr:sp>
    <xdr:clientData/>
  </xdr:twoCellAnchor>
  <xdr:twoCellAnchor>
    <xdr:from>
      <xdr:col>4</xdr:col>
      <xdr:colOff>438369</xdr:colOff>
      <xdr:row>170</xdr:row>
      <xdr:rowOff>209806</xdr:rowOff>
    </xdr:from>
    <xdr:to>
      <xdr:col>5</xdr:col>
      <xdr:colOff>149228</xdr:colOff>
      <xdr:row>171</xdr:row>
      <xdr:rowOff>298631</xdr:rowOff>
    </xdr:to>
    <xdr:sp macro="" textlink="">
      <xdr:nvSpPr>
        <xdr:cNvPr id="66" name="CuadroTexto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 bwMode="auto">
        <a:xfrm>
          <a:off x="12135069" y="55537356"/>
          <a:ext cx="14190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0</xdr:colOff>
      <xdr:row>189</xdr:row>
      <xdr:rowOff>0</xdr:rowOff>
    </xdr:from>
    <xdr:to>
      <xdr:col>5</xdr:col>
      <xdr:colOff>1756833</xdr:colOff>
      <xdr:row>206</xdr:row>
      <xdr:rowOff>168225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695549</xdr:colOff>
      <xdr:row>190</xdr:row>
      <xdr:rowOff>330959</xdr:rowOff>
    </xdr:from>
    <xdr:to>
      <xdr:col>4</xdr:col>
      <xdr:colOff>483111</xdr:colOff>
      <xdr:row>191</xdr:row>
      <xdr:rowOff>177584</xdr:rowOff>
    </xdr:to>
    <xdr:sp macro="" textlink="">
      <xdr:nvSpPr>
        <xdr:cNvPr id="68" name="Cerrar llave 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 rot="5400000" flipH="1">
          <a:off x="6349267" y="56475441"/>
          <a:ext cx="176825" cy="1148426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563689</xdr:colOff>
      <xdr:row>201</xdr:row>
      <xdr:rowOff>170468</xdr:rowOff>
    </xdr:from>
    <xdr:to>
      <xdr:col>4</xdr:col>
      <xdr:colOff>490939</xdr:colOff>
      <xdr:row>202</xdr:row>
      <xdr:rowOff>43983</xdr:rowOff>
    </xdr:to>
    <xdr:sp macro="" textlink="">
      <xdr:nvSpPr>
        <xdr:cNvPr id="69" name="Cerrar llav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 rot="5400000">
          <a:off x="10563231" y="64110326"/>
          <a:ext cx="197365" cy="305145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1201602</xdr:colOff>
      <xdr:row>189</xdr:row>
      <xdr:rowOff>201783</xdr:rowOff>
    </xdr:from>
    <xdr:to>
      <xdr:col>0</xdr:col>
      <xdr:colOff>3341779</xdr:colOff>
      <xdr:row>192</xdr:row>
      <xdr:rowOff>71692</xdr:rowOff>
    </xdr:to>
    <xdr:sp macro="" textlink="">
      <xdr:nvSpPr>
        <xdr:cNvPr id="70" name="CuadroTexto 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 bwMode="auto">
        <a:xfrm>
          <a:off x="1201602" y="61682483"/>
          <a:ext cx="2140177" cy="84145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2.4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(+45%)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914886</xdr:colOff>
      <xdr:row>200</xdr:row>
      <xdr:rowOff>206344</xdr:rowOff>
    </xdr:from>
    <xdr:to>
      <xdr:col>4</xdr:col>
      <xdr:colOff>73456</xdr:colOff>
      <xdr:row>202</xdr:row>
      <xdr:rowOff>308084</xdr:rowOff>
    </xdr:to>
    <xdr:sp macro="" textlink="">
      <xdr:nvSpPr>
        <xdr:cNvPr id="71" name="TextBox 1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9487386" y="65249394"/>
          <a:ext cx="2282770" cy="7494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1.7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(-27%)</a:t>
          </a:r>
        </a:p>
      </xdr:txBody>
    </xdr:sp>
    <xdr:clientData/>
  </xdr:twoCellAnchor>
  <xdr:twoCellAnchor>
    <xdr:from>
      <xdr:col>5</xdr:col>
      <xdr:colOff>486803</xdr:colOff>
      <xdr:row>199</xdr:row>
      <xdr:rowOff>15331</xdr:rowOff>
    </xdr:from>
    <xdr:to>
      <xdr:col>6</xdr:col>
      <xdr:colOff>134182</xdr:colOff>
      <xdr:row>200</xdr:row>
      <xdr:rowOff>274296</xdr:rowOff>
    </xdr:to>
    <xdr:sp macro="" textlink="">
      <xdr:nvSpPr>
        <xdr:cNvPr id="72" name="CuadroTexto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 bwMode="auto">
        <a:xfrm>
          <a:off x="13612253" y="64728181"/>
          <a:ext cx="139997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5</xdr:col>
      <xdr:colOff>236899</xdr:colOff>
      <xdr:row>197</xdr:row>
      <xdr:rowOff>250090</xdr:rowOff>
    </xdr:from>
    <xdr:to>
      <xdr:col>6</xdr:col>
      <xdr:colOff>165012</xdr:colOff>
      <xdr:row>199</xdr:row>
      <xdr:rowOff>185205</xdr:rowOff>
    </xdr:to>
    <xdr:sp macro="" textlink="">
      <xdr:nvSpPr>
        <xdr:cNvPr id="80" name="CuadroTexto 1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 bwMode="auto">
        <a:xfrm>
          <a:off x="13362349" y="64315240"/>
          <a:ext cx="1680713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7</xdr:col>
      <xdr:colOff>0</xdr:colOff>
      <xdr:row>162</xdr:row>
      <xdr:rowOff>0</xdr:rowOff>
    </xdr:from>
    <xdr:to>
      <xdr:col>18</xdr:col>
      <xdr:colOff>1034155</xdr:colOff>
      <xdr:row>179</xdr:row>
      <xdr:rowOff>169375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0</xdr:colOff>
      <xdr:row>28</xdr:row>
      <xdr:rowOff>0</xdr:rowOff>
    </xdr:from>
    <xdr:to>
      <xdr:col>19</xdr:col>
      <xdr:colOff>1085850</xdr:colOff>
      <xdr:row>45</xdr:row>
      <xdr:rowOff>167669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6B10E00F-8FF5-4E10-96DC-9F1620565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297301</xdr:colOff>
      <xdr:row>38</xdr:row>
      <xdr:rowOff>285552</xdr:rowOff>
    </xdr:from>
    <xdr:to>
      <xdr:col>19</xdr:col>
      <xdr:colOff>1265023</xdr:colOff>
      <xdr:row>43</xdr:row>
      <xdr:rowOff>58565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6286973E-9040-48EE-9849-3BDD4AF1A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0</xdr:colOff>
      <xdr:row>50</xdr:row>
      <xdr:rowOff>0</xdr:rowOff>
    </xdr:from>
    <xdr:to>
      <xdr:col>19</xdr:col>
      <xdr:colOff>1029424</xdr:colOff>
      <xdr:row>67</xdr:row>
      <xdr:rowOff>143918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3E3F2217-835A-4FC3-BA75-7243ABF48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271850</xdr:colOff>
      <xdr:row>59</xdr:row>
      <xdr:rowOff>216626</xdr:rowOff>
    </xdr:from>
    <xdr:to>
      <xdr:col>19</xdr:col>
      <xdr:colOff>1029424</xdr:colOff>
      <xdr:row>65</xdr:row>
      <xdr:rowOff>136073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DCD2F68B-5247-40F0-92F8-8AD08A4D4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82</xdr:row>
      <xdr:rowOff>0</xdr:rowOff>
    </xdr:from>
    <xdr:to>
      <xdr:col>18</xdr:col>
      <xdr:colOff>1017867</xdr:colOff>
      <xdr:row>99</xdr:row>
      <xdr:rowOff>60275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7F58F5D6-0245-4FAB-8B25-6619D9728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656934</xdr:colOff>
      <xdr:row>93</xdr:row>
      <xdr:rowOff>138424</xdr:rowOff>
    </xdr:from>
    <xdr:to>
      <xdr:col>18</xdr:col>
      <xdr:colOff>1025446</xdr:colOff>
      <xdr:row>97</xdr:row>
      <xdr:rowOff>214713</xdr:rowOff>
    </xdr:to>
    <xdr:graphicFrame macro="">
      <xdr:nvGraphicFramePr>
        <xdr:cNvPr id="91" name="Gráfico 90">
          <a:extLst>
            <a:ext uri="{FF2B5EF4-FFF2-40B4-BE49-F238E27FC236}">
              <a16:creationId xmlns:a16="http://schemas.microsoft.com/office/drawing/2014/main" id="{66175233-1560-48B3-816D-EA9D007EB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108</xdr:row>
      <xdr:rowOff>0</xdr:rowOff>
    </xdr:from>
    <xdr:to>
      <xdr:col>18</xdr:col>
      <xdr:colOff>773409</xdr:colOff>
      <xdr:row>124</xdr:row>
      <xdr:rowOff>196215</xdr:rowOff>
    </xdr:to>
    <xdr:graphicFrame macro="">
      <xdr:nvGraphicFramePr>
        <xdr:cNvPr id="92" name="Gráfico 91">
          <a:extLst>
            <a:ext uri="{FF2B5EF4-FFF2-40B4-BE49-F238E27FC236}">
              <a16:creationId xmlns:a16="http://schemas.microsoft.com/office/drawing/2014/main" id="{423E9ADA-6C83-41A7-95ED-2283D85CE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463314</xdr:colOff>
      <xdr:row>119</xdr:row>
      <xdr:rowOff>118175</xdr:rowOff>
    </xdr:from>
    <xdr:to>
      <xdr:col>18</xdr:col>
      <xdr:colOff>784245</xdr:colOff>
      <xdr:row>123</xdr:row>
      <xdr:rowOff>1363</xdr:rowOff>
    </xdr:to>
    <xdr:graphicFrame macro="">
      <xdr:nvGraphicFramePr>
        <xdr:cNvPr id="93" name="Gráfico 92">
          <a:extLst>
            <a:ext uri="{FF2B5EF4-FFF2-40B4-BE49-F238E27FC236}">
              <a16:creationId xmlns:a16="http://schemas.microsoft.com/office/drawing/2014/main" id="{35131F56-FF80-4CD9-9B56-67A2A490E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0</xdr:colOff>
      <xdr:row>135</xdr:row>
      <xdr:rowOff>0</xdr:rowOff>
    </xdr:from>
    <xdr:to>
      <xdr:col>19</xdr:col>
      <xdr:colOff>1009650</xdr:colOff>
      <xdr:row>151</xdr:row>
      <xdr:rowOff>196215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B5E4676D-C6FF-4CB5-80DC-C3F5C8B5C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304800</xdr:colOff>
      <xdr:row>145</xdr:row>
      <xdr:rowOff>213767</xdr:rowOff>
    </xdr:from>
    <xdr:to>
      <xdr:col>19</xdr:col>
      <xdr:colOff>1009650</xdr:colOff>
      <xdr:row>149</xdr:row>
      <xdr:rowOff>312645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19331B85-71F0-4738-8583-460C6C5CF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20</xdr:col>
      <xdr:colOff>0</xdr:colOff>
      <xdr:row>162</xdr:row>
      <xdr:rowOff>0</xdr:rowOff>
    </xdr:from>
    <xdr:to>
      <xdr:col>33</xdr:col>
      <xdr:colOff>632262</xdr:colOff>
      <xdr:row>179</xdr:row>
      <xdr:rowOff>61425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53F7F3A-A051-4777-A983-1913A8D90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169333</xdr:colOff>
      <xdr:row>171</xdr:row>
      <xdr:rowOff>261538</xdr:rowOff>
    </xdr:from>
    <xdr:to>
      <xdr:col>18</xdr:col>
      <xdr:colOff>1581900</xdr:colOff>
      <xdr:row>177</xdr:row>
      <xdr:rowOff>21870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F297E648-D571-4423-BC47-686BACDAF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19</xdr:col>
      <xdr:colOff>762000</xdr:colOff>
      <xdr:row>190</xdr:row>
      <xdr:rowOff>148167</xdr:rowOff>
    </xdr:from>
    <xdr:to>
      <xdr:col>33</xdr:col>
      <xdr:colOff>241534</xdr:colOff>
      <xdr:row>207</xdr:row>
      <xdr:rowOff>208442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EFE37219-F2DF-486F-A2CB-93AAE5FF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21</xdr:col>
      <xdr:colOff>-1</xdr:colOff>
      <xdr:row>28</xdr:row>
      <xdr:rowOff>0</xdr:rowOff>
    </xdr:from>
    <xdr:to>
      <xdr:col>40</xdr:col>
      <xdr:colOff>423333</xdr:colOff>
      <xdr:row>46</xdr:row>
      <xdr:rowOff>105834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547BE13E-2C3F-4685-85AD-9D3FEEBCE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22</xdr:col>
      <xdr:colOff>635000</xdr:colOff>
      <xdr:row>25</xdr:row>
      <xdr:rowOff>296333</xdr:rowOff>
    </xdr:from>
    <xdr:to>
      <xdr:col>38</xdr:col>
      <xdr:colOff>97266</xdr:colOff>
      <xdr:row>27</xdr:row>
      <xdr:rowOff>204324</xdr:rowOff>
    </xdr:to>
    <xdr:sp macro="" textlink="">
      <xdr:nvSpPr>
        <xdr:cNvPr id="102" name="CuadroTexto 6">
          <a:extLst>
            <a:ext uri="{FF2B5EF4-FFF2-40B4-BE49-F238E27FC236}">
              <a16:creationId xmlns:a16="http://schemas.microsoft.com/office/drawing/2014/main" id="{87C83352-FF26-4E3E-841F-77A73E1C6B8E}"/>
            </a:ext>
          </a:extLst>
        </xdr:cNvPr>
        <xdr:cNvSpPr txBox="1"/>
      </xdr:nvSpPr>
      <xdr:spPr bwMode="auto">
        <a:xfrm>
          <a:off x="39666333" y="8530166"/>
          <a:ext cx="12056433" cy="542991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000">
              <a:solidFill>
                <a:prstClr val="black"/>
              </a:solidFill>
              <a:latin typeface="Lato Hairline" panose="020F0202020204030203" pitchFamily="34" charset="77"/>
            </a:rPr>
            <a:t>INVENTARIO + PROYECTOS</a:t>
          </a:r>
          <a:endParaRPr lang="es-ES_tradnl" sz="4000" baseline="30000">
            <a:solidFill>
              <a:srgbClr val="FF0000"/>
            </a:solidFill>
            <a:latin typeface="Lato Hairline" panose="020F0202020204030203" pitchFamily="34" charset="77"/>
          </a:endParaRPr>
        </a:p>
      </xdr:txBody>
    </xdr:sp>
    <xdr:clientData/>
  </xdr:twoCellAnchor>
  <xdr:twoCellAnchor editAs="oneCell">
    <xdr:from>
      <xdr:col>21</xdr:col>
      <xdr:colOff>-1</xdr:colOff>
      <xdr:row>135</xdr:row>
      <xdr:rowOff>0</xdr:rowOff>
    </xdr:from>
    <xdr:to>
      <xdr:col>39</xdr:col>
      <xdr:colOff>677333</xdr:colOff>
      <xdr:row>152</xdr:row>
      <xdr:rowOff>39749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C6C85DDC-08CC-47C5-8209-591DE2DEC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21</xdr:col>
      <xdr:colOff>0</xdr:colOff>
      <xdr:row>132</xdr:row>
      <xdr:rowOff>0</xdr:rowOff>
    </xdr:from>
    <xdr:to>
      <xdr:col>35</xdr:col>
      <xdr:colOff>445458</xdr:colOff>
      <xdr:row>133</xdr:row>
      <xdr:rowOff>225491</xdr:rowOff>
    </xdr:to>
    <xdr:sp macro="" textlink="">
      <xdr:nvSpPr>
        <xdr:cNvPr id="104" name="CuadroTexto 5">
          <a:extLst>
            <a:ext uri="{FF2B5EF4-FFF2-40B4-BE49-F238E27FC236}">
              <a16:creationId xmlns:a16="http://schemas.microsoft.com/office/drawing/2014/main" id="{F0E3B198-2FCB-403B-8690-68EFC78EF557}"/>
            </a:ext>
          </a:extLst>
        </xdr:cNvPr>
        <xdr:cNvSpPr txBox="1"/>
      </xdr:nvSpPr>
      <xdr:spPr bwMode="auto">
        <a:xfrm>
          <a:off x="37719000" y="42206333"/>
          <a:ext cx="12065958" cy="542991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000">
              <a:solidFill>
                <a:prstClr val="black"/>
              </a:solidFill>
              <a:latin typeface="Lato Hairline" panose="020F0202020204030203" pitchFamily="34" charset="77"/>
            </a:rPr>
            <a:t>PRECIO + MEDIDA</a:t>
          </a:r>
          <a:endParaRPr lang="es-ES_tradnl" sz="4000" baseline="30000">
            <a:solidFill>
              <a:srgbClr val="FF0000"/>
            </a:solidFill>
            <a:latin typeface="Lato Hairline" panose="020F0202020204030203" pitchFamily="34" charset="77"/>
          </a:endParaRPr>
        </a:p>
      </xdr:txBody>
    </xdr:sp>
    <xdr:clientData/>
  </xdr:twoCellAnchor>
  <xdr:twoCellAnchor editAs="oneCell">
    <xdr:from>
      <xdr:col>8</xdr:col>
      <xdr:colOff>0</xdr:colOff>
      <xdr:row>190</xdr:row>
      <xdr:rowOff>0</xdr:rowOff>
    </xdr:from>
    <xdr:to>
      <xdr:col>16</xdr:col>
      <xdr:colOff>899583</xdr:colOff>
      <xdr:row>207</xdr:row>
      <xdr:rowOff>182624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25DB1153-E9A0-4774-AE63-53C14E7EF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</xdr:col>
      <xdr:colOff>317499</xdr:colOff>
      <xdr:row>187</xdr:row>
      <xdr:rowOff>317497</xdr:rowOff>
    </xdr:from>
    <xdr:to>
      <xdr:col>16</xdr:col>
      <xdr:colOff>808465</xdr:colOff>
      <xdr:row>189</xdr:row>
      <xdr:rowOff>225488</xdr:rowOff>
    </xdr:to>
    <xdr:sp macro="" textlink="">
      <xdr:nvSpPr>
        <xdr:cNvPr id="106" name="CuadroTexto 6">
          <a:extLst>
            <a:ext uri="{FF2B5EF4-FFF2-40B4-BE49-F238E27FC236}">
              <a16:creationId xmlns:a16="http://schemas.microsoft.com/office/drawing/2014/main" id="{4CC0EEA8-8113-4C72-83BE-B8499AB2179D}"/>
            </a:ext>
          </a:extLst>
        </xdr:cNvPr>
        <xdr:cNvSpPr txBox="1"/>
      </xdr:nvSpPr>
      <xdr:spPr bwMode="auto">
        <a:xfrm>
          <a:off x="18795999" y="59986330"/>
          <a:ext cx="12069133" cy="542991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000">
              <a:solidFill>
                <a:prstClr val="black"/>
              </a:solidFill>
              <a:latin typeface="Lato Hairline" panose="020F0202020204030203" pitchFamily="34" charset="77"/>
            </a:rPr>
            <a:t>INVENTARIO + PROYECTOS</a:t>
          </a:r>
          <a:endParaRPr lang="es-ES_tradnl" sz="4000" baseline="30000">
            <a:solidFill>
              <a:srgbClr val="FF0000"/>
            </a:solidFill>
            <a:latin typeface="Lato Hairline" panose="020F0202020204030203" pitchFamily="34" charset="77"/>
          </a:endParaRPr>
        </a:p>
      </xdr:txBody>
    </xdr:sp>
    <xdr:clientData/>
  </xdr:twoCellAnchor>
  <xdr:twoCellAnchor>
    <xdr:from>
      <xdr:col>0</xdr:col>
      <xdr:colOff>4851886</xdr:colOff>
      <xdr:row>189</xdr:row>
      <xdr:rowOff>267728</xdr:rowOff>
    </xdr:from>
    <xdr:to>
      <xdr:col>1</xdr:col>
      <xdr:colOff>136956</xdr:colOff>
      <xdr:row>192</xdr:row>
      <xdr:rowOff>51968</xdr:rowOff>
    </xdr:to>
    <xdr:sp macro="" textlink="">
      <xdr:nvSpPr>
        <xdr:cNvPr id="107" name="TextBox 12">
          <a:extLst>
            <a:ext uri="{FF2B5EF4-FFF2-40B4-BE49-F238E27FC236}">
              <a16:creationId xmlns:a16="http://schemas.microsoft.com/office/drawing/2014/main" id="{E94E527C-31E6-4B48-A47F-D2A2E8E296DD}"/>
            </a:ext>
          </a:extLst>
        </xdr:cNvPr>
        <xdr:cNvSpPr txBox="1"/>
      </xdr:nvSpPr>
      <xdr:spPr>
        <a:xfrm>
          <a:off x="4851886" y="60571561"/>
          <a:ext cx="2291237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2.6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(-22%)</a:t>
          </a:r>
        </a:p>
      </xdr:txBody>
    </xdr:sp>
    <xdr:clientData/>
  </xdr:twoCellAnchor>
  <xdr:twoCellAnchor>
    <xdr:from>
      <xdr:col>0</xdr:col>
      <xdr:colOff>6239269</xdr:colOff>
      <xdr:row>201</xdr:row>
      <xdr:rowOff>2817</xdr:rowOff>
    </xdr:from>
    <xdr:to>
      <xdr:col>1</xdr:col>
      <xdr:colOff>1373279</xdr:colOff>
      <xdr:row>203</xdr:row>
      <xdr:rowOff>190226</xdr:rowOff>
    </xdr:to>
    <xdr:sp macro="" textlink="">
      <xdr:nvSpPr>
        <xdr:cNvPr id="108" name="CuadroTexto 7">
          <a:extLst>
            <a:ext uri="{FF2B5EF4-FFF2-40B4-BE49-F238E27FC236}">
              <a16:creationId xmlns:a16="http://schemas.microsoft.com/office/drawing/2014/main" id="{EE0251B4-8A52-4CBA-91FD-7BF73C40B10F}"/>
            </a:ext>
          </a:extLst>
        </xdr:cNvPr>
        <xdr:cNvSpPr txBox="1"/>
      </xdr:nvSpPr>
      <xdr:spPr bwMode="auto">
        <a:xfrm>
          <a:off x="6239269" y="64116650"/>
          <a:ext cx="2140177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1.6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(-43%)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 editAs="oneCell">
    <xdr:from>
      <xdr:col>21</xdr:col>
      <xdr:colOff>84667</xdr:colOff>
      <xdr:row>32</xdr:row>
      <xdr:rowOff>232834</xdr:rowOff>
    </xdr:from>
    <xdr:to>
      <xdr:col>40</xdr:col>
      <xdr:colOff>393123</xdr:colOff>
      <xdr:row>44</xdr:row>
      <xdr:rowOff>288397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63CBD7CC-FC21-43C1-AB93-CCFED5187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35</xdr:col>
      <xdr:colOff>592666</xdr:colOff>
      <xdr:row>161</xdr:row>
      <xdr:rowOff>148166</xdr:rowOff>
    </xdr:from>
    <xdr:to>
      <xdr:col>51</xdr:col>
      <xdr:colOff>589928</xdr:colOff>
      <xdr:row>178</xdr:row>
      <xdr:rowOff>209591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327DB65D-51A8-4CA8-963C-FF62A0845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36</xdr:col>
      <xdr:colOff>126999</xdr:colOff>
      <xdr:row>178</xdr:row>
      <xdr:rowOff>190501</xdr:rowOff>
    </xdr:from>
    <xdr:to>
      <xdr:col>51</xdr:col>
      <xdr:colOff>613834</xdr:colOff>
      <xdr:row>196</xdr:row>
      <xdr:rowOff>148167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7A41E893-B3EF-453A-B848-F9836A029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39</xdr:col>
      <xdr:colOff>359834</xdr:colOff>
      <xdr:row>168</xdr:row>
      <xdr:rowOff>317497</xdr:rowOff>
    </xdr:from>
    <xdr:to>
      <xdr:col>52</xdr:col>
      <xdr:colOff>529169</xdr:colOff>
      <xdr:row>176</xdr:row>
      <xdr:rowOff>69847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ABAE6401-1B79-4947-961D-0549D1F8B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39</xdr:col>
      <xdr:colOff>550330</xdr:colOff>
      <xdr:row>187</xdr:row>
      <xdr:rowOff>162987</xdr:rowOff>
    </xdr:from>
    <xdr:to>
      <xdr:col>52</xdr:col>
      <xdr:colOff>550332</xdr:colOff>
      <xdr:row>196</xdr:row>
      <xdr:rowOff>48687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7AF032B1-1996-41B8-8376-EFB8669E7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36</xdr:col>
      <xdr:colOff>613832</xdr:colOff>
      <xdr:row>172</xdr:row>
      <xdr:rowOff>226671</xdr:rowOff>
    </xdr:from>
    <xdr:to>
      <xdr:col>40</xdr:col>
      <xdr:colOff>364912</xdr:colOff>
      <xdr:row>175</xdr:row>
      <xdr:rowOff>6679</xdr:rowOff>
    </xdr:to>
    <xdr:sp macro="" textlink="">
      <xdr:nvSpPr>
        <xdr:cNvPr id="110" name="TextBox 12">
          <a:extLst>
            <a:ext uri="{FF2B5EF4-FFF2-40B4-BE49-F238E27FC236}">
              <a16:creationId xmlns:a16="http://schemas.microsoft.com/office/drawing/2014/main" id="{BBEEE172-8FAA-438D-9EA4-74FF3A9E4018}"/>
            </a:ext>
          </a:extLst>
        </xdr:cNvPr>
        <xdr:cNvSpPr txBox="1"/>
      </xdr:nvSpPr>
      <xdr:spPr>
        <a:xfrm>
          <a:off x="50715332" y="55217671"/>
          <a:ext cx="2799080" cy="732508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308.0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(+9.5%)</a:t>
          </a:r>
        </a:p>
      </xdr:txBody>
    </xdr:sp>
    <xdr:clientData/>
  </xdr:twoCellAnchor>
  <xdr:twoCellAnchor>
    <xdr:from>
      <xdr:col>37</xdr:col>
      <xdr:colOff>60980</xdr:colOff>
      <xdr:row>162</xdr:row>
      <xdr:rowOff>42333</xdr:rowOff>
    </xdr:from>
    <xdr:to>
      <xdr:col>40</xdr:col>
      <xdr:colOff>175427</xdr:colOff>
      <xdr:row>164</xdr:row>
      <xdr:rowOff>59278</xdr:rowOff>
    </xdr:to>
    <xdr:sp macro="" textlink="">
      <xdr:nvSpPr>
        <xdr:cNvPr id="115" name="TextBox 12">
          <a:extLst>
            <a:ext uri="{FF2B5EF4-FFF2-40B4-BE49-F238E27FC236}">
              <a16:creationId xmlns:a16="http://schemas.microsoft.com/office/drawing/2014/main" id="{2A1161AB-A13A-48C0-BE72-84A91F442534}"/>
            </a:ext>
          </a:extLst>
        </xdr:cNvPr>
        <xdr:cNvSpPr txBox="1"/>
      </xdr:nvSpPr>
      <xdr:spPr>
        <a:xfrm>
          <a:off x="50924480" y="51773666"/>
          <a:ext cx="2400447" cy="736612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323.2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(-1%)</a:t>
          </a:r>
        </a:p>
      </xdr:txBody>
    </xdr:sp>
    <xdr:clientData/>
  </xdr:twoCellAnchor>
  <xdr:twoCellAnchor>
    <xdr:from>
      <xdr:col>46</xdr:col>
      <xdr:colOff>211666</xdr:colOff>
      <xdr:row>162</xdr:row>
      <xdr:rowOff>42333</xdr:rowOff>
    </xdr:from>
    <xdr:to>
      <xdr:col>49</xdr:col>
      <xdr:colOff>447558</xdr:colOff>
      <xdr:row>164</xdr:row>
      <xdr:rowOff>48300</xdr:rowOff>
    </xdr:to>
    <xdr:sp macro="" textlink="">
      <xdr:nvSpPr>
        <xdr:cNvPr id="116" name="TextBox 12">
          <a:extLst>
            <a:ext uri="{FF2B5EF4-FFF2-40B4-BE49-F238E27FC236}">
              <a16:creationId xmlns:a16="http://schemas.microsoft.com/office/drawing/2014/main" id="{D4955A92-2E5B-4664-B4C7-D79120EF0FB6}"/>
            </a:ext>
          </a:extLst>
        </xdr:cNvPr>
        <xdr:cNvSpPr txBox="1"/>
      </xdr:nvSpPr>
      <xdr:spPr>
        <a:xfrm>
          <a:off x="57975499" y="51773666"/>
          <a:ext cx="2521892" cy="72563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-8.3%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46</xdr:col>
      <xdr:colOff>148166</xdr:colOff>
      <xdr:row>171</xdr:row>
      <xdr:rowOff>284500</xdr:rowOff>
    </xdr:from>
    <xdr:to>
      <xdr:col>49</xdr:col>
      <xdr:colOff>452098</xdr:colOff>
      <xdr:row>174</xdr:row>
      <xdr:rowOff>57634</xdr:rowOff>
    </xdr:to>
    <xdr:sp macro="" textlink="">
      <xdr:nvSpPr>
        <xdr:cNvPr id="117" name="TextBox 12">
          <a:extLst>
            <a:ext uri="{FF2B5EF4-FFF2-40B4-BE49-F238E27FC236}">
              <a16:creationId xmlns:a16="http://schemas.microsoft.com/office/drawing/2014/main" id="{5D6EDC87-27D0-4621-B7A8-CE3DFDF7BA8F}"/>
            </a:ext>
          </a:extLst>
        </xdr:cNvPr>
        <xdr:cNvSpPr txBox="1"/>
      </xdr:nvSpPr>
      <xdr:spPr>
        <a:xfrm>
          <a:off x="57911999" y="54958000"/>
          <a:ext cx="2589932" cy="72563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+14.3%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37</xdr:col>
      <xdr:colOff>719666</xdr:colOff>
      <xdr:row>188</xdr:row>
      <xdr:rowOff>145310</xdr:rowOff>
    </xdr:from>
    <xdr:to>
      <xdr:col>41</xdr:col>
      <xdr:colOff>423350</xdr:colOff>
      <xdr:row>190</xdr:row>
      <xdr:rowOff>313800</xdr:rowOff>
    </xdr:to>
    <xdr:sp macro="" textlink="">
      <xdr:nvSpPr>
        <xdr:cNvPr id="118" name="TextBox 12">
          <a:extLst>
            <a:ext uri="{FF2B5EF4-FFF2-40B4-BE49-F238E27FC236}">
              <a16:creationId xmlns:a16="http://schemas.microsoft.com/office/drawing/2014/main" id="{4AB6D43C-0874-4A4F-B1E5-AB8FA23A170A}"/>
            </a:ext>
          </a:extLst>
        </xdr:cNvPr>
        <xdr:cNvSpPr txBox="1"/>
      </xdr:nvSpPr>
      <xdr:spPr>
        <a:xfrm>
          <a:off x="51583166" y="60216310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2.9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(-7%)</a:t>
          </a:r>
        </a:p>
      </xdr:txBody>
    </xdr:sp>
    <xdr:clientData/>
  </xdr:twoCellAnchor>
  <xdr:twoCellAnchor>
    <xdr:from>
      <xdr:col>37</xdr:col>
      <xdr:colOff>719666</xdr:colOff>
      <xdr:row>178</xdr:row>
      <xdr:rowOff>199458</xdr:rowOff>
    </xdr:from>
    <xdr:to>
      <xdr:col>41</xdr:col>
      <xdr:colOff>423350</xdr:colOff>
      <xdr:row>181</xdr:row>
      <xdr:rowOff>50448</xdr:rowOff>
    </xdr:to>
    <xdr:sp macro="" textlink="">
      <xdr:nvSpPr>
        <xdr:cNvPr id="119" name="TextBox 12">
          <a:extLst>
            <a:ext uri="{FF2B5EF4-FFF2-40B4-BE49-F238E27FC236}">
              <a16:creationId xmlns:a16="http://schemas.microsoft.com/office/drawing/2014/main" id="{04C78217-E15A-42AC-82C2-66BD254F0541}"/>
            </a:ext>
          </a:extLst>
        </xdr:cNvPr>
        <xdr:cNvSpPr txBox="1"/>
      </xdr:nvSpPr>
      <xdr:spPr>
        <a:xfrm>
          <a:off x="51583166" y="57095458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2.5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(-13%)</a:t>
          </a:r>
        </a:p>
      </xdr:txBody>
    </xdr:sp>
    <xdr:clientData/>
  </xdr:twoCellAnchor>
  <xdr:twoCellAnchor>
    <xdr:from>
      <xdr:col>46</xdr:col>
      <xdr:colOff>236126</xdr:colOff>
      <xdr:row>181</xdr:row>
      <xdr:rowOff>225372</xdr:rowOff>
    </xdr:from>
    <xdr:to>
      <xdr:col>49</xdr:col>
      <xdr:colOff>213782</xdr:colOff>
      <xdr:row>184</xdr:row>
      <xdr:rowOff>84555</xdr:rowOff>
    </xdr:to>
    <xdr:sp macro="" textlink="">
      <xdr:nvSpPr>
        <xdr:cNvPr id="120" name="TextBox 12">
          <a:extLst>
            <a:ext uri="{FF2B5EF4-FFF2-40B4-BE49-F238E27FC236}">
              <a16:creationId xmlns:a16="http://schemas.microsoft.com/office/drawing/2014/main" id="{E4EEA706-321C-48A5-B934-A70597DA5000}"/>
            </a:ext>
          </a:extLst>
        </xdr:cNvPr>
        <xdr:cNvSpPr txBox="1"/>
      </xdr:nvSpPr>
      <xdr:spPr>
        <a:xfrm>
          <a:off x="57999959" y="58073872"/>
          <a:ext cx="2263656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2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-16.2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46</xdr:col>
      <xdr:colOff>248650</xdr:colOff>
      <xdr:row>189</xdr:row>
      <xdr:rowOff>270461</xdr:rowOff>
    </xdr:from>
    <xdr:to>
      <xdr:col>49</xdr:col>
      <xdr:colOff>213782</xdr:colOff>
      <xdr:row>192</xdr:row>
      <xdr:rowOff>129644</xdr:rowOff>
    </xdr:to>
    <xdr:sp macro="" textlink="">
      <xdr:nvSpPr>
        <xdr:cNvPr id="121" name="TextBox 12">
          <a:extLst>
            <a:ext uri="{FF2B5EF4-FFF2-40B4-BE49-F238E27FC236}">
              <a16:creationId xmlns:a16="http://schemas.microsoft.com/office/drawing/2014/main" id="{A7B9EB13-DD6E-4A4E-A5E7-DD04DD0CA5FC}"/>
            </a:ext>
          </a:extLst>
        </xdr:cNvPr>
        <xdr:cNvSpPr txBox="1"/>
      </xdr:nvSpPr>
      <xdr:spPr>
        <a:xfrm>
          <a:off x="58012483" y="60658961"/>
          <a:ext cx="2251132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+12.0%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35</xdr:col>
      <xdr:colOff>656167</xdr:colOff>
      <xdr:row>197</xdr:row>
      <xdr:rowOff>232833</xdr:rowOff>
    </xdr:from>
    <xdr:to>
      <xdr:col>51</xdr:col>
      <xdr:colOff>653429</xdr:colOff>
      <xdr:row>215</xdr:row>
      <xdr:rowOff>61425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785ED3A2-8197-49DD-BE0D-B95D8F60E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36</xdr:col>
      <xdr:colOff>126999</xdr:colOff>
      <xdr:row>216</xdr:row>
      <xdr:rowOff>275168</xdr:rowOff>
    </xdr:from>
    <xdr:to>
      <xdr:col>51</xdr:col>
      <xdr:colOff>613834</xdr:colOff>
      <xdr:row>234</xdr:row>
      <xdr:rowOff>232834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88E04A10-6E81-46D5-A020-F837E1A8B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39</xdr:col>
      <xdr:colOff>423335</xdr:colOff>
      <xdr:row>205</xdr:row>
      <xdr:rowOff>169331</xdr:rowOff>
    </xdr:from>
    <xdr:to>
      <xdr:col>52</xdr:col>
      <xdr:colOff>592670</xdr:colOff>
      <xdr:row>212</xdr:row>
      <xdr:rowOff>239181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D5BF230B-58D4-4D08-9A84-85DBECA94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39</xdr:col>
      <xdr:colOff>550330</xdr:colOff>
      <xdr:row>225</xdr:row>
      <xdr:rowOff>247654</xdr:rowOff>
    </xdr:from>
    <xdr:to>
      <xdr:col>52</xdr:col>
      <xdr:colOff>550332</xdr:colOff>
      <xdr:row>234</xdr:row>
      <xdr:rowOff>133354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237007AB-EB0A-4629-BD6E-A7A6035EA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36</xdr:col>
      <xdr:colOff>677333</xdr:colOff>
      <xdr:row>209</xdr:row>
      <xdr:rowOff>43014</xdr:rowOff>
    </xdr:from>
    <xdr:to>
      <xdr:col>40</xdr:col>
      <xdr:colOff>428413</xdr:colOff>
      <xdr:row>211</xdr:row>
      <xdr:rowOff>211504</xdr:rowOff>
    </xdr:to>
    <xdr:sp macro="" textlink="">
      <xdr:nvSpPr>
        <xdr:cNvPr id="122" name="TextBox 12">
          <a:extLst>
            <a:ext uri="{FF2B5EF4-FFF2-40B4-BE49-F238E27FC236}">
              <a16:creationId xmlns:a16="http://schemas.microsoft.com/office/drawing/2014/main" id="{A6913A23-E372-480B-92BB-C9B6D9DD0213}"/>
            </a:ext>
          </a:extLst>
        </xdr:cNvPr>
        <xdr:cNvSpPr txBox="1"/>
      </xdr:nvSpPr>
      <xdr:spPr>
        <a:xfrm>
          <a:off x="50778833" y="66781514"/>
          <a:ext cx="2799080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193.8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(-25%)</a:t>
          </a:r>
        </a:p>
      </xdr:txBody>
    </xdr:sp>
    <xdr:clientData/>
  </xdr:twoCellAnchor>
  <xdr:twoCellAnchor>
    <xdr:from>
      <xdr:col>36</xdr:col>
      <xdr:colOff>635001</xdr:colOff>
      <xdr:row>198</xdr:row>
      <xdr:rowOff>93561</xdr:rowOff>
    </xdr:from>
    <xdr:to>
      <xdr:col>40</xdr:col>
      <xdr:colOff>238929</xdr:colOff>
      <xdr:row>200</xdr:row>
      <xdr:rowOff>262051</xdr:rowOff>
    </xdr:to>
    <xdr:sp macro="" textlink="">
      <xdr:nvSpPr>
        <xdr:cNvPr id="123" name="TextBox 12">
          <a:extLst>
            <a:ext uri="{FF2B5EF4-FFF2-40B4-BE49-F238E27FC236}">
              <a16:creationId xmlns:a16="http://schemas.microsoft.com/office/drawing/2014/main" id="{461A7F5A-C77C-46D9-AE13-D8077FD1242D}"/>
            </a:ext>
          </a:extLst>
        </xdr:cNvPr>
        <xdr:cNvSpPr txBox="1"/>
      </xdr:nvSpPr>
      <xdr:spPr>
        <a:xfrm>
          <a:off x="50736501" y="63339561"/>
          <a:ext cx="2651928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206.8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(-6.9%)</a:t>
          </a:r>
        </a:p>
      </xdr:txBody>
    </xdr:sp>
    <xdr:clientData/>
  </xdr:twoCellAnchor>
  <xdr:twoCellAnchor>
    <xdr:from>
      <xdr:col>46</xdr:col>
      <xdr:colOff>275167</xdr:colOff>
      <xdr:row>198</xdr:row>
      <xdr:rowOff>97665</xdr:rowOff>
    </xdr:from>
    <xdr:to>
      <xdr:col>49</xdr:col>
      <xdr:colOff>511059</xdr:colOff>
      <xdr:row>200</xdr:row>
      <xdr:rowOff>246969</xdr:rowOff>
    </xdr:to>
    <xdr:sp macro="" textlink="">
      <xdr:nvSpPr>
        <xdr:cNvPr id="124" name="TextBox 12">
          <a:extLst>
            <a:ext uri="{FF2B5EF4-FFF2-40B4-BE49-F238E27FC236}">
              <a16:creationId xmlns:a16="http://schemas.microsoft.com/office/drawing/2014/main" id="{27CD711A-5D63-4AEA-9E42-5F59930FF93C}"/>
            </a:ext>
          </a:extLst>
        </xdr:cNvPr>
        <xdr:cNvSpPr txBox="1"/>
      </xdr:nvSpPr>
      <xdr:spPr>
        <a:xfrm>
          <a:off x="58039000" y="63343665"/>
          <a:ext cx="252189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-28.2%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46</xdr:col>
      <xdr:colOff>211667</xdr:colOff>
      <xdr:row>208</xdr:row>
      <xdr:rowOff>106999</xdr:rowOff>
    </xdr:from>
    <xdr:to>
      <xdr:col>49</xdr:col>
      <xdr:colOff>515599</xdr:colOff>
      <xdr:row>210</xdr:row>
      <xdr:rowOff>256303</xdr:rowOff>
    </xdr:to>
    <xdr:sp macro="" textlink="">
      <xdr:nvSpPr>
        <xdr:cNvPr id="125" name="TextBox 12">
          <a:extLst>
            <a:ext uri="{FF2B5EF4-FFF2-40B4-BE49-F238E27FC236}">
              <a16:creationId xmlns:a16="http://schemas.microsoft.com/office/drawing/2014/main" id="{DD1A28EF-D952-455D-8B7F-CF113E41AE7D}"/>
            </a:ext>
          </a:extLst>
        </xdr:cNvPr>
        <xdr:cNvSpPr txBox="1"/>
      </xdr:nvSpPr>
      <xdr:spPr>
        <a:xfrm>
          <a:off x="57975500" y="66527999"/>
          <a:ext cx="258993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+40.4%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37</xdr:col>
      <xdr:colOff>719666</xdr:colOff>
      <xdr:row>226</xdr:row>
      <xdr:rowOff>229977</xdr:rowOff>
    </xdr:from>
    <xdr:to>
      <xdr:col>41</xdr:col>
      <xdr:colOff>423350</xdr:colOff>
      <xdr:row>229</xdr:row>
      <xdr:rowOff>80967</xdr:rowOff>
    </xdr:to>
    <xdr:sp macro="" textlink="">
      <xdr:nvSpPr>
        <xdr:cNvPr id="126" name="TextBox 12">
          <a:extLst>
            <a:ext uri="{FF2B5EF4-FFF2-40B4-BE49-F238E27FC236}">
              <a16:creationId xmlns:a16="http://schemas.microsoft.com/office/drawing/2014/main" id="{2E6BCAB1-A379-4EFD-A705-4B9598CB8B10}"/>
            </a:ext>
          </a:extLst>
        </xdr:cNvPr>
        <xdr:cNvSpPr txBox="1"/>
      </xdr:nvSpPr>
      <xdr:spPr>
        <a:xfrm>
          <a:off x="51583166" y="72365977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1.9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(-18.2%)</a:t>
          </a:r>
        </a:p>
      </xdr:txBody>
    </xdr:sp>
    <xdr:clientData/>
  </xdr:twoCellAnchor>
  <xdr:twoCellAnchor>
    <xdr:from>
      <xdr:col>37</xdr:col>
      <xdr:colOff>719666</xdr:colOff>
      <xdr:row>216</xdr:row>
      <xdr:rowOff>284125</xdr:rowOff>
    </xdr:from>
    <xdr:to>
      <xdr:col>41</xdr:col>
      <xdr:colOff>423350</xdr:colOff>
      <xdr:row>219</xdr:row>
      <xdr:rowOff>135115</xdr:rowOff>
    </xdr:to>
    <xdr:sp macro="" textlink="">
      <xdr:nvSpPr>
        <xdr:cNvPr id="127" name="TextBox 12">
          <a:extLst>
            <a:ext uri="{FF2B5EF4-FFF2-40B4-BE49-F238E27FC236}">
              <a16:creationId xmlns:a16="http://schemas.microsoft.com/office/drawing/2014/main" id="{74DD6786-5514-4142-AFFC-80D9E536BECC}"/>
            </a:ext>
          </a:extLst>
        </xdr:cNvPr>
        <xdr:cNvSpPr txBox="1"/>
      </xdr:nvSpPr>
      <xdr:spPr>
        <a:xfrm>
          <a:off x="51583166" y="69245125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1.5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(-36.4%)</a:t>
          </a:r>
        </a:p>
      </xdr:txBody>
    </xdr:sp>
    <xdr:clientData/>
  </xdr:twoCellAnchor>
  <xdr:twoCellAnchor>
    <xdr:from>
      <xdr:col>46</xdr:col>
      <xdr:colOff>236126</xdr:colOff>
      <xdr:row>219</xdr:row>
      <xdr:rowOff>310039</xdr:rowOff>
    </xdr:from>
    <xdr:to>
      <xdr:col>49</xdr:col>
      <xdr:colOff>213782</xdr:colOff>
      <xdr:row>222</xdr:row>
      <xdr:rowOff>169222</xdr:rowOff>
    </xdr:to>
    <xdr:sp macro="" textlink="">
      <xdr:nvSpPr>
        <xdr:cNvPr id="128" name="TextBox 12">
          <a:extLst>
            <a:ext uri="{FF2B5EF4-FFF2-40B4-BE49-F238E27FC236}">
              <a16:creationId xmlns:a16="http://schemas.microsoft.com/office/drawing/2014/main" id="{CC156EF7-6743-4E43-91A6-47B68E50990C}"/>
            </a:ext>
          </a:extLst>
        </xdr:cNvPr>
        <xdr:cNvSpPr txBox="1"/>
      </xdr:nvSpPr>
      <xdr:spPr>
        <a:xfrm>
          <a:off x="57999959" y="70223539"/>
          <a:ext cx="2263656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2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-34.4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46</xdr:col>
      <xdr:colOff>248650</xdr:colOff>
      <xdr:row>228</xdr:row>
      <xdr:rowOff>37628</xdr:rowOff>
    </xdr:from>
    <xdr:to>
      <xdr:col>49</xdr:col>
      <xdr:colOff>213782</xdr:colOff>
      <xdr:row>230</xdr:row>
      <xdr:rowOff>214311</xdr:rowOff>
    </xdr:to>
    <xdr:sp macro="" textlink="">
      <xdr:nvSpPr>
        <xdr:cNvPr id="129" name="TextBox 12">
          <a:extLst>
            <a:ext uri="{FF2B5EF4-FFF2-40B4-BE49-F238E27FC236}">
              <a16:creationId xmlns:a16="http://schemas.microsoft.com/office/drawing/2014/main" id="{5C63C987-5507-4887-A4E4-D5B200C4A84E}"/>
            </a:ext>
          </a:extLst>
        </xdr:cNvPr>
        <xdr:cNvSpPr txBox="1"/>
      </xdr:nvSpPr>
      <xdr:spPr>
        <a:xfrm>
          <a:off x="58012483" y="72808628"/>
          <a:ext cx="2251132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+38.5%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84667</xdr:rowOff>
    </xdr:from>
    <xdr:to>
      <xdr:col>6</xdr:col>
      <xdr:colOff>1396999</xdr:colOff>
      <xdr:row>48</xdr:row>
      <xdr:rowOff>42334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201192</xdr:colOff>
      <xdr:row>25</xdr:row>
      <xdr:rowOff>0</xdr:rowOff>
    </xdr:from>
    <xdr:to>
      <xdr:col>4</xdr:col>
      <xdr:colOff>592675</xdr:colOff>
      <xdr:row>27</xdr:row>
      <xdr:rowOff>41679</xdr:rowOff>
    </xdr:to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 bwMode="auto">
        <a:xfrm>
          <a:off x="201192" y="8448675"/>
          <a:ext cx="11535733" cy="70842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Número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354829</xdr:colOff>
      <xdr:row>46</xdr:row>
      <xdr:rowOff>291031</xdr:rowOff>
    </xdr:from>
    <xdr:to>
      <xdr:col>19</xdr:col>
      <xdr:colOff>930893</xdr:colOff>
      <xdr:row>47</xdr:row>
      <xdr:rowOff>201181</xdr:rowOff>
    </xdr:to>
    <xdr:sp macro="" textlink="">
      <xdr:nvSpPr>
        <xdr:cNvPr id="13" name="Marcador de número de diapositiva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Grp="1"/>
        </xdr:cNvSpPr>
      </xdr:nvSpPr>
      <xdr:spPr>
        <a:xfrm>
          <a:off x="27272479" y="15740581"/>
          <a:ext cx="576064" cy="243525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75</a:t>
          </a:r>
        </a:p>
      </xdr:txBody>
    </xdr:sp>
    <xdr:clientData/>
  </xdr:twoCellAnchor>
  <xdr:twoCellAnchor>
    <xdr:from>
      <xdr:col>0</xdr:col>
      <xdr:colOff>532208</xdr:colOff>
      <xdr:row>51</xdr:row>
      <xdr:rowOff>0</xdr:rowOff>
    </xdr:from>
    <xdr:to>
      <xdr:col>4</xdr:col>
      <xdr:colOff>923691</xdr:colOff>
      <xdr:row>53</xdr:row>
      <xdr:rowOff>41679</xdr:rowOff>
    </xdr:to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 bwMode="auto">
        <a:xfrm>
          <a:off x="532208" y="17116425"/>
          <a:ext cx="11535733" cy="70842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Inventario por tipo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354829</xdr:colOff>
      <xdr:row>72</xdr:row>
      <xdr:rowOff>265631</xdr:rowOff>
    </xdr:from>
    <xdr:to>
      <xdr:col>19</xdr:col>
      <xdr:colOff>930893</xdr:colOff>
      <xdr:row>73</xdr:row>
      <xdr:rowOff>175781</xdr:rowOff>
    </xdr:to>
    <xdr:sp macro="" textlink="">
      <xdr:nvSpPr>
        <xdr:cNvPr id="26" name="Marcador de número de diapositiva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Grp="1"/>
        </xdr:cNvSpPr>
      </xdr:nvSpPr>
      <xdr:spPr>
        <a:xfrm>
          <a:off x="27272479" y="24382931"/>
          <a:ext cx="576064" cy="243525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77</a:t>
          </a:r>
        </a:p>
      </xdr:txBody>
    </xdr:sp>
    <xdr:clientData/>
  </xdr:twoCellAnchor>
  <xdr:twoCellAnchor>
    <xdr:from>
      <xdr:col>0</xdr:col>
      <xdr:colOff>218595</xdr:colOff>
      <xdr:row>80</xdr:row>
      <xdr:rowOff>0</xdr:rowOff>
    </xdr:from>
    <xdr:to>
      <xdr:col>4</xdr:col>
      <xdr:colOff>598648</xdr:colOff>
      <xdr:row>82</xdr:row>
      <xdr:rowOff>18819</xdr:rowOff>
    </xdr:to>
    <xdr:sp macro="" textlink="">
      <xdr:nvSpPr>
        <xdr:cNvPr id="34" name="CuadroTexto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 bwMode="auto">
        <a:xfrm>
          <a:off x="218595" y="26784300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unidad más vendida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297866</xdr:colOff>
      <xdr:row>101</xdr:row>
      <xdr:rowOff>159460</xdr:rowOff>
    </xdr:from>
    <xdr:to>
      <xdr:col>19</xdr:col>
      <xdr:colOff>873930</xdr:colOff>
      <xdr:row>102</xdr:row>
      <xdr:rowOff>58180</xdr:rowOff>
    </xdr:to>
    <xdr:sp macro="" textlink="">
      <xdr:nvSpPr>
        <xdr:cNvPr id="43" name="Marcador de número de diapositiva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Grp="1"/>
        </xdr:cNvSpPr>
      </xdr:nvSpPr>
      <xdr:spPr>
        <a:xfrm>
          <a:off x="27215516" y="33944635"/>
          <a:ext cx="576064" cy="232095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79</a:t>
          </a:r>
        </a:p>
      </xdr:txBody>
    </xdr:sp>
    <xdr:clientData/>
  </xdr:twoCellAnchor>
  <xdr:twoCellAnchor>
    <xdr:from>
      <xdr:col>0</xdr:col>
      <xdr:colOff>477304</xdr:colOff>
      <xdr:row>107</xdr:row>
      <xdr:rowOff>0</xdr:rowOff>
    </xdr:from>
    <xdr:to>
      <xdr:col>4</xdr:col>
      <xdr:colOff>857357</xdr:colOff>
      <xdr:row>109</xdr:row>
      <xdr:rowOff>18819</xdr:rowOff>
    </xdr:to>
    <xdr:sp macro="" textlink="">
      <xdr:nvSpPr>
        <xdr:cNvPr id="49" name="CuadroTexto 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 bwMode="auto">
        <a:xfrm>
          <a:off x="477304" y="35785425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x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m</a:t>
          </a:r>
          <a:r>
            <a:rPr lang="es-ES_tradnl" sz="4800" b="1" baseline="30000">
              <a:solidFill>
                <a:prstClr val="black"/>
              </a:solidFill>
              <a:latin typeface="Rockeby Cd Bold" pitchFamily="2" charset="77"/>
            </a:rPr>
            <a:t>2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construcción 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297866</xdr:colOff>
      <xdr:row>128</xdr:row>
      <xdr:rowOff>129086</xdr:rowOff>
    </xdr:from>
    <xdr:to>
      <xdr:col>19</xdr:col>
      <xdr:colOff>873930</xdr:colOff>
      <xdr:row>129</xdr:row>
      <xdr:rowOff>27806</xdr:rowOff>
    </xdr:to>
    <xdr:sp macro="" textlink="">
      <xdr:nvSpPr>
        <xdr:cNvPr id="59" name="Marcador de número de diapositiva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Grp="1"/>
        </xdr:cNvSpPr>
      </xdr:nvSpPr>
      <xdr:spPr>
        <a:xfrm>
          <a:off x="27215516" y="42915386"/>
          <a:ext cx="576064" cy="232095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81</a:t>
          </a:r>
        </a:p>
      </xdr:txBody>
    </xdr:sp>
    <xdr:clientData/>
  </xdr:twoCellAnchor>
  <xdr:twoCellAnchor>
    <xdr:from>
      <xdr:col>0</xdr:col>
      <xdr:colOff>486345</xdr:colOff>
      <xdr:row>133</xdr:row>
      <xdr:rowOff>0</xdr:rowOff>
    </xdr:from>
    <xdr:to>
      <xdr:col>4</xdr:col>
      <xdr:colOff>866398</xdr:colOff>
      <xdr:row>135</xdr:row>
      <xdr:rowOff>18819</xdr:rowOff>
    </xdr:to>
    <xdr:sp macro="" textlink="">
      <xdr:nvSpPr>
        <xdr:cNvPr id="65" name="CuadroTexto 2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 bwMode="auto">
        <a:xfrm>
          <a:off x="486345" y="44453175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Medida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construcción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19</xdr:col>
      <xdr:colOff>584274</xdr:colOff>
      <xdr:row>155</xdr:row>
      <xdr:rowOff>10494</xdr:rowOff>
    </xdr:from>
    <xdr:to>
      <xdr:col>19</xdr:col>
      <xdr:colOff>1160338</xdr:colOff>
      <xdr:row>155</xdr:row>
      <xdr:rowOff>244494</xdr:rowOff>
    </xdr:to>
    <xdr:sp macro="" textlink="">
      <xdr:nvSpPr>
        <xdr:cNvPr id="73" name="Marcador de número de diapositiva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Grp="1"/>
        </xdr:cNvSpPr>
      </xdr:nvSpPr>
      <xdr:spPr>
        <a:xfrm>
          <a:off x="27501924" y="51797919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83</a:t>
          </a:r>
        </a:p>
      </xdr:txBody>
    </xdr:sp>
    <xdr:clientData/>
  </xdr:twoCellAnchor>
  <xdr:twoCellAnchor>
    <xdr:from>
      <xdr:col>0</xdr:col>
      <xdr:colOff>532924</xdr:colOff>
      <xdr:row>160</xdr:row>
      <xdr:rowOff>0</xdr:rowOff>
    </xdr:from>
    <xdr:to>
      <xdr:col>4</xdr:col>
      <xdr:colOff>912977</xdr:colOff>
      <xdr:row>162</xdr:row>
      <xdr:rowOff>18819</xdr:rowOff>
    </xdr:to>
    <xdr:sp macro="" textlink="">
      <xdr:nvSpPr>
        <xdr:cNvPr id="80" name="CuadroTexto 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 bwMode="auto">
        <a:xfrm>
          <a:off x="532924" y="53454300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mensuales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218594</xdr:colOff>
      <xdr:row>186</xdr:row>
      <xdr:rowOff>0</xdr:rowOff>
    </xdr:from>
    <xdr:to>
      <xdr:col>4</xdr:col>
      <xdr:colOff>598647</xdr:colOff>
      <xdr:row>188</xdr:row>
      <xdr:rowOff>18819</xdr:rowOff>
    </xdr:to>
    <xdr:sp macro="" textlink="">
      <xdr:nvSpPr>
        <xdr:cNvPr id="90" name="CuadroTexto 2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 bwMode="auto">
        <a:xfrm>
          <a:off x="218594" y="61788675"/>
          <a:ext cx="11524303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7</xdr:col>
      <xdr:colOff>218594</xdr:colOff>
      <xdr:row>186</xdr:row>
      <xdr:rowOff>0</xdr:rowOff>
    </xdr:from>
    <xdr:to>
      <xdr:col>19</xdr:col>
      <xdr:colOff>781527</xdr:colOff>
      <xdr:row>188</xdr:row>
      <xdr:rowOff>18819</xdr:rowOff>
    </xdr:to>
    <xdr:sp macro="" textlink="">
      <xdr:nvSpPr>
        <xdr:cNvPr id="96" name="CuadroTexto 2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 bwMode="auto">
        <a:xfrm>
          <a:off x="16268219" y="61788675"/>
          <a:ext cx="11430958" cy="68556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7</xdr:col>
      <xdr:colOff>218594</xdr:colOff>
      <xdr:row>187</xdr:row>
      <xdr:rowOff>106492</xdr:rowOff>
    </xdr:from>
    <xdr:to>
      <xdr:col>19</xdr:col>
      <xdr:colOff>781527</xdr:colOff>
      <xdr:row>188</xdr:row>
      <xdr:rowOff>283299</xdr:rowOff>
    </xdr:to>
    <xdr:sp macro="" textlink="">
      <xdr:nvSpPr>
        <xdr:cNvPr id="97" name="CuadroTexto 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 bwMode="auto">
        <a:xfrm>
          <a:off x="16268219" y="62228542"/>
          <a:ext cx="11430958" cy="510182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0</xdr:col>
      <xdr:colOff>669856</xdr:colOff>
      <xdr:row>29</xdr:row>
      <xdr:rowOff>215352</xdr:rowOff>
    </xdr:from>
    <xdr:to>
      <xdr:col>4</xdr:col>
      <xdr:colOff>457418</xdr:colOff>
      <xdr:row>30</xdr:row>
      <xdr:rowOff>61977</xdr:rowOff>
    </xdr:to>
    <xdr:sp macro="" textlink="">
      <xdr:nvSpPr>
        <xdr:cNvPr id="9" name="Cerrar llave 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5400000" flipH="1">
          <a:off x="6033856" y="4733540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58468</xdr:colOff>
      <xdr:row>38</xdr:row>
      <xdr:rowOff>74467</xdr:rowOff>
    </xdr:from>
    <xdr:to>
      <xdr:col>6</xdr:col>
      <xdr:colOff>381000</xdr:colOff>
      <xdr:row>42</xdr:row>
      <xdr:rowOff>196730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537996</xdr:colOff>
      <xdr:row>38</xdr:row>
      <xdr:rowOff>144099</xdr:rowOff>
    </xdr:from>
    <xdr:to>
      <xdr:col>4</xdr:col>
      <xdr:colOff>465246</xdr:colOff>
      <xdr:row>39</xdr:row>
      <xdr:rowOff>17614</xdr:rowOff>
    </xdr:to>
    <xdr:sp macro="" textlink="">
      <xdr:nvSpPr>
        <xdr:cNvPr id="24" name="Cerrar llav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5400000">
          <a:off x="10042239" y="11690107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1991039</xdr:colOff>
      <xdr:row>28</xdr:row>
      <xdr:rowOff>123931</xdr:rowOff>
    </xdr:from>
    <xdr:to>
      <xdr:col>0</xdr:col>
      <xdr:colOff>3344333</xdr:colOff>
      <xdr:row>31</xdr:row>
      <xdr:rowOff>21166</xdr:rowOff>
    </xdr:to>
    <xdr:sp macro="" textlink="">
      <xdr:nvSpPr>
        <xdr:cNvPr id="25" name="CuadroTexto 2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 bwMode="auto">
        <a:xfrm>
          <a:off x="1991039" y="9310264"/>
          <a:ext cx="1353294" cy="84973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20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44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+35%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921879</xdr:colOff>
      <xdr:row>37</xdr:row>
      <xdr:rowOff>75333</xdr:rowOff>
    </xdr:from>
    <xdr:to>
      <xdr:col>4</xdr:col>
      <xdr:colOff>106041</xdr:colOff>
      <xdr:row>39</xdr:row>
      <xdr:rowOff>184438</xdr:rowOff>
    </xdr:to>
    <xdr:sp macro="" textlink="">
      <xdr:nvSpPr>
        <xdr:cNvPr id="38" name="TextBox 1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9089567" y="12624521"/>
          <a:ext cx="2136912" cy="775855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22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(-8%)</a:t>
          </a:r>
        </a:p>
      </xdr:txBody>
    </xdr:sp>
    <xdr:clientData/>
  </xdr:twoCellAnchor>
  <xdr:twoCellAnchor>
    <xdr:from>
      <xdr:col>4</xdr:col>
      <xdr:colOff>292069</xdr:colOff>
      <xdr:row>39</xdr:row>
      <xdr:rowOff>189960</xdr:rowOff>
    </xdr:from>
    <xdr:to>
      <xdr:col>5</xdr:col>
      <xdr:colOff>2928</xdr:colOff>
      <xdr:row>40</xdr:row>
      <xdr:rowOff>278785</xdr:rowOff>
    </xdr:to>
    <xdr:sp macro="" textlink="">
      <xdr:nvSpPr>
        <xdr:cNvPr id="39" name="CuadroTexto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 bwMode="auto">
        <a:xfrm>
          <a:off x="11412507" y="13405898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403960</xdr:colOff>
      <xdr:row>33</xdr:row>
      <xdr:rowOff>202893</xdr:rowOff>
    </xdr:from>
    <xdr:to>
      <xdr:col>7</xdr:col>
      <xdr:colOff>51339</xdr:colOff>
      <xdr:row>35</xdr:row>
      <xdr:rowOff>138008</xdr:rowOff>
    </xdr:to>
    <xdr:sp macro="" textlink="">
      <xdr:nvSpPr>
        <xdr:cNvPr id="52" name="CuadroTexto 4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 bwMode="auto">
        <a:xfrm>
          <a:off x="11524398" y="11418581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335030</xdr:colOff>
      <xdr:row>36</xdr:row>
      <xdr:rowOff>261933</xdr:rowOff>
    </xdr:from>
    <xdr:to>
      <xdr:col>7</xdr:col>
      <xdr:colOff>120268</xdr:colOff>
      <xdr:row>38</xdr:row>
      <xdr:rowOff>197048</xdr:rowOff>
    </xdr:to>
    <xdr:sp macro="" textlink="">
      <xdr:nvSpPr>
        <xdr:cNvPr id="55" name="CuadroTexto 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 bwMode="auto">
        <a:xfrm>
          <a:off x="11455468" y="12477746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6</xdr:col>
      <xdr:colOff>1206500</xdr:colOff>
      <xdr:row>70</xdr:row>
      <xdr:rowOff>168225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338667</xdr:colOff>
      <xdr:row>61</xdr:row>
      <xdr:rowOff>83269</xdr:rowOff>
    </xdr:from>
    <xdr:to>
      <xdr:col>6</xdr:col>
      <xdr:colOff>719667</xdr:colOff>
      <xdr:row>67</xdr:row>
      <xdr:rowOff>40816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693728</xdr:colOff>
      <xdr:row>54</xdr:row>
      <xdr:rowOff>313067</xdr:rowOff>
    </xdr:from>
    <xdr:to>
      <xdr:col>4</xdr:col>
      <xdr:colOff>481290</xdr:colOff>
      <xdr:row>55</xdr:row>
      <xdr:rowOff>159692</xdr:rowOff>
    </xdr:to>
    <xdr:sp macro="" textlink="">
      <xdr:nvSpPr>
        <xdr:cNvPr id="71" name="Cerrar llave 7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 rot="5400000" flipH="1">
          <a:off x="6057728" y="13165630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561868</xdr:colOff>
      <xdr:row>65</xdr:row>
      <xdr:rowOff>223766</xdr:rowOff>
    </xdr:from>
    <xdr:to>
      <xdr:col>4</xdr:col>
      <xdr:colOff>489118</xdr:colOff>
      <xdr:row>66</xdr:row>
      <xdr:rowOff>97281</xdr:rowOff>
    </xdr:to>
    <xdr:sp macro="" textlink="">
      <xdr:nvSpPr>
        <xdr:cNvPr id="72" name="Cerrar llav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 rot="5400000">
          <a:off x="10066111" y="20770899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2402764</xdr:colOff>
      <xdr:row>53</xdr:row>
      <xdr:rowOff>260180</xdr:rowOff>
    </xdr:from>
    <xdr:to>
      <xdr:col>0</xdr:col>
      <xdr:colOff>4961660</xdr:colOff>
      <xdr:row>56</xdr:row>
      <xdr:rowOff>80331</xdr:rowOff>
    </xdr:to>
    <xdr:sp macro="" textlink="">
      <xdr:nvSpPr>
        <xdr:cNvPr id="87" name="CuadroTexto 2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 bwMode="auto">
        <a:xfrm>
          <a:off x="2402764" y="17384013"/>
          <a:ext cx="2558896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-28%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712333</xdr:colOff>
      <xdr:row>64</xdr:row>
      <xdr:rowOff>232956</xdr:rowOff>
    </xdr:from>
    <xdr:to>
      <xdr:col>4</xdr:col>
      <xdr:colOff>406355</xdr:colOff>
      <xdr:row>67</xdr:row>
      <xdr:rowOff>17196</xdr:rowOff>
    </xdr:to>
    <xdr:sp macro="" textlink="">
      <xdr:nvSpPr>
        <xdr:cNvPr id="88" name="TextBox 1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9284833" y="20849289"/>
          <a:ext cx="2826689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814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(-8%)</a:t>
          </a:r>
        </a:p>
      </xdr:txBody>
    </xdr:sp>
    <xdr:clientData/>
  </xdr:twoCellAnchor>
  <xdr:twoCellAnchor>
    <xdr:from>
      <xdr:col>6</xdr:col>
      <xdr:colOff>315941</xdr:colOff>
      <xdr:row>64</xdr:row>
      <xdr:rowOff>96829</xdr:rowOff>
    </xdr:from>
    <xdr:to>
      <xdr:col>7</xdr:col>
      <xdr:colOff>26800</xdr:colOff>
      <xdr:row>65</xdr:row>
      <xdr:rowOff>185654</xdr:rowOff>
    </xdr:to>
    <xdr:sp macro="" textlink="">
      <xdr:nvSpPr>
        <xdr:cNvPr id="103" name="CuadroTexto 4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 bwMode="auto">
        <a:xfrm>
          <a:off x="11436379" y="21647142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427832</xdr:colOff>
      <xdr:row>56</xdr:row>
      <xdr:rowOff>256242</xdr:rowOff>
    </xdr:from>
    <xdr:to>
      <xdr:col>7</xdr:col>
      <xdr:colOff>75211</xdr:colOff>
      <xdr:row>58</xdr:row>
      <xdr:rowOff>191357</xdr:rowOff>
    </xdr:to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 bwMode="auto">
        <a:xfrm>
          <a:off x="11548270" y="19139555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358902</xdr:colOff>
      <xdr:row>60</xdr:row>
      <xdr:rowOff>76507</xdr:rowOff>
    </xdr:from>
    <xdr:to>
      <xdr:col>7</xdr:col>
      <xdr:colOff>144140</xdr:colOff>
      <xdr:row>62</xdr:row>
      <xdr:rowOff>11622</xdr:rowOff>
    </xdr:to>
    <xdr:sp macro="" textlink="">
      <xdr:nvSpPr>
        <xdr:cNvPr id="114" name="CuadroTexto 1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 bwMode="auto">
        <a:xfrm>
          <a:off x="11479340" y="20293320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6</xdr:col>
      <xdr:colOff>1502833</xdr:colOff>
      <xdr:row>99</xdr:row>
      <xdr:rowOff>168225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92</xdr:row>
      <xdr:rowOff>79488</xdr:rowOff>
    </xdr:from>
    <xdr:to>
      <xdr:col>6</xdr:col>
      <xdr:colOff>762000</xdr:colOff>
      <xdr:row>96</xdr:row>
      <xdr:rowOff>181177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687809</xdr:colOff>
      <xdr:row>83</xdr:row>
      <xdr:rowOff>47125</xdr:rowOff>
    </xdr:from>
    <xdr:to>
      <xdr:col>4</xdr:col>
      <xdr:colOff>475371</xdr:colOff>
      <xdr:row>83</xdr:row>
      <xdr:rowOff>227125</xdr:rowOff>
    </xdr:to>
    <xdr:sp macro="" textlink="">
      <xdr:nvSpPr>
        <xdr:cNvPr id="134" name="Cerrar llave 7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 rot="5400000" flipH="1">
          <a:off x="6051809" y="22567563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2112431</xdr:colOff>
      <xdr:row>82</xdr:row>
      <xdr:rowOff>36593</xdr:rowOff>
    </xdr:from>
    <xdr:to>
      <xdr:col>0</xdr:col>
      <xdr:colOff>3683000</xdr:colOff>
      <xdr:row>84</xdr:row>
      <xdr:rowOff>174244</xdr:rowOff>
    </xdr:to>
    <xdr:sp macro="" textlink="">
      <xdr:nvSpPr>
        <xdr:cNvPr id="136" name="CuadroTexto 2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 bwMode="auto">
        <a:xfrm>
          <a:off x="2112431" y="26367926"/>
          <a:ext cx="1570569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</a:rPr>
            <a:t>44% </a:t>
          </a:r>
        </a:p>
      </xdr:txBody>
    </xdr:sp>
    <xdr:clientData/>
  </xdr:twoCellAnchor>
  <xdr:twoCellAnchor>
    <xdr:from>
      <xdr:col>2</xdr:col>
      <xdr:colOff>243009</xdr:colOff>
      <xdr:row>91</xdr:row>
      <xdr:rowOff>77285</xdr:rowOff>
    </xdr:from>
    <xdr:to>
      <xdr:col>4</xdr:col>
      <xdr:colOff>621742</xdr:colOff>
      <xdr:row>93</xdr:row>
      <xdr:rowOff>179025</xdr:rowOff>
    </xdr:to>
    <xdr:sp macro="" textlink="">
      <xdr:nvSpPr>
        <xdr:cNvPr id="140" name="TextBox 12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8815509" y="29266118"/>
          <a:ext cx="3511400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32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$3,553,134</a:t>
          </a:r>
          <a:r>
            <a:rPr lang="es-MX" sz="3200" kern="1200" baseline="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(+7%)</a:t>
          </a:r>
        </a:p>
      </xdr:txBody>
    </xdr:sp>
    <xdr:clientData/>
  </xdr:twoCellAnchor>
  <xdr:twoCellAnchor>
    <xdr:from>
      <xdr:col>6</xdr:col>
      <xdr:colOff>357320</xdr:colOff>
      <xdr:row>94</xdr:row>
      <xdr:rowOff>82810</xdr:rowOff>
    </xdr:from>
    <xdr:to>
      <xdr:col>7</xdr:col>
      <xdr:colOff>68179</xdr:colOff>
      <xdr:row>95</xdr:row>
      <xdr:rowOff>171635</xdr:rowOff>
    </xdr:to>
    <xdr:sp macro="" textlink="">
      <xdr:nvSpPr>
        <xdr:cNvPr id="142" name="CuadroTexto 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 bwMode="auto">
        <a:xfrm>
          <a:off x="11477758" y="31634373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469211</xdr:colOff>
      <xdr:row>85</xdr:row>
      <xdr:rowOff>134164</xdr:rowOff>
    </xdr:from>
    <xdr:to>
      <xdr:col>7</xdr:col>
      <xdr:colOff>116590</xdr:colOff>
      <xdr:row>87</xdr:row>
      <xdr:rowOff>69279</xdr:rowOff>
    </xdr:to>
    <xdr:sp macro="" textlink="">
      <xdr:nvSpPr>
        <xdr:cNvPr id="148" name="CuadroTexto 4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 bwMode="auto">
        <a:xfrm>
          <a:off x="11589649" y="28685352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400281</xdr:colOff>
      <xdr:row>89</xdr:row>
      <xdr:rowOff>49017</xdr:rowOff>
    </xdr:from>
    <xdr:to>
      <xdr:col>7</xdr:col>
      <xdr:colOff>185519</xdr:colOff>
      <xdr:row>90</xdr:row>
      <xdr:rowOff>317507</xdr:rowOff>
    </xdr:to>
    <xdr:sp macro="" textlink="">
      <xdr:nvSpPr>
        <xdr:cNvPr id="149" name="CuadroTexto 5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 bwMode="auto">
        <a:xfrm>
          <a:off x="11520719" y="29933705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109</xdr:row>
      <xdr:rowOff>0</xdr:rowOff>
    </xdr:from>
    <xdr:to>
      <xdr:col>6</xdr:col>
      <xdr:colOff>1439334</xdr:colOff>
      <xdr:row>126</xdr:row>
      <xdr:rowOff>168225</xdr:rowOff>
    </xdr:to>
    <xdr:graphicFrame macro="">
      <xdr:nvGraphicFramePr>
        <xdr:cNvPr id="150" name="Gráfico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423334</xdr:colOff>
      <xdr:row>119</xdr:row>
      <xdr:rowOff>63288</xdr:rowOff>
    </xdr:from>
    <xdr:to>
      <xdr:col>6</xdr:col>
      <xdr:colOff>910167</xdr:colOff>
      <xdr:row>122</xdr:row>
      <xdr:rowOff>289376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686510</xdr:colOff>
      <xdr:row>110</xdr:row>
      <xdr:rowOff>90026</xdr:rowOff>
    </xdr:from>
    <xdr:to>
      <xdr:col>4</xdr:col>
      <xdr:colOff>474072</xdr:colOff>
      <xdr:row>110</xdr:row>
      <xdr:rowOff>270026</xdr:rowOff>
    </xdr:to>
    <xdr:sp macro="" textlink="">
      <xdr:nvSpPr>
        <xdr:cNvPr id="152" name="Cerrar llave 7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 rot="5400000" flipH="1">
          <a:off x="6050510" y="31611589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554650</xdr:colOff>
      <xdr:row>118</xdr:row>
      <xdr:rowOff>211333</xdr:rowOff>
    </xdr:from>
    <xdr:to>
      <xdr:col>4</xdr:col>
      <xdr:colOff>481900</xdr:colOff>
      <xdr:row>119</xdr:row>
      <xdr:rowOff>84848</xdr:rowOff>
    </xdr:to>
    <xdr:sp macro="" textlink="">
      <xdr:nvSpPr>
        <xdr:cNvPr id="153" name="Cerrar llave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 rot="5400000">
          <a:off x="10058893" y="38427341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2380852</xdr:colOff>
      <xdr:row>109</xdr:row>
      <xdr:rowOff>0</xdr:rowOff>
    </xdr:from>
    <xdr:to>
      <xdr:col>0</xdr:col>
      <xdr:colOff>3725333</xdr:colOff>
      <xdr:row>111</xdr:row>
      <xdr:rowOff>148167</xdr:rowOff>
    </xdr:to>
    <xdr:sp macro="" textlink="">
      <xdr:nvSpPr>
        <xdr:cNvPr id="154" name="CuadroTexto 15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 bwMode="auto">
        <a:xfrm>
          <a:off x="2380852" y="34903833"/>
          <a:ext cx="1344481" cy="783167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</a:rPr>
            <a:t>+74% </a:t>
          </a:r>
        </a:p>
      </xdr:txBody>
    </xdr:sp>
    <xdr:clientData/>
  </xdr:twoCellAnchor>
  <xdr:twoCellAnchor>
    <xdr:from>
      <xdr:col>2</xdr:col>
      <xdr:colOff>644788</xdr:colOff>
      <xdr:row>117</xdr:row>
      <xdr:rowOff>183983</xdr:rowOff>
    </xdr:from>
    <xdr:to>
      <xdr:col>4</xdr:col>
      <xdr:colOff>698500</xdr:colOff>
      <xdr:row>119</xdr:row>
      <xdr:rowOff>285723</xdr:rowOff>
    </xdr:to>
    <xdr:sp macro="" textlink="">
      <xdr:nvSpPr>
        <xdr:cNvPr id="155" name="TextBox 12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9217288" y="37627816"/>
          <a:ext cx="3186379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$27,609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(+12%)</a:t>
          </a:r>
        </a:p>
      </xdr:txBody>
    </xdr:sp>
    <xdr:clientData/>
  </xdr:twoCellAnchor>
  <xdr:twoCellAnchor>
    <xdr:from>
      <xdr:col>6</xdr:col>
      <xdr:colOff>308723</xdr:colOff>
      <xdr:row>121</xdr:row>
      <xdr:rowOff>91621</xdr:rowOff>
    </xdr:from>
    <xdr:to>
      <xdr:col>7</xdr:col>
      <xdr:colOff>19582</xdr:colOff>
      <xdr:row>122</xdr:row>
      <xdr:rowOff>180446</xdr:rowOff>
    </xdr:to>
    <xdr:sp macro="" textlink="">
      <xdr:nvSpPr>
        <xdr:cNvPr id="156" name="CuadroTexto 2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 bwMode="auto">
        <a:xfrm>
          <a:off x="11429161" y="40644309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420614</xdr:colOff>
      <xdr:row>112</xdr:row>
      <xdr:rowOff>284865</xdr:rowOff>
    </xdr:from>
    <xdr:to>
      <xdr:col>7</xdr:col>
      <xdr:colOff>67993</xdr:colOff>
      <xdr:row>114</xdr:row>
      <xdr:rowOff>219980</xdr:rowOff>
    </xdr:to>
    <xdr:sp macro="" textlink="">
      <xdr:nvSpPr>
        <xdr:cNvPr id="157" name="CuadroTexto 4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 bwMode="auto">
        <a:xfrm>
          <a:off x="11541052" y="37837178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351684</xdr:colOff>
      <xdr:row>116</xdr:row>
      <xdr:rowOff>120892</xdr:rowOff>
    </xdr:from>
    <xdr:to>
      <xdr:col>7</xdr:col>
      <xdr:colOff>136922</xdr:colOff>
      <xdr:row>118</xdr:row>
      <xdr:rowOff>56007</xdr:rowOff>
    </xdr:to>
    <xdr:sp macro="" textlink="">
      <xdr:nvSpPr>
        <xdr:cNvPr id="158" name="CuadroTexto 5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 bwMode="auto">
        <a:xfrm>
          <a:off x="11472122" y="39006705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135</xdr:row>
      <xdr:rowOff>0</xdr:rowOff>
    </xdr:from>
    <xdr:to>
      <xdr:col>6</xdr:col>
      <xdr:colOff>635000</xdr:colOff>
      <xdr:row>152</xdr:row>
      <xdr:rowOff>168225</xdr:rowOff>
    </xdr:to>
    <xdr:graphicFrame macro="">
      <xdr:nvGraphicFramePr>
        <xdr:cNvPr id="159" name="Gráfico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173092</xdr:colOff>
      <xdr:row>145</xdr:row>
      <xdr:rowOff>3408</xdr:rowOff>
    </xdr:from>
    <xdr:to>
      <xdr:col>6</xdr:col>
      <xdr:colOff>740834</xdr:colOff>
      <xdr:row>149</xdr:row>
      <xdr:rowOff>127686</xdr:rowOff>
    </xdr:to>
    <xdr:graphicFrame macro="">
      <xdr:nvGraphicFramePr>
        <xdr:cNvPr id="160" name="Gráfico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680429</xdr:colOff>
      <xdr:row>136</xdr:row>
      <xdr:rowOff>310245</xdr:rowOff>
    </xdr:from>
    <xdr:to>
      <xdr:col>4</xdr:col>
      <xdr:colOff>467991</xdr:colOff>
      <xdr:row>137</xdr:row>
      <xdr:rowOff>156870</xdr:rowOff>
    </xdr:to>
    <xdr:sp macro="" textlink="">
      <xdr:nvSpPr>
        <xdr:cNvPr id="161" name="Cerrar llave 7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 rot="5400000" flipH="1">
          <a:off x="6044429" y="40499558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540948</xdr:colOff>
      <xdr:row>137</xdr:row>
      <xdr:rowOff>302619</xdr:rowOff>
    </xdr:from>
    <xdr:to>
      <xdr:col>4</xdr:col>
      <xdr:colOff>468198</xdr:colOff>
      <xdr:row>138</xdr:row>
      <xdr:rowOff>176134</xdr:rowOff>
    </xdr:to>
    <xdr:sp macro="" textlink="">
      <xdr:nvSpPr>
        <xdr:cNvPr id="162" name="Cerrar llav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10045191" y="44852752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886935</xdr:colOff>
      <xdr:row>135</xdr:row>
      <xdr:rowOff>192742</xdr:rowOff>
    </xdr:from>
    <xdr:to>
      <xdr:col>0</xdr:col>
      <xdr:colOff>3348211</xdr:colOff>
      <xdr:row>137</xdr:row>
      <xdr:rowOff>326650</xdr:rowOff>
    </xdr:to>
    <xdr:sp macro="" textlink="">
      <xdr:nvSpPr>
        <xdr:cNvPr id="163" name="CuadroTexto 15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 bwMode="auto">
        <a:xfrm>
          <a:off x="886935" y="45412680"/>
          <a:ext cx="2461276" cy="800658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-17%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709597</xdr:colOff>
      <xdr:row>137</xdr:row>
      <xdr:rowOff>66628</xdr:rowOff>
    </xdr:from>
    <xdr:to>
      <xdr:col>4</xdr:col>
      <xdr:colOff>347676</xdr:colOff>
      <xdr:row>139</xdr:row>
      <xdr:rowOff>78750</xdr:rowOff>
    </xdr:to>
    <xdr:sp macro="" textlink="">
      <xdr:nvSpPr>
        <xdr:cNvPr id="164" name="TextBox 12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8877285" y="45953316"/>
          <a:ext cx="2590829" cy="67887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127.5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(-4.2%)</a:t>
          </a:r>
        </a:p>
      </xdr:txBody>
    </xdr:sp>
    <xdr:clientData/>
  </xdr:twoCellAnchor>
  <xdr:twoCellAnchor>
    <xdr:from>
      <xdr:col>6</xdr:col>
      <xdr:colOff>302642</xdr:colOff>
      <xdr:row>147</xdr:row>
      <xdr:rowOff>28644</xdr:rowOff>
    </xdr:from>
    <xdr:to>
      <xdr:col>7</xdr:col>
      <xdr:colOff>13501</xdr:colOff>
      <xdr:row>148</xdr:row>
      <xdr:rowOff>117469</xdr:rowOff>
    </xdr:to>
    <xdr:sp macro="" textlink="">
      <xdr:nvSpPr>
        <xdr:cNvPr id="165" name="CuadroTexto 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 bwMode="auto">
        <a:xfrm>
          <a:off x="11423080" y="49249082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6</xdr:col>
      <xdr:colOff>414533</xdr:colOff>
      <xdr:row>142</xdr:row>
      <xdr:rowOff>86574</xdr:rowOff>
    </xdr:from>
    <xdr:to>
      <xdr:col>7</xdr:col>
      <xdr:colOff>61912</xdr:colOff>
      <xdr:row>144</xdr:row>
      <xdr:rowOff>21689</xdr:rowOff>
    </xdr:to>
    <xdr:sp macro="" textlink="">
      <xdr:nvSpPr>
        <xdr:cNvPr id="166" name="CuadroTexto 6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 bwMode="auto">
        <a:xfrm>
          <a:off x="11534971" y="47640137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6</xdr:col>
      <xdr:colOff>345603</xdr:colOff>
      <xdr:row>144</xdr:row>
      <xdr:rowOff>289803</xdr:rowOff>
    </xdr:from>
    <xdr:to>
      <xdr:col>7</xdr:col>
      <xdr:colOff>130841</xdr:colOff>
      <xdr:row>146</xdr:row>
      <xdr:rowOff>224918</xdr:rowOff>
    </xdr:to>
    <xdr:sp macro="" textlink="">
      <xdr:nvSpPr>
        <xdr:cNvPr id="167" name="CuadroTexto 9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 bwMode="auto">
        <a:xfrm>
          <a:off x="11466041" y="48510116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1162762</xdr:colOff>
      <xdr:row>179</xdr:row>
      <xdr:rowOff>168225</xdr:rowOff>
    </xdr:to>
    <xdr:graphicFrame macro="">
      <xdr:nvGraphicFramePr>
        <xdr:cNvPr id="168" name="Gráfico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145832</xdr:colOff>
      <xdr:row>167</xdr:row>
      <xdr:rowOff>125516</xdr:rowOff>
    </xdr:from>
    <xdr:to>
      <xdr:col>4</xdr:col>
      <xdr:colOff>1608919</xdr:colOff>
      <xdr:row>172</xdr:row>
      <xdr:rowOff>241448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690028</xdr:colOff>
      <xdr:row>163</xdr:row>
      <xdr:rowOff>308796</xdr:rowOff>
    </xdr:from>
    <xdr:to>
      <xdr:col>4</xdr:col>
      <xdr:colOff>477590</xdr:colOff>
      <xdr:row>164</xdr:row>
      <xdr:rowOff>155421</xdr:rowOff>
    </xdr:to>
    <xdr:sp macro="" textlink="">
      <xdr:nvSpPr>
        <xdr:cNvPr id="170" name="Cerrar llave 7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 rot="5400000" flipH="1">
          <a:off x="6054028" y="49499234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558168</xdr:colOff>
      <xdr:row>174</xdr:row>
      <xdr:rowOff>3927</xdr:rowOff>
    </xdr:from>
    <xdr:to>
      <xdr:col>4</xdr:col>
      <xdr:colOff>485418</xdr:colOff>
      <xdr:row>174</xdr:row>
      <xdr:rowOff>210817</xdr:rowOff>
    </xdr:to>
    <xdr:sp macro="" textlink="">
      <xdr:nvSpPr>
        <xdr:cNvPr id="171" name="Cerrar llave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 rot="5400000">
          <a:off x="10062411" y="56888935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2797196</xdr:colOff>
      <xdr:row>162</xdr:row>
      <xdr:rowOff>154595</xdr:rowOff>
    </xdr:from>
    <xdr:to>
      <xdr:col>0</xdr:col>
      <xdr:colOff>5135050</xdr:colOff>
      <xdr:row>164</xdr:row>
      <xdr:rowOff>292246</xdr:rowOff>
    </xdr:to>
    <xdr:sp macro="" textlink="">
      <xdr:nvSpPr>
        <xdr:cNvPr id="172" name="CuadroTexto 7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 bwMode="auto">
        <a:xfrm>
          <a:off x="2797196" y="51885928"/>
          <a:ext cx="2337854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Crecimiento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-2%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715689</xdr:colOff>
      <xdr:row>173</xdr:row>
      <xdr:rowOff>80114</xdr:rowOff>
    </xdr:from>
    <xdr:to>
      <xdr:col>4</xdr:col>
      <xdr:colOff>341978</xdr:colOff>
      <xdr:row>175</xdr:row>
      <xdr:rowOff>181854</xdr:rowOff>
    </xdr:to>
    <xdr:sp macro="" textlink="">
      <xdr:nvSpPr>
        <xdr:cNvPr id="173" name="TextBox 1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9288189" y="55303947"/>
          <a:ext cx="2758956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63.8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(-3%)</a:t>
          </a:r>
        </a:p>
      </xdr:txBody>
    </xdr:sp>
    <xdr:clientData/>
  </xdr:twoCellAnchor>
  <xdr:twoCellAnchor>
    <xdr:from>
      <xdr:col>4</xdr:col>
      <xdr:colOff>438369</xdr:colOff>
      <xdr:row>170</xdr:row>
      <xdr:rowOff>209806</xdr:rowOff>
    </xdr:from>
    <xdr:to>
      <xdr:col>5</xdr:col>
      <xdr:colOff>149228</xdr:colOff>
      <xdr:row>171</xdr:row>
      <xdr:rowOff>298631</xdr:rowOff>
    </xdr:to>
    <xdr:sp macro="" textlink="">
      <xdr:nvSpPr>
        <xdr:cNvPr id="174" name="CuadroTexto 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 bwMode="auto">
        <a:xfrm>
          <a:off x="11558807" y="57097869"/>
          <a:ext cx="133010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0</xdr:colOff>
      <xdr:row>189</xdr:row>
      <xdr:rowOff>0</xdr:rowOff>
    </xdr:from>
    <xdr:to>
      <xdr:col>5</xdr:col>
      <xdr:colOff>1756833</xdr:colOff>
      <xdr:row>206</xdr:row>
      <xdr:rowOff>168225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695549</xdr:colOff>
      <xdr:row>190</xdr:row>
      <xdr:rowOff>330959</xdr:rowOff>
    </xdr:from>
    <xdr:to>
      <xdr:col>4</xdr:col>
      <xdr:colOff>483111</xdr:colOff>
      <xdr:row>191</xdr:row>
      <xdr:rowOff>177584</xdr:rowOff>
    </xdr:to>
    <xdr:sp macro="" textlink="">
      <xdr:nvSpPr>
        <xdr:cNvPr id="176" name="Cerrar llave 7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 rot="5400000" flipH="1">
          <a:off x="6059549" y="58522522"/>
          <a:ext cx="180000" cy="1090800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563689</xdr:colOff>
      <xdr:row>201</xdr:row>
      <xdr:rowOff>170468</xdr:rowOff>
    </xdr:from>
    <xdr:to>
      <xdr:col>4</xdr:col>
      <xdr:colOff>490939</xdr:colOff>
      <xdr:row>202</xdr:row>
      <xdr:rowOff>43983</xdr:rowOff>
    </xdr:to>
    <xdr:sp macro="" textlink="">
      <xdr:nvSpPr>
        <xdr:cNvPr id="177" name="Cerrar llave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 rot="5400000">
          <a:off x="10067932" y="66056601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1201602</xdr:colOff>
      <xdr:row>189</xdr:row>
      <xdr:rowOff>201783</xdr:rowOff>
    </xdr:from>
    <xdr:to>
      <xdr:col>0</xdr:col>
      <xdr:colOff>3341779</xdr:colOff>
      <xdr:row>192</xdr:row>
      <xdr:rowOff>71692</xdr:rowOff>
    </xdr:to>
    <xdr:sp macro="" textlink="">
      <xdr:nvSpPr>
        <xdr:cNvPr id="178" name="CuadroTexto 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 bwMode="auto">
        <a:xfrm>
          <a:off x="1201602" y="60505616"/>
          <a:ext cx="2140177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3.7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(-27%)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914886</xdr:colOff>
      <xdr:row>200</xdr:row>
      <xdr:rowOff>206344</xdr:rowOff>
    </xdr:from>
    <xdr:to>
      <xdr:col>4</xdr:col>
      <xdr:colOff>73456</xdr:colOff>
      <xdr:row>202</xdr:row>
      <xdr:rowOff>308084</xdr:rowOff>
    </xdr:to>
    <xdr:sp macro="" textlink="">
      <xdr:nvSpPr>
        <xdr:cNvPr id="179" name="TextBox 12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9487386" y="64002677"/>
          <a:ext cx="2291237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2.9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(+6%)</a:t>
          </a:r>
        </a:p>
      </xdr:txBody>
    </xdr:sp>
    <xdr:clientData/>
  </xdr:twoCellAnchor>
  <xdr:twoCellAnchor>
    <xdr:from>
      <xdr:col>5</xdr:col>
      <xdr:colOff>429653</xdr:colOff>
      <xdr:row>196</xdr:row>
      <xdr:rowOff>91531</xdr:rowOff>
    </xdr:from>
    <xdr:to>
      <xdr:col>6</xdr:col>
      <xdr:colOff>77032</xdr:colOff>
      <xdr:row>198</xdr:row>
      <xdr:rowOff>26646</xdr:rowOff>
    </xdr:to>
    <xdr:sp macro="" textlink="">
      <xdr:nvSpPr>
        <xdr:cNvPr id="180" name="CuadroTexto 5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 bwMode="auto">
        <a:xfrm>
          <a:off x="11550091" y="65647344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5</xdr:col>
      <xdr:colOff>360723</xdr:colOff>
      <xdr:row>198</xdr:row>
      <xdr:rowOff>326290</xdr:rowOff>
    </xdr:from>
    <xdr:to>
      <xdr:col>6</xdr:col>
      <xdr:colOff>145961</xdr:colOff>
      <xdr:row>200</xdr:row>
      <xdr:rowOff>261405</xdr:rowOff>
    </xdr:to>
    <xdr:sp macro="" textlink="">
      <xdr:nvSpPr>
        <xdr:cNvPr id="181" name="CuadroTexto 6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 bwMode="auto">
        <a:xfrm>
          <a:off x="11481161" y="66548853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7</xdr:col>
      <xdr:colOff>0</xdr:colOff>
      <xdr:row>189</xdr:row>
      <xdr:rowOff>0</xdr:rowOff>
    </xdr:from>
    <xdr:to>
      <xdr:col>19</xdr:col>
      <xdr:colOff>1400888</xdr:colOff>
      <xdr:row>206</xdr:row>
      <xdr:rowOff>168225</xdr:rowOff>
    </xdr:to>
    <xdr:graphicFrame macro="">
      <xdr:nvGraphicFramePr>
        <xdr:cNvPr id="182" name="Gráfico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715417</xdr:colOff>
      <xdr:row>191</xdr:row>
      <xdr:rowOff>37267</xdr:rowOff>
    </xdr:from>
    <xdr:to>
      <xdr:col>19</xdr:col>
      <xdr:colOff>963802</xdr:colOff>
      <xdr:row>191</xdr:row>
      <xdr:rowOff>186027</xdr:rowOff>
    </xdr:to>
    <xdr:sp macro="" textlink="">
      <xdr:nvSpPr>
        <xdr:cNvPr id="183" name="Cerrar llave 7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 rot="5400000" flipH="1">
          <a:off x="24411042" y="60614080"/>
          <a:ext cx="148760" cy="6773010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801815</xdr:colOff>
      <xdr:row>201</xdr:row>
      <xdr:rowOff>24875</xdr:rowOff>
    </xdr:from>
    <xdr:to>
      <xdr:col>19</xdr:col>
      <xdr:colOff>729065</xdr:colOff>
      <xdr:row>201</xdr:row>
      <xdr:rowOff>231765</xdr:rowOff>
    </xdr:to>
    <xdr:sp macro="" textlink="">
      <xdr:nvSpPr>
        <xdr:cNvPr id="184" name="Cerrar llave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 rot="5400000">
          <a:off x="26093745" y="65911008"/>
          <a:ext cx="206890" cy="2880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1329272</xdr:colOff>
      <xdr:row>189</xdr:row>
      <xdr:rowOff>296334</xdr:rowOff>
    </xdr:from>
    <xdr:to>
      <xdr:col>16</xdr:col>
      <xdr:colOff>825500</xdr:colOff>
      <xdr:row>192</xdr:row>
      <xdr:rowOff>166243</xdr:rowOff>
    </xdr:to>
    <xdr:sp macro="" textlink="">
      <xdr:nvSpPr>
        <xdr:cNvPr id="185" name="CuadroTexto 12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 bwMode="auto">
        <a:xfrm>
          <a:off x="28380272" y="60600167"/>
          <a:ext cx="2501895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2.4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(+64%)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14</xdr:col>
      <xdr:colOff>1284164</xdr:colOff>
      <xdr:row>200</xdr:row>
      <xdr:rowOff>7109</xdr:rowOff>
    </xdr:from>
    <xdr:to>
      <xdr:col>16</xdr:col>
      <xdr:colOff>698500</xdr:colOff>
      <xdr:row>202</xdr:row>
      <xdr:rowOff>108849</xdr:rowOff>
    </xdr:to>
    <xdr:sp macro="" textlink="">
      <xdr:nvSpPr>
        <xdr:cNvPr id="186" name="TextBox 12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28335164" y="63803442"/>
          <a:ext cx="2420003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2.0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(+81%)</a:t>
          </a:r>
        </a:p>
      </xdr:txBody>
    </xdr:sp>
    <xdr:clientData/>
  </xdr:twoCellAnchor>
  <xdr:twoCellAnchor>
    <xdr:from>
      <xdr:col>19</xdr:col>
      <xdr:colOff>667779</xdr:colOff>
      <xdr:row>196</xdr:row>
      <xdr:rowOff>91531</xdr:rowOff>
    </xdr:from>
    <xdr:to>
      <xdr:col>20</xdr:col>
      <xdr:colOff>458033</xdr:colOff>
      <xdr:row>198</xdr:row>
      <xdr:rowOff>26646</xdr:rowOff>
    </xdr:to>
    <xdr:sp macro="" textlink="">
      <xdr:nvSpPr>
        <xdr:cNvPr id="187" name="CuadroTexto 1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 bwMode="auto">
        <a:xfrm>
          <a:off x="27575904" y="65647344"/>
          <a:ext cx="1266629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19</xdr:col>
      <xdr:colOff>598849</xdr:colOff>
      <xdr:row>198</xdr:row>
      <xdr:rowOff>326290</xdr:rowOff>
    </xdr:from>
    <xdr:to>
      <xdr:col>20</xdr:col>
      <xdr:colOff>526962</xdr:colOff>
      <xdr:row>200</xdr:row>
      <xdr:rowOff>261405</xdr:rowOff>
    </xdr:to>
    <xdr:sp macro="" textlink="">
      <xdr:nvSpPr>
        <xdr:cNvPr id="188" name="CuadroTexto 1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 bwMode="auto">
        <a:xfrm>
          <a:off x="27506974" y="66548853"/>
          <a:ext cx="1404488" cy="60186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7</xdr:col>
      <xdr:colOff>0</xdr:colOff>
      <xdr:row>162</xdr:row>
      <xdr:rowOff>0</xdr:rowOff>
    </xdr:from>
    <xdr:to>
      <xdr:col>18</xdr:col>
      <xdr:colOff>1034155</xdr:colOff>
      <xdr:row>179</xdr:row>
      <xdr:rowOff>169375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0</xdr:colOff>
      <xdr:row>27</xdr:row>
      <xdr:rowOff>0</xdr:rowOff>
    </xdr:from>
    <xdr:to>
      <xdr:col>19</xdr:col>
      <xdr:colOff>1185334</xdr:colOff>
      <xdr:row>45</xdr:row>
      <xdr:rowOff>105834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C2C1F7DE-7969-4976-B6AC-107415617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10</xdr:col>
      <xdr:colOff>0</xdr:colOff>
      <xdr:row>134</xdr:row>
      <xdr:rowOff>0</xdr:rowOff>
    </xdr:from>
    <xdr:to>
      <xdr:col>20</xdr:col>
      <xdr:colOff>550334</xdr:colOff>
      <xdr:row>151</xdr:row>
      <xdr:rowOff>39749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0656FFA8-04D2-46E6-9B13-9CB83BAA2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9</xdr:col>
      <xdr:colOff>21167</xdr:colOff>
      <xdr:row>31</xdr:row>
      <xdr:rowOff>232833</xdr:rowOff>
    </xdr:from>
    <xdr:to>
      <xdr:col>19</xdr:col>
      <xdr:colOff>1091623</xdr:colOff>
      <xdr:row>43</xdr:row>
      <xdr:rowOff>288396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4598D2C0-9ACA-43D6-BE8A-9670DE860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254001</xdr:colOff>
      <xdr:row>160</xdr:row>
      <xdr:rowOff>275166</xdr:rowOff>
    </xdr:from>
    <xdr:to>
      <xdr:col>36</xdr:col>
      <xdr:colOff>103096</xdr:colOff>
      <xdr:row>178</xdr:row>
      <xdr:rowOff>103758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11BE3C68-40E1-4CBD-BC0F-D2989CFC9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592669</xdr:colOff>
      <xdr:row>168</xdr:row>
      <xdr:rowOff>211664</xdr:rowOff>
    </xdr:from>
    <xdr:to>
      <xdr:col>37</xdr:col>
      <xdr:colOff>42337</xdr:colOff>
      <xdr:row>175</xdr:row>
      <xdr:rowOff>281514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70D9C047-1E40-482E-8FD1-EF790F2B7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21</xdr:col>
      <xdr:colOff>1037167</xdr:colOff>
      <xdr:row>172</xdr:row>
      <xdr:rowOff>85347</xdr:rowOff>
    </xdr:from>
    <xdr:to>
      <xdr:col>24</xdr:col>
      <xdr:colOff>597747</xdr:colOff>
      <xdr:row>174</xdr:row>
      <xdr:rowOff>253837</xdr:rowOff>
    </xdr:to>
    <xdr:sp macro="" textlink="">
      <xdr:nvSpPr>
        <xdr:cNvPr id="89" name="TextBox 12">
          <a:extLst>
            <a:ext uri="{FF2B5EF4-FFF2-40B4-BE49-F238E27FC236}">
              <a16:creationId xmlns:a16="http://schemas.microsoft.com/office/drawing/2014/main" id="{3808B3A9-C157-420D-B300-11B4B3754733}"/>
            </a:ext>
          </a:extLst>
        </xdr:cNvPr>
        <xdr:cNvSpPr txBox="1"/>
      </xdr:nvSpPr>
      <xdr:spPr>
        <a:xfrm>
          <a:off x="38756167" y="54991680"/>
          <a:ext cx="2799080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93.0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(-18.0%)</a:t>
          </a:r>
        </a:p>
      </xdr:txBody>
    </xdr:sp>
    <xdr:clientData/>
  </xdr:twoCellAnchor>
  <xdr:twoCellAnchor>
    <xdr:from>
      <xdr:col>21</xdr:col>
      <xdr:colOff>952501</xdr:colOff>
      <xdr:row>161</xdr:row>
      <xdr:rowOff>135894</xdr:rowOff>
    </xdr:from>
    <xdr:to>
      <xdr:col>24</xdr:col>
      <xdr:colOff>408262</xdr:colOff>
      <xdr:row>163</xdr:row>
      <xdr:rowOff>304384</xdr:rowOff>
    </xdr:to>
    <xdr:sp macro="" textlink="">
      <xdr:nvSpPr>
        <xdr:cNvPr id="91" name="TextBox 12">
          <a:extLst>
            <a:ext uri="{FF2B5EF4-FFF2-40B4-BE49-F238E27FC236}">
              <a16:creationId xmlns:a16="http://schemas.microsoft.com/office/drawing/2014/main" id="{BED1D2B9-B5A7-4BC1-ACDF-31FC8158CD9D}"/>
            </a:ext>
          </a:extLst>
        </xdr:cNvPr>
        <xdr:cNvSpPr txBox="1"/>
      </xdr:nvSpPr>
      <xdr:spPr>
        <a:xfrm>
          <a:off x="38671501" y="51549727"/>
          <a:ext cx="2694261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60.4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(+14.6%)</a:t>
          </a:r>
        </a:p>
      </xdr:txBody>
    </xdr:sp>
    <xdr:clientData/>
  </xdr:twoCellAnchor>
  <xdr:twoCellAnchor>
    <xdr:from>
      <xdr:col>30</xdr:col>
      <xdr:colOff>486834</xdr:colOff>
      <xdr:row>161</xdr:row>
      <xdr:rowOff>139998</xdr:rowOff>
    </xdr:from>
    <xdr:to>
      <xdr:col>33</xdr:col>
      <xdr:colOff>722726</xdr:colOff>
      <xdr:row>163</xdr:row>
      <xdr:rowOff>289302</xdr:rowOff>
    </xdr:to>
    <xdr:sp macro="" textlink="">
      <xdr:nvSpPr>
        <xdr:cNvPr id="92" name="TextBox 12">
          <a:extLst>
            <a:ext uri="{FF2B5EF4-FFF2-40B4-BE49-F238E27FC236}">
              <a16:creationId xmlns:a16="http://schemas.microsoft.com/office/drawing/2014/main" id="{2E7016E0-25EE-4E13-995D-54995DA578E4}"/>
            </a:ext>
          </a:extLst>
        </xdr:cNvPr>
        <xdr:cNvSpPr txBox="1"/>
      </xdr:nvSpPr>
      <xdr:spPr>
        <a:xfrm>
          <a:off x="46016334" y="51553831"/>
          <a:ext cx="252189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+69.3%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30</xdr:col>
      <xdr:colOff>423334</xdr:colOff>
      <xdr:row>171</xdr:row>
      <xdr:rowOff>149332</xdr:rowOff>
    </xdr:from>
    <xdr:to>
      <xdr:col>33</xdr:col>
      <xdr:colOff>727266</xdr:colOff>
      <xdr:row>173</xdr:row>
      <xdr:rowOff>298636</xdr:rowOff>
    </xdr:to>
    <xdr:sp macro="" textlink="">
      <xdr:nvSpPr>
        <xdr:cNvPr id="93" name="TextBox 12">
          <a:extLst>
            <a:ext uri="{FF2B5EF4-FFF2-40B4-BE49-F238E27FC236}">
              <a16:creationId xmlns:a16="http://schemas.microsoft.com/office/drawing/2014/main" id="{14BC85CE-DF67-45A7-AC92-ABE0197D358E}"/>
            </a:ext>
          </a:extLst>
        </xdr:cNvPr>
        <xdr:cNvSpPr txBox="1"/>
      </xdr:nvSpPr>
      <xdr:spPr>
        <a:xfrm>
          <a:off x="45952834" y="54738165"/>
          <a:ext cx="258993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-10.6%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21</xdr:col>
      <xdr:colOff>275167</xdr:colOff>
      <xdr:row>179</xdr:row>
      <xdr:rowOff>169333</xdr:rowOff>
    </xdr:from>
    <xdr:to>
      <xdr:col>35</xdr:col>
      <xdr:colOff>613835</xdr:colOff>
      <xdr:row>197</xdr:row>
      <xdr:rowOff>126999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99723DC4-5EFC-4CCA-8358-866CC9A4D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23</xdr:col>
      <xdr:colOff>507998</xdr:colOff>
      <xdr:row>188</xdr:row>
      <xdr:rowOff>141819</xdr:rowOff>
    </xdr:from>
    <xdr:to>
      <xdr:col>36</xdr:col>
      <xdr:colOff>550333</xdr:colOff>
      <xdr:row>197</xdr:row>
      <xdr:rowOff>27519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6E21A83B-24C3-450A-A641-24E48E476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22</xdr:col>
      <xdr:colOff>317501</xdr:colOff>
      <xdr:row>189</xdr:row>
      <xdr:rowOff>124142</xdr:rowOff>
    </xdr:from>
    <xdr:to>
      <xdr:col>25</xdr:col>
      <xdr:colOff>423351</xdr:colOff>
      <xdr:row>191</xdr:row>
      <xdr:rowOff>292632</xdr:rowOff>
    </xdr:to>
    <xdr:sp macro="" textlink="">
      <xdr:nvSpPr>
        <xdr:cNvPr id="98" name="TextBox 12">
          <a:extLst>
            <a:ext uri="{FF2B5EF4-FFF2-40B4-BE49-F238E27FC236}">
              <a16:creationId xmlns:a16="http://schemas.microsoft.com/office/drawing/2014/main" id="{308B4B45-CCCF-4A92-94CF-00F6EC1DD21B}"/>
            </a:ext>
          </a:extLst>
        </xdr:cNvPr>
        <xdr:cNvSpPr txBox="1"/>
      </xdr:nvSpPr>
      <xdr:spPr>
        <a:xfrm>
          <a:off x="39348834" y="60427975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3.7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(-24.4%)</a:t>
          </a:r>
        </a:p>
      </xdr:txBody>
    </xdr:sp>
    <xdr:clientData/>
  </xdr:twoCellAnchor>
  <xdr:twoCellAnchor>
    <xdr:from>
      <xdr:col>22</xdr:col>
      <xdr:colOff>317501</xdr:colOff>
      <xdr:row>179</xdr:row>
      <xdr:rowOff>178290</xdr:rowOff>
    </xdr:from>
    <xdr:to>
      <xdr:col>25</xdr:col>
      <xdr:colOff>423351</xdr:colOff>
      <xdr:row>182</xdr:row>
      <xdr:rowOff>29280</xdr:rowOff>
    </xdr:to>
    <xdr:sp macro="" textlink="">
      <xdr:nvSpPr>
        <xdr:cNvPr id="99" name="TextBox 12">
          <a:extLst>
            <a:ext uri="{FF2B5EF4-FFF2-40B4-BE49-F238E27FC236}">
              <a16:creationId xmlns:a16="http://schemas.microsoft.com/office/drawing/2014/main" id="{3F062E0A-15E1-4305-AC27-EF55F5B54B93}"/>
            </a:ext>
          </a:extLst>
        </xdr:cNvPr>
        <xdr:cNvSpPr txBox="1"/>
      </xdr:nvSpPr>
      <xdr:spPr>
        <a:xfrm>
          <a:off x="39348834" y="57307123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2.8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(+5.9%)</a:t>
          </a:r>
        </a:p>
      </xdr:txBody>
    </xdr:sp>
    <xdr:clientData/>
  </xdr:twoCellAnchor>
  <xdr:twoCellAnchor>
    <xdr:from>
      <xdr:col>30</xdr:col>
      <xdr:colOff>236127</xdr:colOff>
      <xdr:row>182</xdr:row>
      <xdr:rowOff>204204</xdr:rowOff>
    </xdr:from>
    <xdr:to>
      <xdr:col>33</xdr:col>
      <xdr:colOff>213783</xdr:colOff>
      <xdr:row>185</xdr:row>
      <xdr:rowOff>63387</xdr:rowOff>
    </xdr:to>
    <xdr:sp macro="" textlink="">
      <xdr:nvSpPr>
        <xdr:cNvPr id="100" name="TextBox 12">
          <a:extLst>
            <a:ext uri="{FF2B5EF4-FFF2-40B4-BE49-F238E27FC236}">
              <a16:creationId xmlns:a16="http://schemas.microsoft.com/office/drawing/2014/main" id="{D98392BD-18CE-4813-9103-5F0903177C19}"/>
            </a:ext>
          </a:extLst>
        </xdr:cNvPr>
        <xdr:cNvSpPr txBox="1"/>
      </xdr:nvSpPr>
      <xdr:spPr>
        <a:xfrm>
          <a:off x="45765627" y="58285537"/>
          <a:ext cx="2263656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+47.2%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30</xdr:col>
      <xdr:colOff>248651</xdr:colOff>
      <xdr:row>190</xdr:row>
      <xdr:rowOff>249293</xdr:rowOff>
    </xdr:from>
    <xdr:to>
      <xdr:col>33</xdr:col>
      <xdr:colOff>213783</xdr:colOff>
      <xdr:row>193</xdr:row>
      <xdr:rowOff>108476</xdr:rowOff>
    </xdr:to>
    <xdr:sp macro="" textlink="">
      <xdr:nvSpPr>
        <xdr:cNvPr id="101" name="TextBox 12">
          <a:extLst>
            <a:ext uri="{FF2B5EF4-FFF2-40B4-BE49-F238E27FC236}">
              <a16:creationId xmlns:a16="http://schemas.microsoft.com/office/drawing/2014/main" id="{61A39D92-9D60-4FDB-8AB9-1A5588711A36}"/>
            </a:ext>
          </a:extLst>
        </xdr:cNvPr>
        <xdr:cNvSpPr txBox="1"/>
      </xdr:nvSpPr>
      <xdr:spPr>
        <a:xfrm>
          <a:off x="45778151" y="60870626"/>
          <a:ext cx="2251132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-6.1%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21</xdr:col>
      <xdr:colOff>0</xdr:colOff>
      <xdr:row>202</xdr:row>
      <xdr:rowOff>0</xdr:rowOff>
    </xdr:from>
    <xdr:to>
      <xdr:col>35</xdr:col>
      <xdr:colOff>611095</xdr:colOff>
      <xdr:row>219</xdr:row>
      <xdr:rowOff>146092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3A19A560-4077-4033-986E-C66D515FD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338668</xdr:colOff>
      <xdr:row>209</xdr:row>
      <xdr:rowOff>253998</xdr:rowOff>
    </xdr:from>
    <xdr:to>
      <xdr:col>36</xdr:col>
      <xdr:colOff>550336</xdr:colOff>
      <xdr:row>217</xdr:row>
      <xdr:rowOff>6348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5AA222D5-8423-475E-9678-1A1DBCC0E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21</xdr:col>
      <xdr:colOff>783166</xdr:colOff>
      <xdr:row>213</xdr:row>
      <xdr:rowOff>127681</xdr:rowOff>
    </xdr:from>
    <xdr:to>
      <xdr:col>24</xdr:col>
      <xdr:colOff>343746</xdr:colOff>
      <xdr:row>215</xdr:row>
      <xdr:rowOff>296171</xdr:rowOff>
    </xdr:to>
    <xdr:sp macro="" textlink="">
      <xdr:nvSpPr>
        <xdr:cNvPr id="106" name="TextBox 12">
          <a:extLst>
            <a:ext uri="{FF2B5EF4-FFF2-40B4-BE49-F238E27FC236}">
              <a16:creationId xmlns:a16="http://schemas.microsoft.com/office/drawing/2014/main" id="{FDF39452-3A1D-4269-A049-5638008E27A6}"/>
            </a:ext>
          </a:extLst>
        </xdr:cNvPr>
        <xdr:cNvSpPr txBox="1"/>
      </xdr:nvSpPr>
      <xdr:spPr>
        <a:xfrm>
          <a:off x="38502166" y="68051514"/>
          <a:ext cx="2799080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63.0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(-33.2%)</a:t>
          </a:r>
        </a:p>
      </xdr:txBody>
    </xdr:sp>
    <xdr:clientData/>
  </xdr:twoCellAnchor>
  <xdr:twoCellAnchor>
    <xdr:from>
      <xdr:col>21</xdr:col>
      <xdr:colOff>698500</xdr:colOff>
      <xdr:row>202</xdr:row>
      <xdr:rowOff>178228</xdr:rowOff>
    </xdr:from>
    <xdr:to>
      <xdr:col>24</xdr:col>
      <xdr:colOff>154261</xdr:colOff>
      <xdr:row>205</xdr:row>
      <xdr:rowOff>29218</xdr:rowOff>
    </xdr:to>
    <xdr:sp macro="" textlink="">
      <xdr:nvSpPr>
        <xdr:cNvPr id="107" name="TextBox 12">
          <a:extLst>
            <a:ext uri="{FF2B5EF4-FFF2-40B4-BE49-F238E27FC236}">
              <a16:creationId xmlns:a16="http://schemas.microsoft.com/office/drawing/2014/main" id="{2DCA0911-CAE7-4A07-99C3-699EC67C9088}"/>
            </a:ext>
          </a:extLst>
        </xdr:cNvPr>
        <xdr:cNvSpPr txBox="1"/>
      </xdr:nvSpPr>
      <xdr:spPr>
        <a:xfrm>
          <a:off x="38417500" y="64609561"/>
          <a:ext cx="2694261" cy="803490"/>
        </a:xfrm>
        <a:prstGeom prst="rect">
          <a:avLst/>
        </a:prstGeom>
        <a:solidFill>
          <a:sysClr val="window" lastClr="FFFFFF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42.6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(+83%)</a:t>
          </a:r>
        </a:p>
      </xdr:txBody>
    </xdr:sp>
    <xdr:clientData/>
  </xdr:twoCellAnchor>
  <xdr:twoCellAnchor>
    <xdr:from>
      <xdr:col>30</xdr:col>
      <xdr:colOff>232833</xdr:colOff>
      <xdr:row>202</xdr:row>
      <xdr:rowOff>182332</xdr:rowOff>
    </xdr:from>
    <xdr:to>
      <xdr:col>33</xdr:col>
      <xdr:colOff>468725</xdr:colOff>
      <xdr:row>205</xdr:row>
      <xdr:rowOff>14136</xdr:rowOff>
    </xdr:to>
    <xdr:sp macro="" textlink="">
      <xdr:nvSpPr>
        <xdr:cNvPr id="108" name="TextBox 12">
          <a:extLst>
            <a:ext uri="{FF2B5EF4-FFF2-40B4-BE49-F238E27FC236}">
              <a16:creationId xmlns:a16="http://schemas.microsoft.com/office/drawing/2014/main" id="{3A3B8C48-D9D1-4ADD-B22B-9809F0D9CDC5}"/>
            </a:ext>
          </a:extLst>
        </xdr:cNvPr>
        <xdr:cNvSpPr txBox="1"/>
      </xdr:nvSpPr>
      <xdr:spPr>
        <a:xfrm>
          <a:off x="45762333" y="64613665"/>
          <a:ext cx="252189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+173.9%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30</xdr:col>
      <xdr:colOff>169333</xdr:colOff>
      <xdr:row>212</xdr:row>
      <xdr:rowOff>191666</xdr:rowOff>
    </xdr:from>
    <xdr:to>
      <xdr:col>33</xdr:col>
      <xdr:colOff>473265</xdr:colOff>
      <xdr:row>215</xdr:row>
      <xdr:rowOff>23470</xdr:rowOff>
    </xdr:to>
    <xdr:sp macro="" textlink="">
      <xdr:nvSpPr>
        <xdr:cNvPr id="109" name="TextBox 12">
          <a:extLst>
            <a:ext uri="{FF2B5EF4-FFF2-40B4-BE49-F238E27FC236}">
              <a16:creationId xmlns:a16="http://schemas.microsoft.com/office/drawing/2014/main" id="{9BE36AAD-58DD-42ED-8BFE-92AA9281414B}"/>
            </a:ext>
          </a:extLst>
        </xdr:cNvPr>
        <xdr:cNvSpPr txBox="1"/>
      </xdr:nvSpPr>
      <xdr:spPr>
        <a:xfrm>
          <a:off x="45698833" y="67797999"/>
          <a:ext cx="2589932" cy="784304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4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4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+11.3%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21</xdr:col>
      <xdr:colOff>0</xdr:colOff>
      <xdr:row>221</xdr:row>
      <xdr:rowOff>0</xdr:rowOff>
    </xdr:from>
    <xdr:to>
      <xdr:col>35</xdr:col>
      <xdr:colOff>338668</xdr:colOff>
      <xdr:row>238</xdr:row>
      <xdr:rowOff>275166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49E63A44-6AAA-4D00-8E92-999D339D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232831</xdr:colOff>
      <xdr:row>229</xdr:row>
      <xdr:rowOff>289986</xdr:rowOff>
    </xdr:from>
    <xdr:to>
      <xdr:col>36</xdr:col>
      <xdr:colOff>275166</xdr:colOff>
      <xdr:row>238</xdr:row>
      <xdr:rowOff>175686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38132D00-6ED2-4701-A85E-A442337E8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22</xdr:col>
      <xdr:colOff>42334</xdr:colOff>
      <xdr:row>230</xdr:row>
      <xdr:rowOff>272309</xdr:rowOff>
    </xdr:from>
    <xdr:to>
      <xdr:col>25</xdr:col>
      <xdr:colOff>148184</xdr:colOff>
      <xdr:row>233</xdr:row>
      <xdr:rowOff>123299</xdr:rowOff>
    </xdr:to>
    <xdr:sp macro="" textlink="">
      <xdr:nvSpPr>
        <xdr:cNvPr id="112" name="TextBox 12">
          <a:extLst>
            <a:ext uri="{FF2B5EF4-FFF2-40B4-BE49-F238E27FC236}">
              <a16:creationId xmlns:a16="http://schemas.microsoft.com/office/drawing/2014/main" id="{237DE2EF-A61A-4B97-9C63-29997CEDBE8A}"/>
            </a:ext>
          </a:extLst>
        </xdr:cNvPr>
        <xdr:cNvSpPr txBox="1"/>
      </xdr:nvSpPr>
      <xdr:spPr>
        <a:xfrm>
          <a:off x="39073667" y="73593642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2023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2.5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(-38.7%)</a:t>
          </a:r>
        </a:p>
      </xdr:txBody>
    </xdr:sp>
    <xdr:clientData/>
  </xdr:twoCellAnchor>
  <xdr:twoCellAnchor>
    <xdr:from>
      <xdr:col>22</xdr:col>
      <xdr:colOff>42334</xdr:colOff>
      <xdr:row>221</xdr:row>
      <xdr:rowOff>8957</xdr:rowOff>
    </xdr:from>
    <xdr:to>
      <xdr:col>25</xdr:col>
      <xdr:colOff>148184</xdr:colOff>
      <xdr:row>223</xdr:row>
      <xdr:rowOff>177447</xdr:rowOff>
    </xdr:to>
    <xdr:sp macro="" textlink="">
      <xdr:nvSpPr>
        <xdr:cNvPr id="113" name="TextBox 12">
          <a:extLst>
            <a:ext uri="{FF2B5EF4-FFF2-40B4-BE49-F238E27FC236}">
              <a16:creationId xmlns:a16="http://schemas.microsoft.com/office/drawing/2014/main" id="{C1E170C2-8DF3-4FF4-9BBE-9B1A57573E79}"/>
            </a:ext>
          </a:extLst>
        </xdr:cNvPr>
        <xdr:cNvSpPr txBox="1"/>
      </xdr:nvSpPr>
      <xdr:spPr>
        <a:xfrm>
          <a:off x="39073667" y="70472790"/>
          <a:ext cx="2794017" cy="803490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Promedio</a:t>
          </a:r>
          <a:r>
            <a:rPr kumimoji="0" lang="es-ES_tradnl" sz="20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kumimoji="0" lang="es-ES_tradnl" sz="16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2024</a:t>
          </a: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AR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+mn-cs"/>
            </a:rPr>
            <a:t>2.0</a:t>
          </a: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kumimoji="0" lang="es-ES_tradnl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(+64.1%)</a:t>
          </a:r>
        </a:p>
      </xdr:txBody>
    </xdr:sp>
    <xdr:clientData/>
  </xdr:twoCellAnchor>
  <xdr:twoCellAnchor>
    <xdr:from>
      <xdr:col>29</xdr:col>
      <xdr:colOff>722960</xdr:colOff>
      <xdr:row>224</xdr:row>
      <xdr:rowOff>34871</xdr:rowOff>
    </xdr:from>
    <xdr:to>
      <xdr:col>32</xdr:col>
      <xdr:colOff>700616</xdr:colOff>
      <xdr:row>226</xdr:row>
      <xdr:rowOff>211554</xdr:rowOff>
    </xdr:to>
    <xdr:sp macro="" textlink="">
      <xdr:nvSpPr>
        <xdr:cNvPr id="116" name="TextBox 12">
          <a:extLst>
            <a:ext uri="{FF2B5EF4-FFF2-40B4-BE49-F238E27FC236}">
              <a16:creationId xmlns:a16="http://schemas.microsoft.com/office/drawing/2014/main" id="{922780FC-714B-4190-95D7-1673C4EF23F0}"/>
            </a:ext>
          </a:extLst>
        </xdr:cNvPr>
        <xdr:cNvSpPr txBox="1"/>
      </xdr:nvSpPr>
      <xdr:spPr>
        <a:xfrm>
          <a:off x="45490460" y="71451204"/>
          <a:ext cx="2263656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2024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+138.2%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29</xdr:col>
      <xdr:colOff>735484</xdr:colOff>
      <xdr:row>232</xdr:row>
      <xdr:rowOff>79960</xdr:rowOff>
    </xdr:from>
    <xdr:to>
      <xdr:col>32</xdr:col>
      <xdr:colOff>700616</xdr:colOff>
      <xdr:row>234</xdr:row>
      <xdr:rowOff>256643</xdr:rowOff>
    </xdr:to>
    <xdr:sp macro="" textlink="">
      <xdr:nvSpPr>
        <xdr:cNvPr id="117" name="TextBox 12">
          <a:extLst>
            <a:ext uri="{FF2B5EF4-FFF2-40B4-BE49-F238E27FC236}">
              <a16:creationId xmlns:a16="http://schemas.microsoft.com/office/drawing/2014/main" id="{BC3C5ED3-A10E-4E9D-907B-1CD1F95AEC8B}"/>
            </a:ext>
          </a:extLst>
        </xdr:cNvPr>
        <xdr:cNvSpPr txBox="1"/>
      </xdr:nvSpPr>
      <xdr:spPr>
        <a:xfrm>
          <a:off x="45502984" y="74036293"/>
          <a:ext cx="2251132" cy="811683"/>
        </a:xfrm>
        <a:prstGeom prst="rect">
          <a:avLst/>
        </a:prstGeom>
        <a:solidFill>
          <a:schemeClr val="bg1"/>
        </a:solidFill>
        <a:ln w="6350">
          <a:noFill/>
        </a:ln>
      </xdr:spPr>
      <xdr:txBody>
        <a:bodyPr wrap="square" tIns="108000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 i="1" kern="0">
              <a:solidFill>
                <a:sysClr val="windowText" lastClr="000000"/>
              </a:solidFill>
              <a:latin typeface="Playfair Display" panose="00000500000000000000" pitchFamily="50" charset="0"/>
              <a:ea typeface="Roboto Thin" panose="02000000000000000000" pitchFamily="2" charset="0"/>
            </a:rPr>
            <a:t>Crec. últ. periodo 2023</a:t>
          </a:r>
          <a:endParaRPr kumimoji="0" lang="es-ES_tradnl" sz="16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  <a:p>
          <a:pPr marL="0" marR="0" lvl="0" indent="0" algn="ctr" defTabSz="587756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3200" b="0" i="1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layfair Display" panose="00000500000000000000" pitchFamily="50" charset="0"/>
              <a:ea typeface="Roboto Thin" panose="02000000000000000000" pitchFamily="2" charset="0"/>
            </a:rPr>
            <a:t>+18.8%</a:t>
          </a:r>
          <a:endParaRPr kumimoji="0" lang="es-ES_tradnl" sz="3200" b="0" i="1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Playfair Display" panose="00000500000000000000" pitchFamily="50" charset="0"/>
            <a:ea typeface="Roboto Thin" panose="020000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0</xdr:rowOff>
    </xdr:from>
    <xdr:to>
      <xdr:col>4</xdr:col>
      <xdr:colOff>859619</xdr:colOff>
      <xdr:row>101</xdr:row>
      <xdr:rowOff>105770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033F1E-F83C-478F-A5BC-0CE6A5D5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513820</xdr:colOff>
      <xdr:row>93</xdr:row>
      <xdr:rowOff>250297</xdr:rowOff>
    </xdr:from>
    <xdr:to>
      <xdr:col>4</xdr:col>
      <xdr:colOff>1182513</xdr:colOff>
      <xdr:row>99</xdr:row>
      <xdr:rowOff>319601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D86FB8-21EA-4A42-9F5F-D2B928CC5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4</xdr:col>
      <xdr:colOff>1183110</xdr:colOff>
      <xdr:row>70</xdr:row>
      <xdr:rowOff>256393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E883EF-A3B8-43D2-A685-BA373C560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894929</xdr:colOff>
      <xdr:row>64</xdr:row>
      <xdr:rowOff>249385</xdr:rowOff>
    </xdr:from>
    <xdr:to>
      <xdr:col>4</xdr:col>
      <xdr:colOff>1465756</xdr:colOff>
      <xdr:row>69</xdr:row>
      <xdr:rowOff>52841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7E4D71-0634-4859-B0E1-C022F6BD0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690996</xdr:colOff>
      <xdr:row>55</xdr:row>
      <xdr:rowOff>47789</xdr:rowOff>
    </xdr:from>
    <xdr:to>
      <xdr:col>4</xdr:col>
      <xdr:colOff>432287</xdr:colOff>
      <xdr:row>55</xdr:row>
      <xdr:rowOff>122949</xdr:rowOff>
    </xdr:to>
    <xdr:sp macro="" textlink="">
      <xdr:nvSpPr>
        <xdr:cNvPr id="6" name="Cerrar llave 7">
          <a:extLst>
            <a:ext uri="{FF2B5EF4-FFF2-40B4-BE49-F238E27FC236}">
              <a16:creationId xmlns:a16="http://schemas.microsoft.com/office/drawing/2014/main" id="{B6285FAD-A8CC-448E-8865-520E365E2FD9}"/>
            </a:ext>
          </a:extLst>
        </xdr:cNvPr>
        <xdr:cNvSpPr/>
      </xdr:nvSpPr>
      <xdr:spPr>
        <a:xfrm rot="5400000" flipH="1">
          <a:off x="6226362" y="12457523"/>
          <a:ext cx="75160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505296</xdr:colOff>
      <xdr:row>55</xdr:row>
      <xdr:rowOff>208849</xdr:rowOff>
    </xdr:from>
    <xdr:to>
      <xdr:col>4</xdr:col>
      <xdr:colOff>457569</xdr:colOff>
      <xdr:row>56</xdr:row>
      <xdr:rowOff>35168</xdr:rowOff>
    </xdr:to>
    <xdr:sp macro="" textlink="">
      <xdr:nvSpPr>
        <xdr:cNvPr id="7" name="Cerrar llave 6">
          <a:extLst>
            <a:ext uri="{FF2B5EF4-FFF2-40B4-BE49-F238E27FC236}">
              <a16:creationId xmlns:a16="http://schemas.microsoft.com/office/drawing/2014/main" id="{A117E529-CBE5-4EBB-B3A9-75461716A8D7}"/>
            </a:ext>
          </a:extLst>
        </xdr:cNvPr>
        <xdr:cNvSpPr/>
      </xdr:nvSpPr>
      <xdr:spPr>
        <a:xfrm rot="5400000">
          <a:off x="10290123" y="16732072"/>
          <a:ext cx="150169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985177</xdr:colOff>
      <xdr:row>205</xdr:row>
      <xdr:rowOff>117090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9AF4EEC-A1B2-43FE-BECF-D2A6C84C0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4</xdr:col>
      <xdr:colOff>876300</xdr:colOff>
      <xdr:row>181</xdr:row>
      <xdr:rowOff>14907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606A9BA-8A09-4168-88B6-E1A13C7CA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173</xdr:row>
      <xdr:rowOff>66248</xdr:rowOff>
    </xdr:from>
    <xdr:to>
      <xdr:col>4</xdr:col>
      <xdr:colOff>1312588</xdr:colOff>
      <xdr:row>177</xdr:row>
      <xdr:rowOff>294109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7919343-7E63-46E6-95AE-5A2807E8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4</xdr:col>
      <xdr:colOff>1294235</xdr:colOff>
      <xdr:row>126</xdr:row>
      <xdr:rowOff>315073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2D63FF1-2BB2-47A3-8DC6-C4E3156E8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448999</xdr:colOff>
      <xdr:row>119</xdr:row>
      <xdr:rowOff>148733</xdr:rowOff>
    </xdr:from>
    <xdr:to>
      <xdr:col>4</xdr:col>
      <xdr:colOff>1444658</xdr:colOff>
      <xdr:row>125</xdr:row>
      <xdr:rowOff>19050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A176C89-5F54-4F04-884A-6BDFBF003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4</xdr:col>
      <xdr:colOff>1103865</xdr:colOff>
      <xdr:row>45</xdr:row>
      <xdr:rowOff>117091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0B14453-14BD-408E-9278-90FA6B5AE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73190</xdr:colOff>
      <xdr:row>39</xdr:row>
      <xdr:rowOff>28347</xdr:rowOff>
    </xdr:from>
    <xdr:to>
      <xdr:col>4</xdr:col>
      <xdr:colOff>1315753</xdr:colOff>
      <xdr:row>44</xdr:row>
      <xdr:rowOff>43615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7A6A334-C99B-4DD3-ADCB-075308345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201192</xdr:colOff>
      <xdr:row>25</xdr:row>
      <xdr:rowOff>0</xdr:rowOff>
    </xdr:from>
    <xdr:to>
      <xdr:col>4</xdr:col>
      <xdr:colOff>592675</xdr:colOff>
      <xdr:row>27</xdr:row>
      <xdr:rowOff>41679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38525FBD-E1B2-4360-9A9B-291CFF9C34DE}"/>
            </a:ext>
          </a:extLst>
        </xdr:cNvPr>
        <xdr:cNvSpPr txBox="1"/>
      </xdr:nvSpPr>
      <xdr:spPr bwMode="auto">
        <a:xfrm>
          <a:off x="201192" y="8229600"/>
          <a:ext cx="117960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Número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354829</xdr:colOff>
      <xdr:row>46</xdr:row>
      <xdr:rowOff>291031</xdr:rowOff>
    </xdr:from>
    <xdr:to>
      <xdr:col>16</xdr:col>
      <xdr:colOff>930893</xdr:colOff>
      <xdr:row>47</xdr:row>
      <xdr:rowOff>201181</xdr:rowOff>
    </xdr:to>
    <xdr:sp macro="" textlink="">
      <xdr:nvSpPr>
        <xdr:cNvPr id="16" name="Marcador de número de diapositiva 1">
          <a:extLst>
            <a:ext uri="{FF2B5EF4-FFF2-40B4-BE49-F238E27FC236}">
              <a16:creationId xmlns:a16="http://schemas.microsoft.com/office/drawing/2014/main" id="{645E9951-6971-44AD-A0ED-9722D87A5526}"/>
            </a:ext>
          </a:extLst>
        </xdr:cNvPr>
        <xdr:cNvSpPr>
          <a:spLocks noGrp="1"/>
        </xdr:cNvSpPr>
      </xdr:nvSpPr>
      <xdr:spPr>
        <a:xfrm>
          <a:off x="30415729" y="153214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75</a:t>
          </a:r>
        </a:p>
      </xdr:txBody>
    </xdr:sp>
    <xdr:clientData/>
  </xdr:twoCellAnchor>
  <xdr:twoCellAnchor>
    <xdr:from>
      <xdr:col>4</xdr:col>
      <xdr:colOff>482645</xdr:colOff>
      <xdr:row>72</xdr:row>
      <xdr:rowOff>265631</xdr:rowOff>
    </xdr:from>
    <xdr:to>
      <xdr:col>4</xdr:col>
      <xdr:colOff>1058709</xdr:colOff>
      <xdr:row>73</xdr:row>
      <xdr:rowOff>175781</xdr:rowOff>
    </xdr:to>
    <xdr:sp macro="" textlink="">
      <xdr:nvSpPr>
        <xdr:cNvPr id="17" name="Marcador de número de diapositiva 1">
          <a:extLst>
            <a:ext uri="{FF2B5EF4-FFF2-40B4-BE49-F238E27FC236}">
              <a16:creationId xmlns:a16="http://schemas.microsoft.com/office/drawing/2014/main" id="{E556BFD3-08E4-4F21-8476-546C00372DAF}"/>
            </a:ext>
          </a:extLst>
        </xdr:cNvPr>
        <xdr:cNvSpPr>
          <a:spLocks noGrp="1"/>
        </xdr:cNvSpPr>
      </xdr:nvSpPr>
      <xdr:spPr>
        <a:xfrm>
          <a:off x="11887245" y="23716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76</a:t>
          </a:r>
        </a:p>
      </xdr:txBody>
    </xdr:sp>
    <xdr:clientData/>
  </xdr:twoCellAnchor>
  <xdr:twoCellAnchor>
    <xdr:from>
      <xdr:col>0</xdr:col>
      <xdr:colOff>532208</xdr:colOff>
      <xdr:row>51</xdr:row>
      <xdr:rowOff>0</xdr:rowOff>
    </xdr:from>
    <xdr:to>
      <xdr:col>4</xdr:col>
      <xdr:colOff>923691</xdr:colOff>
      <xdr:row>53</xdr:row>
      <xdr:rowOff>41679</xdr:rowOff>
    </xdr:to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6D08C1DE-44F0-4038-9837-44B3D2FFBA7C}"/>
            </a:ext>
          </a:extLst>
        </xdr:cNvPr>
        <xdr:cNvSpPr txBox="1"/>
      </xdr:nvSpPr>
      <xdr:spPr bwMode="auto">
        <a:xfrm>
          <a:off x="532208" y="16649700"/>
          <a:ext cx="117960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Inventario por tipo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354829</xdr:colOff>
      <xdr:row>72</xdr:row>
      <xdr:rowOff>265631</xdr:rowOff>
    </xdr:from>
    <xdr:to>
      <xdr:col>16</xdr:col>
      <xdr:colOff>930893</xdr:colOff>
      <xdr:row>73</xdr:row>
      <xdr:rowOff>175781</xdr:rowOff>
    </xdr:to>
    <xdr:sp macro="" textlink="">
      <xdr:nvSpPr>
        <xdr:cNvPr id="19" name="Marcador de número de diapositiva 1">
          <a:extLst>
            <a:ext uri="{FF2B5EF4-FFF2-40B4-BE49-F238E27FC236}">
              <a16:creationId xmlns:a16="http://schemas.microsoft.com/office/drawing/2014/main" id="{721AC7B1-3069-45D7-B6FE-F93485EC664E}"/>
            </a:ext>
          </a:extLst>
        </xdr:cNvPr>
        <xdr:cNvSpPr>
          <a:spLocks noGrp="1"/>
        </xdr:cNvSpPr>
      </xdr:nvSpPr>
      <xdr:spPr>
        <a:xfrm>
          <a:off x="30415729" y="23716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77</a:t>
          </a:r>
        </a:p>
      </xdr:txBody>
    </xdr:sp>
    <xdr:clientData/>
  </xdr:twoCellAnchor>
  <xdr:twoCellAnchor>
    <xdr:from>
      <xdr:col>7</xdr:col>
      <xdr:colOff>461316</xdr:colOff>
      <xdr:row>65</xdr:row>
      <xdr:rowOff>274694</xdr:rowOff>
    </xdr:from>
    <xdr:to>
      <xdr:col>8</xdr:col>
      <xdr:colOff>191225</xdr:colOff>
      <xdr:row>67</xdr:row>
      <xdr:rowOff>49194</xdr:rowOff>
    </xdr:to>
    <xdr:sp macro="" textlink="">
      <xdr:nvSpPr>
        <xdr:cNvPr id="20" name="CuadroTexto 9">
          <a:extLst>
            <a:ext uri="{FF2B5EF4-FFF2-40B4-BE49-F238E27FC236}">
              <a16:creationId xmlns:a16="http://schemas.microsoft.com/office/drawing/2014/main" id="{78B1AEDE-B5E0-45B3-A510-AD3BF8432137}"/>
            </a:ext>
          </a:extLst>
        </xdr:cNvPr>
        <xdr:cNvSpPr txBox="1"/>
      </xdr:nvSpPr>
      <xdr:spPr bwMode="auto">
        <a:xfrm>
          <a:off x="17193566" y="21458294"/>
          <a:ext cx="137455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prstClr val="black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218595</xdr:colOff>
      <xdr:row>81</xdr:row>
      <xdr:rowOff>114461</xdr:rowOff>
    </xdr:from>
    <xdr:to>
      <xdr:col>4</xdr:col>
      <xdr:colOff>598648</xdr:colOff>
      <xdr:row>82</xdr:row>
      <xdr:rowOff>291268</xdr:rowOff>
    </xdr:to>
    <xdr:sp macro="" textlink="">
      <xdr:nvSpPr>
        <xdr:cNvPr id="21" name="CuadroTexto 6">
          <a:extLst>
            <a:ext uri="{FF2B5EF4-FFF2-40B4-BE49-F238E27FC236}">
              <a16:creationId xmlns:a16="http://schemas.microsoft.com/office/drawing/2014/main" id="{7596AE20-CF86-4E93-B43D-4004391D2078}"/>
            </a:ext>
          </a:extLst>
        </xdr:cNvPr>
        <xdr:cNvSpPr txBox="1"/>
      </xdr:nvSpPr>
      <xdr:spPr bwMode="auto">
        <a:xfrm>
          <a:off x="218595" y="26479661"/>
          <a:ext cx="117846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4</xdr:col>
      <xdr:colOff>114986</xdr:colOff>
      <xdr:row>101</xdr:row>
      <xdr:rowOff>159460</xdr:rowOff>
    </xdr:from>
    <xdr:to>
      <xdr:col>4</xdr:col>
      <xdr:colOff>691050</xdr:colOff>
      <xdr:row>102</xdr:row>
      <xdr:rowOff>58180</xdr:rowOff>
    </xdr:to>
    <xdr:sp macro="" textlink="">
      <xdr:nvSpPr>
        <xdr:cNvPr id="22" name="Marcador de número de diapositiva 1">
          <a:extLst>
            <a:ext uri="{FF2B5EF4-FFF2-40B4-BE49-F238E27FC236}">
              <a16:creationId xmlns:a16="http://schemas.microsoft.com/office/drawing/2014/main" id="{82ACB45C-1F83-4BBB-BBDE-A9A566A31C4E}"/>
            </a:ext>
          </a:extLst>
        </xdr:cNvPr>
        <xdr:cNvSpPr>
          <a:spLocks noGrp="1"/>
        </xdr:cNvSpPr>
      </xdr:nvSpPr>
      <xdr:spPr>
        <a:xfrm>
          <a:off x="11519586" y="330016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78</a:t>
          </a:r>
        </a:p>
      </xdr:txBody>
    </xdr:sp>
    <xdr:clientData/>
  </xdr:twoCellAnchor>
  <xdr:twoCellAnchor>
    <xdr:from>
      <xdr:col>0</xdr:col>
      <xdr:colOff>218595</xdr:colOff>
      <xdr:row>80</xdr:row>
      <xdr:rowOff>0</xdr:rowOff>
    </xdr:from>
    <xdr:to>
      <xdr:col>4</xdr:col>
      <xdr:colOff>598648</xdr:colOff>
      <xdr:row>82</xdr:row>
      <xdr:rowOff>18819</xdr:rowOff>
    </xdr:to>
    <xdr:sp macro="" textlink="">
      <xdr:nvSpPr>
        <xdr:cNvPr id="23" name="CuadroTexto 3">
          <a:extLst>
            <a:ext uri="{FF2B5EF4-FFF2-40B4-BE49-F238E27FC236}">
              <a16:creationId xmlns:a16="http://schemas.microsoft.com/office/drawing/2014/main" id="{A03D40BF-88C2-476C-BA2C-93C70F020AAC}"/>
            </a:ext>
          </a:extLst>
        </xdr:cNvPr>
        <xdr:cNvSpPr txBox="1"/>
      </xdr:nvSpPr>
      <xdr:spPr bwMode="auto">
        <a:xfrm>
          <a:off x="218595" y="26041350"/>
          <a:ext cx="117846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unidad más vendida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297866</xdr:colOff>
      <xdr:row>101</xdr:row>
      <xdr:rowOff>159460</xdr:rowOff>
    </xdr:from>
    <xdr:to>
      <xdr:col>16</xdr:col>
      <xdr:colOff>873930</xdr:colOff>
      <xdr:row>102</xdr:row>
      <xdr:rowOff>58180</xdr:rowOff>
    </xdr:to>
    <xdr:sp macro="" textlink="">
      <xdr:nvSpPr>
        <xdr:cNvPr id="24" name="Marcador de número de diapositiva 1">
          <a:extLst>
            <a:ext uri="{FF2B5EF4-FFF2-40B4-BE49-F238E27FC236}">
              <a16:creationId xmlns:a16="http://schemas.microsoft.com/office/drawing/2014/main" id="{E6A5CCDF-C29D-42FC-958D-3BB8DE7B67FB}"/>
            </a:ext>
          </a:extLst>
        </xdr:cNvPr>
        <xdr:cNvSpPr>
          <a:spLocks noGrp="1"/>
        </xdr:cNvSpPr>
      </xdr:nvSpPr>
      <xdr:spPr>
        <a:xfrm>
          <a:off x="30358766" y="330016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79</a:t>
          </a:r>
        </a:p>
      </xdr:txBody>
    </xdr:sp>
    <xdr:clientData/>
  </xdr:twoCellAnchor>
  <xdr:twoCellAnchor>
    <xdr:from>
      <xdr:col>4</xdr:col>
      <xdr:colOff>373695</xdr:colOff>
      <xdr:row>128</xdr:row>
      <xdr:rowOff>129086</xdr:rowOff>
    </xdr:from>
    <xdr:to>
      <xdr:col>4</xdr:col>
      <xdr:colOff>949759</xdr:colOff>
      <xdr:row>129</xdr:row>
      <xdr:rowOff>27806</xdr:rowOff>
    </xdr:to>
    <xdr:sp macro="" textlink="">
      <xdr:nvSpPr>
        <xdr:cNvPr id="25" name="Marcador de número de diapositiva 1">
          <a:extLst>
            <a:ext uri="{FF2B5EF4-FFF2-40B4-BE49-F238E27FC236}">
              <a16:creationId xmlns:a16="http://schemas.microsoft.com/office/drawing/2014/main" id="{F35C4983-BE20-4B1B-A23E-3BF1FBD8EF3E}"/>
            </a:ext>
          </a:extLst>
        </xdr:cNvPr>
        <xdr:cNvSpPr>
          <a:spLocks noGrp="1"/>
        </xdr:cNvSpPr>
      </xdr:nvSpPr>
      <xdr:spPr>
        <a:xfrm>
          <a:off x="11778295" y="417152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80</a:t>
          </a:r>
        </a:p>
      </xdr:txBody>
    </xdr:sp>
    <xdr:clientData/>
  </xdr:twoCellAnchor>
  <xdr:twoCellAnchor>
    <xdr:from>
      <xdr:col>0</xdr:col>
      <xdr:colOff>477304</xdr:colOff>
      <xdr:row>107</xdr:row>
      <xdr:rowOff>0</xdr:rowOff>
    </xdr:from>
    <xdr:to>
      <xdr:col>4</xdr:col>
      <xdr:colOff>857357</xdr:colOff>
      <xdr:row>109</xdr:row>
      <xdr:rowOff>18819</xdr:rowOff>
    </xdr:to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2B387384-4B5E-46A7-8CA8-9A9866B57CA6}"/>
            </a:ext>
          </a:extLst>
        </xdr:cNvPr>
        <xdr:cNvSpPr txBox="1"/>
      </xdr:nvSpPr>
      <xdr:spPr bwMode="auto">
        <a:xfrm>
          <a:off x="477304" y="34785300"/>
          <a:ext cx="117846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x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m</a:t>
          </a:r>
          <a:r>
            <a:rPr lang="es-ES_tradnl" sz="4800" b="1" baseline="30000">
              <a:solidFill>
                <a:prstClr val="black"/>
              </a:solidFill>
              <a:latin typeface="Rockeby Cd Bold" pitchFamily="2" charset="77"/>
            </a:rPr>
            <a:t>2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construcción 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477304</xdr:colOff>
      <xdr:row>108</xdr:row>
      <xdr:rowOff>98055</xdr:rowOff>
    </xdr:from>
    <xdr:to>
      <xdr:col>4</xdr:col>
      <xdr:colOff>857357</xdr:colOff>
      <xdr:row>109</xdr:row>
      <xdr:rowOff>274862</xdr:rowOff>
    </xdr:to>
    <xdr:sp macro="" textlink="">
      <xdr:nvSpPr>
        <xdr:cNvPr id="27" name="CuadroTexto 6">
          <a:extLst>
            <a:ext uri="{FF2B5EF4-FFF2-40B4-BE49-F238E27FC236}">
              <a16:creationId xmlns:a16="http://schemas.microsoft.com/office/drawing/2014/main" id="{D36189D8-206E-4855-894B-C0CA1FAC89BB}"/>
            </a:ext>
          </a:extLst>
        </xdr:cNvPr>
        <xdr:cNvSpPr txBox="1"/>
      </xdr:nvSpPr>
      <xdr:spPr bwMode="auto">
        <a:xfrm>
          <a:off x="477304" y="35207205"/>
          <a:ext cx="117846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16</xdr:col>
      <xdr:colOff>297866</xdr:colOff>
      <xdr:row>128</xdr:row>
      <xdr:rowOff>129086</xdr:rowOff>
    </xdr:from>
    <xdr:to>
      <xdr:col>16</xdr:col>
      <xdr:colOff>873930</xdr:colOff>
      <xdr:row>129</xdr:row>
      <xdr:rowOff>27806</xdr:rowOff>
    </xdr:to>
    <xdr:sp macro="" textlink="">
      <xdr:nvSpPr>
        <xdr:cNvPr id="28" name="Marcador de número de diapositiva 1">
          <a:extLst>
            <a:ext uri="{FF2B5EF4-FFF2-40B4-BE49-F238E27FC236}">
              <a16:creationId xmlns:a16="http://schemas.microsoft.com/office/drawing/2014/main" id="{23220D45-9400-4956-8420-38615A62A75A}"/>
            </a:ext>
          </a:extLst>
        </xdr:cNvPr>
        <xdr:cNvSpPr>
          <a:spLocks noGrp="1"/>
        </xdr:cNvSpPr>
      </xdr:nvSpPr>
      <xdr:spPr>
        <a:xfrm>
          <a:off x="30358766" y="417152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81</a:t>
          </a:r>
        </a:p>
      </xdr:txBody>
    </xdr:sp>
    <xdr:clientData/>
  </xdr:twoCellAnchor>
  <xdr:twoCellAnchor>
    <xdr:from>
      <xdr:col>4</xdr:col>
      <xdr:colOff>376924</xdr:colOff>
      <xdr:row>154</xdr:row>
      <xdr:rowOff>10494</xdr:rowOff>
    </xdr:from>
    <xdr:to>
      <xdr:col>4</xdr:col>
      <xdr:colOff>952988</xdr:colOff>
      <xdr:row>154</xdr:row>
      <xdr:rowOff>244494</xdr:rowOff>
    </xdr:to>
    <xdr:sp macro="" textlink="">
      <xdr:nvSpPr>
        <xdr:cNvPr id="29" name="Marcador de número de diapositiva 1">
          <a:extLst>
            <a:ext uri="{FF2B5EF4-FFF2-40B4-BE49-F238E27FC236}">
              <a16:creationId xmlns:a16="http://schemas.microsoft.com/office/drawing/2014/main" id="{ECE55519-439A-4185-AC11-FAA68B5F6860}"/>
            </a:ext>
          </a:extLst>
        </xdr:cNvPr>
        <xdr:cNvSpPr>
          <a:spLocks noGrp="1"/>
        </xdr:cNvSpPr>
      </xdr:nvSpPr>
      <xdr:spPr>
        <a:xfrm>
          <a:off x="11781524" y="5001674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82</a:t>
          </a:r>
        </a:p>
      </xdr:txBody>
    </xdr:sp>
    <xdr:clientData/>
  </xdr:twoCellAnchor>
  <xdr:twoCellAnchor>
    <xdr:from>
      <xdr:col>0</xdr:col>
      <xdr:colOff>486345</xdr:colOff>
      <xdr:row>133</xdr:row>
      <xdr:rowOff>0</xdr:rowOff>
    </xdr:from>
    <xdr:to>
      <xdr:col>4</xdr:col>
      <xdr:colOff>866398</xdr:colOff>
      <xdr:row>135</xdr:row>
      <xdr:rowOff>18819</xdr:rowOff>
    </xdr:to>
    <xdr:sp macro="" textlink="">
      <xdr:nvSpPr>
        <xdr:cNvPr id="30" name="CuadroTexto 2">
          <a:extLst>
            <a:ext uri="{FF2B5EF4-FFF2-40B4-BE49-F238E27FC236}">
              <a16:creationId xmlns:a16="http://schemas.microsoft.com/office/drawing/2014/main" id="{B99089AA-3E4B-43BC-8FAC-85A1966A5A3F}"/>
            </a:ext>
          </a:extLst>
        </xdr:cNvPr>
        <xdr:cNvSpPr txBox="1"/>
      </xdr:nvSpPr>
      <xdr:spPr bwMode="auto">
        <a:xfrm>
          <a:off x="486345" y="43205400"/>
          <a:ext cx="117846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Medida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construcción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584274</xdr:colOff>
      <xdr:row>155</xdr:row>
      <xdr:rowOff>10494</xdr:rowOff>
    </xdr:from>
    <xdr:to>
      <xdr:col>16</xdr:col>
      <xdr:colOff>1160338</xdr:colOff>
      <xdr:row>155</xdr:row>
      <xdr:rowOff>244494</xdr:rowOff>
    </xdr:to>
    <xdr:sp macro="" textlink="">
      <xdr:nvSpPr>
        <xdr:cNvPr id="31" name="Marcador de número de diapositiva 1">
          <a:extLst>
            <a:ext uri="{FF2B5EF4-FFF2-40B4-BE49-F238E27FC236}">
              <a16:creationId xmlns:a16="http://schemas.microsoft.com/office/drawing/2014/main" id="{C89F516D-7C17-45C0-BA73-6A655BA35A51}"/>
            </a:ext>
          </a:extLst>
        </xdr:cNvPr>
        <xdr:cNvSpPr>
          <a:spLocks noGrp="1"/>
        </xdr:cNvSpPr>
      </xdr:nvSpPr>
      <xdr:spPr>
        <a:xfrm>
          <a:off x="30645174" y="5034059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83</a:t>
          </a:r>
        </a:p>
      </xdr:txBody>
    </xdr:sp>
    <xdr:clientData/>
  </xdr:twoCellAnchor>
  <xdr:twoCellAnchor>
    <xdr:from>
      <xdr:col>0</xdr:col>
      <xdr:colOff>218594</xdr:colOff>
      <xdr:row>185</xdr:row>
      <xdr:rowOff>0</xdr:rowOff>
    </xdr:from>
    <xdr:to>
      <xdr:col>4</xdr:col>
      <xdr:colOff>598647</xdr:colOff>
      <xdr:row>187</xdr:row>
      <xdr:rowOff>18819</xdr:rowOff>
    </xdr:to>
    <xdr:sp macro="" textlink="">
      <xdr:nvSpPr>
        <xdr:cNvPr id="32" name="CuadroTexto 2">
          <a:extLst>
            <a:ext uri="{FF2B5EF4-FFF2-40B4-BE49-F238E27FC236}">
              <a16:creationId xmlns:a16="http://schemas.microsoft.com/office/drawing/2014/main" id="{E6BF33A9-65C0-4FD1-AF36-2CB17E72B13D}"/>
            </a:ext>
          </a:extLst>
        </xdr:cNvPr>
        <xdr:cNvSpPr txBox="1"/>
      </xdr:nvSpPr>
      <xdr:spPr bwMode="auto">
        <a:xfrm>
          <a:off x="218594" y="60045600"/>
          <a:ext cx="117846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218594</xdr:colOff>
      <xdr:row>186</xdr:row>
      <xdr:rowOff>106492</xdr:rowOff>
    </xdr:from>
    <xdr:to>
      <xdr:col>4</xdr:col>
      <xdr:colOff>598647</xdr:colOff>
      <xdr:row>187</xdr:row>
      <xdr:rowOff>283299</xdr:rowOff>
    </xdr:to>
    <xdr:sp macro="" textlink="">
      <xdr:nvSpPr>
        <xdr:cNvPr id="33" name="CuadroTexto 3">
          <a:extLst>
            <a:ext uri="{FF2B5EF4-FFF2-40B4-BE49-F238E27FC236}">
              <a16:creationId xmlns:a16="http://schemas.microsoft.com/office/drawing/2014/main" id="{46BA8AC8-EC40-4D18-B7E5-895FDAC23B8D}"/>
            </a:ext>
          </a:extLst>
        </xdr:cNvPr>
        <xdr:cNvSpPr txBox="1"/>
      </xdr:nvSpPr>
      <xdr:spPr bwMode="auto">
        <a:xfrm>
          <a:off x="218594" y="60475942"/>
          <a:ext cx="117846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7</xdr:col>
      <xdr:colOff>218594</xdr:colOff>
      <xdr:row>185</xdr:row>
      <xdr:rowOff>0</xdr:rowOff>
    </xdr:from>
    <xdr:to>
      <xdr:col>16</xdr:col>
      <xdr:colOff>781527</xdr:colOff>
      <xdr:row>187</xdr:row>
      <xdr:rowOff>18819</xdr:rowOff>
    </xdr:to>
    <xdr:sp macro="" textlink="">
      <xdr:nvSpPr>
        <xdr:cNvPr id="34" name="CuadroTexto 2">
          <a:extLst>
            <a:ext uri="{FF2B5EF4-FFF2-40B4-BE49-F238E27FC236}">
              <a16:creationId xmlns:a16="http://schemas.microsoft.com/office/drawing/2014/main" id="{BC83A397-167D-4C0B-9CA6-B649B064840F}"/>
            </a:ext>
          </a:extLst>
        </xdr:cNvPr>
        <xdr:cNvSpPr txBox="1"/>
      </xdr:nvSpPr>
      <xdr:spPr bwMode="auto">
        <a:xfrm>
          <a:off x="16950844" y="60045600"/>
          <a:ext cx="1389158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7</xdr:col>
      <xdr:colOff>218594</xdr:colOff>
      <xdr:row>186</xdr:row>
      <xdr:rowOff>106492</xdr:rowOff>
    </xdr:from>
    <xdr:to>
      <xdr:col>16</xdr:col>
      <xdr:colOff>781527</xdr:colOff>
      <xdr:row>187</xdr:row>
      <xdr:rowOff>283299</xdr:rowOff>
    </xdr:to>
    <xdr:sp macro="" textlink="">
      <xdr:nvSpPr>
        <xdr:cNvPr id="35" name="CuadroTexto 3">
          <a:extLst>
            <a:ext uri="{FF2B5EF4-FFF2-40B4-BE49-F238E27FC236}">
              <a16:creationId xmlns:a16="http://schemas.microsoft.com/office/drawing/2014/main" id="{BC3F001E-41D3-4066-8323-4FFB48DA42E2}"/>
            </a:ext>
          </a:extLst>
        </xdr:cNvPr>
        <xdr:cNvSpPr txBox="1"/>
      </xdr:nvSpPr>
      <xdr:spPr bwMode="auto">
        <a:xfrm>
          <a:off x="16950844" y="60475942"/>
          <a:ext cx="1389158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0</xdr:col>
      <xdr:colOff>540327</xdr:colOff>
      <xdr:row>159</xdr:row>
      <xdr:rowOff>290945</xdr:rowOff>
    </xdr:from>
    <xdr:to>
      <xdr:col>4</xdr:col>
      <xdr:colOff>881587</xdr:colOff>
      <xdr:row>161</xdr:row>
      <xdr:rowOff>267601</xdr:rowOff>
    </xdr:to>
    <xdr:sp macro="" textlink="">
      <xdr:nvSpPr>
        <xdr:cNvPr id="36" name="CuadroTexto 7">
          <a:extLst>
            <a:ext uri="{FF2B5EF4-FFF2-40B4-BE49-F238E27FC236}">
              <a16:creationId xmlns:a16="http://schemas.microsoft.com/office/drawing/2014/main" id="{B9ACB55F-4A30-433F-9F0C-1273E9D7B972}"/>
            </a:ext>
          </a:extLst>
        </xdr:cNvPr>
        <xdr:cNvSpPr txBox="1"/>
      </xdr:nvSpPr>
      <xdr:spPr bwMode="auto">
        <a:xfrm>
          <a:off x="540327" y="51916445"/>
          <a:ext cx="11745860" cy="624356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400">
              <a:solidFill>
                <a:prstClr val="black"/>
              </a:solidFill>
              <a:latin typeface="Rockeby Cd Light" pitchFamily="2" charset="77"/>
            </a:rPr>
            <a:t>Ventas históricas mensuales</a:t>
          </a:r>
          <a:endParaRPr lang="es-ES_tradnl" sz="44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4</xdr:col>
      <xdr:colOff>632415</xdr:colOff>
      <xdr:row>41</xdr:row>
      <xdr:rowOff>158854</xdr:rowOff>
    </xdr:from>
    <xdr:to>
      <xdr:col>5</xdr:col>
      <xdr:colOff>95624</xdr:colOff>
      <xdr:row>42</xdr:row>
      <xdr:rowOff>247679</xdr:rowOff>
    </xdr:to>
    <xdr:sp macro="" textlink="">
      <xdr:nvSpPr>
        <xdr:cNvPr id="37" name="CuadroTexto 2">
          <a:extLst>
            <a:ext uri="{FF2B5EF4-FFF2-40B4-BE49-F238E27FC236}">
              <a16:creationId xmlns:a16="http://schemas.microsoft.com/office/drawing/2014/main" id="{AD6E0490-2A5A-44C7-84D7-964DEC479673}"/>
            </a:ext>
          </a:extLst>
        </xdr:cNvPr>
        <xdr:cNvSpPr txBox="1"/>
      </xdr:nvSpPr>
      <xdr:spPr bwMode="auto">
        <a:xfrm>
          <a:off x="12037015" y="13570054"/>
          <a:ext cx="13555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1186466</xdr:colOff>
      <xdr:row>31</xdr:row>
      <xdr:rowOff>76858</xdr:rowOff>
    </xdr:from>
    <xdr:to>
      <xdr:col>5</xdr:col>
      <xdr:colOff>588200</xdr:colOff>
      <xdr:row>33</xdr:row>
      <xdr:rowOff>11973</xdr:rowOff>
    </xdr:to>
    <xdr:sp macro="" textlink="">
      <xdr:nvSpPr>
        <xdr:cNvPr id="38" name="CuadroTexto 11">
          <a:extLst>
            <a:ext uri="{FF2B5EF4-FFF2-40B4-BE49-F238E27FC236}">
              <a16:creationId xmlns:a16="http://schemas.microsoft.com/office/drawing/2014/main" id="{D98AABB8-BE65-4D16-ACE9-8755C0BCFB37}"/>
            </a:ext>
          </a:extLst>
        </xdr:cNvPr>
        <xdr:cNvSpPr txBox="1"/>
      </xdr:nvSpPr>
      <xdr:spPr bwMode="auto">
        <a:xfrm>
          <a:off x="12591066" y="10249558"/>
          <a:ext cx="1294034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408676</xdr:colOff>
      <xdr:row>37</xdr:row>
      <xdr:rowOff>235756</xdr:rowOff>
    </xdr:from>
    <xdr:to>
      <xdr:col>5</xdr:col>
      <xdr:colOff>170101</xdr:colOff>
      <xdr:row>39</xdr:row>
      <xdr:rowOff>170871</xdr:rowOff>
    </xdr:to>
    <xdr:sp macro="" textlink="">
      <xdr:nvSpPr>
        <xdr:cNvPr id="39" name="CuadroTexto 12">
          <a:extLst>
            <a:ext uri="{FF2B5EF4-FFF2-40B4-BE49-F238E27FC236}">
              <a16:creationId xmlns:a16="http://schemas.microsoft.com/office/drawing/2014/main" id="{9FCD5925-6D1A-46A2-845E-AB52D9C3680F}"/>
            </a:ext>
          </a:extLst>
        </xdr:cNvPr>
        <xdr:cNvSpPr txBox="1"/>
      </xdr:nvSpPr>
      <xdr:spPr bwMode="auto">
        <a:xfrm>
          <a:off x="11813276" y="12351556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285786</xdr:colOff>
      <xdr:row>65</xdr:row>
      <xdr:rowOff>119414</xdr:rowOff>
    </xdr:from>
    <xdr:to>
      <xdr:col>4</xdr:col>
      <xdr:colOff>1615895</xdr:colOff>
      <xdr:row>66</xdr:row>
      <xdr:rowOff>208239</xdr:rowOff>
    </xdr:to>
    <xdr:sp macro="" textlink="">
      <xdr:nvSpPr>
        <xdr:cNvPr id="40" name="CuadroTexto 3">
          <a:extLst>
            <a:ext uri="{FF2B5EF4-FFF2-40B4-BE49-F238E27FC236}">
              <a16:creationId xmlns:a16="http://schemas.microsoft.com/office/drawing/2014/main" id="{7702993A-FF85-4346-A921-B3B40C1C4574}"/>
            </a:ext>
          </a:extLst>
        </xdr:cNvPr>
        <xdr:cNvSpPr txBox="1"/>
      </xdr:nvSpPr>
      <xdr:spPr bwMode="auto">
        <a:xfrm>
          <a:off x="11690386" y="21303014"/>
          <a:ext cx="13301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397677</xdr:colOff>
      <xdr:row>55</xdr:row>
      <xdr:rowOff>251893</xdr:rowOff>
    </xdr:from>
    <xdr:to>
      <xdr:col>5</xdr:col>
      <xdr:colOff>21243</xdr:colOff>
      <xdr:row>57</xdr:row>
      <xdr:rowOff>187008</xdr:rowOff>
    </xdr:to>
    <xdr:sp macro="" textlink="">
      <xdr:nvSpPr>
        <xdr:cNvPr id="41" name="CuadroTexto 5">
          <a:extLst>
            <a:ext uri="{FF2B5EF4-FFF2-40B4-BE49-F238E27FC236}">
              <a16:creationId xmlns:a16="http://schemas.microsoft.com/office/drawing/2014/main" id="{377E3CB2-BA0E-46E3-836E-917B0D5DAE48}"/>
            </a:ext>
          </a:extLst>
        </xdr:cNvPr>
        <xdr:cNvSpPr txBox="1"/>
      </xdr:nvSpPr>
      <xdr:spPr bwMode="auto">
        <a:xfrm>
          <a:off x="11802277" y="18196993"/>
          <a:ext cx="1515866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328747</xdr:colOff>
      <xdr:row>61</xdr:row>
      <xdr:rowOff>272516</xdr:rowOff>
    </xdr:from>
    <xdr:to>
      <xdr:col>5</xdr:col>
      <xdr:colOff>90172</xdr:colOff>
      <xdr:row>63</xdr:row>
      <xdr:rowOff>207631</xdr:rowOff>
    </xdr:to>
    <xdr:sp macro="" textlink="">
      <xdr:nvSpPr>
        <xdr:cNvPr id="42" name="CuadroTexto 6">
          <a:extLst>
            <a:ext uri="{FF2B5EF4-FFF2-40B4-BE49-F238E27FC236}">
              <a16:creationId xmlns:a16="http://schemas.microsoft.com/office/drawing/2014/main" id="{94F9749E-742E-4A18-938A-7FACBE4AE764}"/>
            </a:ext>
          </a:extLst>
        </xdr:cNvPr>
        <xdr:cNvSpPr txBox="1"/>
      </xdr:nvSpPr>
      <xdr:spPr bwMode="auto">
        <a:xfrm>
          <a:off x="11733347" y="20160716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568226</xdr:colOff>
      <xdr:row>96</xdr:row>
      <xdr:rowOff>160258</xdr:rowOff>
    </xdr:from>
    <xdr:to>
      <xdr:col>5</xdr:col>
      <xdr:colOff>31435</xdr:colOff>
      <xdr:row>97</xdr:row>
      <xdr:rowOff>249083</xdr:rowOff>
    </xdr:to>
    <xdr:sp macro="" textlink="">
      <xdr:nvSpPr>
        <xdr:cNvPr id="43" name="CuadroTexto 4">
          <a:extLst>
            <a:ext uri="{FF2B5EF4-FFF2-40B4-BE49-F238E27FC236}">
              <a16:creationId xmlns:a16="http://schemas.microsoft.com/office/drawing/2014/main" id="{5D353B0D-AC2E-4340-BA40-E67558D96955}"/>
            </a:ext>
          </a:extLst>
        </xdr:cNvPr>
        <xdr:cNvSpPr txBox="1"/>
      </xdr:nvSpPr>
      <xdr:spPr bwMode="auto">
        <a:xfrm>
          <a:off x="11972826" y="31383208"/>
          <a:ext cx="13555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356267</xdr:colOff>
      <xdr:row>88</xdr:row>
      <xdr:rowOff>161034</xdr:rowOff>
    </xdr:from>
    <xdr:to>
      <xdr:col>4</xdr:col>
      <xdr:colOff>1622896</xdr:colOff>
      <xdr:row>90</xdr:row>
      <xdr:rowOff>96149</xdr:rowOff>
    </xdr:to>
    <xdr:sp macro="" textlink="">
      <xdr:nvSpPr>
        <xdr:cNvPr id="44" name="CuadroTexto 5">
          <a:extLst>
            <a:ext uri="{FF2B5EF4-FFF2-40B4-BE49-F238E27FC236}">
              <a16:creationId xmlns:a16="http://schemas.microsoft.com/office/drawing/2014/main" id="{E6DA5F71-CA93-414A-B09B-8BACD29B746F}"/>
            </a:ext>
          </a:extLst>
        </xdr:cNvPr>
        <xdr:cNvSpPr txBox="1"/>
      </xdr:nvSpPr>
      <xdr:spPr bwMode="auto">
        <a:xfrm>
          <a:off x="11760867" y="28793184"/>
          <a:ext cx="126662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287337</xdr:colOff>
      <xdr:row>91</xdr:row>
      <xdr:rowOff>170485</xdr:rowOff>
    </xdr:from>
    <xdr:to>
      <xdr:col>5</xdr:col>
      <xdr:colOff>48762</xdr:colOff>
      <xdr:row>93</xdr:row>
      <xdr:rowOff>105600</xdr:rowOff>
    </xdr:to>
    <xdr:sp macro="" textlink="">
      <xdr:nvSpPr>
        <xdr:cNvPr id="45" name="CuadroTexto 9">
          <a:extLst>
            <a:ext uri="{FF2B5EF4-FFF2-40B4-BE49-F238E27FC236}">
              <a16:creationId xmlns:a16="http://schemas.microsoft.com/office/drawing/2014/main" id="{759C6560-FE84-47D2-989A-12E57B07EF92}"/>
            </a:ext>
          </a:extLst>
        </xdr:cNvPr>
        <xdr:cNvSpPr txBox="1"/>
      </xdr:nvSpPr>
      <xdr:spPr bwMode="auto">
        <a:xfrm>
          <a:off x="11691937" y="29774185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646876</xdr:colOff>
      <xdr:row>121</xdr:row>
      <xdr:rowOff>151328</xdr:rowOff>
    </xdr:from>
    <xdr:to>
      <xdr:col>5</xdr:col>
      <xdr:colOff>112090</xdr:colOff>
      <xdr:row>122</xdr:row>
      <xdr:rowOff>227620</xdr:rowOff>
    </xdr:to>
    <xdr:sp macro="" textlink="">
      <xdr:nvSpPr>
        <xdr:cNvPr id="46" name="CuadroTexto 2">
          <a:extLst>
            <a:ext uri="{FF2B5EF4-FFF2-40B4-BE49-F238E27FC236}">
              <a16:creationId xmlns:a16="http://schemas.microsoft.com/office/drawing/2014/main" id="{2A5D9FCF-D0BD-4062-86B0-F2D635A47EED}"/>
            </a:ext>
          </a:extLst>
        </xdr:cNvPr>
        <xdr:cNvSpPr txBox="1"/>
      </xdr:nvSpPr>
      <xdr:spPr bwMode="auto">
        <a:xfrm>
          <a:off x="12051476" y="39470528"/>
          <a:ext cx="1357514" cy="400142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1480661</xdr:colOff>
      <xdr:row>113</xdr:row>
      <xdr:rowOff>245795</xdr:rowOff>
    </xdr:from>
    <xdr:to>
      <xdr:col>5</xdr:col>
      <xdr:colOff>880390</xdr:colOff>
      <xdr:row>115</xdr:row>
      <xdr:rowOff>180910</xdr:rowOff>
    </xdr:to>
    <xdr:sp macro="" textlink="">
      <xdr:nvSpPr>
        <xdr:cNvPr id="47" name="CuadroTexto 5">
          <a:extLst>
            <a:ext uri="{FF2B5EF4-FFF2-40B4-BE49-F238E27FC236}">
              <a16:creationId xmlns:a16="http://schemas.microsoft.com/office/drawing/2014/main" id="{F74BAEE0-E2B5-436E-9412-3F769C363267}"/>
            </a:ext>
          </a:extLst>
        </xdr:cNvPr>
        <xdr:cNvSpPr txBox="1"/>
      </xdr:nvSpPr>
      <xdr:spPr bwMode="auto">
        <a:xfrm>
          <a:off x="12885261" y="36974195"/>
          <a:ext cx="129202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268731</xdr:colOff>
      <xdr:row>118</xdr:row>
      <xdr:rowOff>231269</xdr:rowOff>
    </xdr:from>
    <xdr:to>
      <xdr:col>5</xdr:col>
      <xdr:colOff>30156</xdr:colOff>
      <xdr:row>120</xdr:row>
      <xdr:rowOff>166384</xdr:rowOff>
    </xdr:to>
    <xdr:sp macro="" textlink="">
      <xdr:nvSpPr>
        <xdr:cNvPr id="48" name="CuadroTexto 10">
          <a:extLst>
            <a:ext uri="{FF2B5EF4-FFF2-40B4-BE49-F238E27FC236}">
              <a16:creationId xmlns:a16="http://schemas.microsoft.com/office/drawing/2014/main" id="{4D1770AE-B6EF-475E-8642-0B4E8CC8721B}"/>
            </a:ext>
          </a:extLst>
        </xdr:cNvPr>
        <xdr:cNvSpPr txBox="1"/>
      </xdr:nvSpPr>
      <xdr:spPr bwMode="auto">
        <a:xfrm>
          <a:off x="11673331" y="38578919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733520</xdr:colOff>
      <xdr:row>148</xdr:row>
      <xdr:rowOff>285752</xdr:rowOff>
    </xdr:from>
    <xdr:to>
      <xdr:col>5</xdr:col>
      <xdr:colOff>420566</xdr:colOff>
      <xdr:row>150</xdr:row>
      <xdr:rowOff>41202</xdr:rowOff>
    </xdr:to>
    <xdr:sp macro="" textlink="">
      <xdr:nvSpPr>
        <xdr:cNvPr id="49" name="CuadroTexto 5">
          <a:extLst>
            <a:ext uri="{FF2B5EF4-FFF2-40B4-BE49-F238E27FC236}">
              <a16:creationId xmlns:a16="http://schemas.microsoft.com/office/drawing/2014/main" id="{F7726B29-2737-4E05-AF58-44F86F0682B3}"/>
            </a:ext>
          </a:extLst>
        </xdr:cNvPr>
        <xdr:cNvSpPr txBox="1"/>
      </xdr:nvSpPr>
      <xdr:spPr bwMode="auto">
        <a:xfrm>
          <a:off x="12138120" y="48348902"/>
          <a:ext cx="1579346" cy="40315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398242</xdr:colOff>
      <xdr:row>139</xdr:row>
      <xdr:rowOff>116386</xdr:rowOff>
    </xdr:from>
    <xdr:to>
      <xdr:col>5</xdr:col>
      <xdr:colOff>21808</xdr:colOff>
      <xdr:row>141</xdr:row>
      <xdr:rowOff>51501</xdr:rowOff>
    </xdr:to>
    <xdr:sp macro="" textlink="">
      <xdr:nvSpPr>
        <xdr:cNvPr id="50" name="CuadroTexto 6">
          <a:extLst>
            <a:ext uri="{FF2B5EF4-FFF2-40B4-BE49-F238E27FC236}">
              <a16:creationId xmlns:a16="http://schemas.microsoft.com/office/drawing/2014/main" id="{8499C6CF-AFF3-40C7-A02B-A90C91E754C9}"/>
            </a:ext>
          </a:extLst>
        </xdr:cNvPr>
        <xdr:cNvSpPr txBox="1"/>
      </xdr:nvSpPr>
      <xdr:spPr bwMode="auto">
        <a:xfrm>
          <a:off x="11802842" y="45264886"/>
          <a:ext cx="1515866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329312</xdr:colOff>
      <xdr:row>144</xdr:row>
      <xdr:rowOff>152400</xdr:rowOff>
    </xdr:from>
    <xdr:to>
      <xdr:col>5</xdr:col>
      <xdr:colOff>228600</xdr:colOff>
      <xdr:row>146</xdr:row>
      <xdr:rowOff>159656</xdr:rowOff>
    </xdr:to>
    <xdr:sp macro="" textlink="">
      <xdr:nvSpPr>
        <xdr:cNvPr id="51" name="CuadroTexto 7">
          <a:extLst>
            <a:ext uri="{FF2B5EF4-FFF2-40B4-BE49-F238E27FC236}">
              <a16:creationId xmlns:a16="http://schemas.microsoft.com/office/drawing/2014/main" id="{7BB1EAB6-8237-44F8-BAFB-1EF5C3C4B01C}"/>
            </a:ext>
          </a:extLst>
        </xdr:cNvPr>
        <xdr:cNvSpPr txBox="1"/>
      </xdr:nvSpPr>
      <xdr:spPr bwMode="auto">
        <a:xfrm>
          <a:off x="11733912" y="46920150"/>
          <a:ext cx="1791588" cy="654956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547265</xdr:colOff>
      <xdr:row>163</xdr:row>
      <xdr:rowOff>255155</xdr:rowOff>
    </xdr:from>
    <xdr:to>
      <xdr:col>4</xdr:col>
      <xdr:colOff>288556</xdr:colOff>
      <xdr:row>164</xdr:row>
      <xdr:rowOff>6926</xdr:rowOff>
    </xdr:to>
    <xdr:sp macro="" textlink="">
      <xdr:nvSpPr>
        <xdr:cNvPr id="52" name="Cerrar llave 7">
          <a:extLst>
            <a:ext uri="{FF2B5EF4-FFF2-40B4-BE49-F238E27FC236}">
              <a16:creationId xmlns:a16="http://schemas.microsoft.com/office/drawing/2014/main" id="{65C390F1-8FE3-464F-B619-12C2BE06B98D}"/>
            </a:ext>
          </a:extLst>
        </xdr:cNvPr>
        <xdr:cNvSpPr/>
      </xdr:nvSpPr>
      <xdr:spPr>
        <a:xfrm rot="5400000" flipH="1">
          <a:off x="6082400" y="47640920"/>
          <a:ext cx="75621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311343</xdr:colOff>
      <xdr:row>164</xdr:row>
      <xdr:rowOff>61795</xdr:rowOff>
    </xdr:from>
    <xdr:to>
      <xdr:col>4</xdr:col>
      <xdr:colOff>263616</xdr:colOff>
      <xdr:row>164</xdr:row>
      <xdr:rowOff>166257</xdr:rowOff>
    </xdr:to>
    <xdr:sp macro="" textlink="">
      <xdr:nvSpPr>
        <xdr:cNvPr id="53" name="Cerrar llave 52">
          <a:extLst>
            <a:ext uri="{FF2B5EF4-FFF2-40B4-BE49-F238E27FC236}">
              <a16:creationId xmlns:a16="http://schemas.microsoft.com/office/drawing/2014/main" id="{055FB950-35EB-4F87-9F40-64BAB973A76F}"/>
            </a:ext>
          </a:extLst>
        </xdr:cNvPr>
        <xdr:cNvSpPr/>
      </xdr:nvSpPr>
      <xdr:spPr>
        <a:xfrm rot="16200000">
          <a:off x="10119024" y="51861814"/>
          <a:ext cx="104462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1088606</xdr:colOff>
      <xdr:row>162</xdr:row>
      <xdr:rowOff>235700</xdr:rowOff>
    </xdr:from>
    <xdr:to>
      <xdr:col>0</xdr:col>
      <xdr:colOff>2686050</xdr:colOff>
      <xdr:row>165</xdr:row>
      <xdr:rowOff>55851</xdr:rowOff>
    </xdr:to>
    <xdr:sp macro="" textlink="">
      <xdr:nvSpPr>
        <xdr:cNvPr id="54" name="CuadroTexto 7">
          <a:extLst>
            <a:ext uri="{FF2B5EF4-FFF2-40B4-BE49-F238E27FC236}">
              <a16:creationId xmlns:a16="http://schemas.microsoft.com/office/drawing/2014/main" id="{B56037A8-3548-4D1A-AA45-8ECC9AD5DED6}"/>
            </a:ext>
          </a:extLst>
        </xdr:cNvPr>
        <xdr:cNvSpPr txBox="1"/>
      </xdr:nvSpPr>
      <xdr:spPr bwMode="auto">
        <a:xfrm>
          <a:off x="1088606" y="52832750"/>
          <a:ext cx="1597444" cy="79170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Crecimiento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+191%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508000</xdr:colOff>
      <xdr:row>163</xdr:row>
      <xdr:rowOff>14898</xdr:rowOff>
    </xdr:from>
    <xdr:to>
      <xdr:col>3</xdr:col>
      <xdr:colOff>1428749</xdr:colOff>
      <xdr:row>165</xdr:row>
      <xdr:rowOff>116638</xdr:rowOff>
    </xdr:to>
    <xdr:sp macro="" textlink="">
      <xdr:nvSpPr>
        <xdr:cNvPr id="55" name="TextBox 12">
          <a:extLst>
            <a:ext uri="{FF2B5EF4-FFF2-40B4-BE49-F238E27FC236}">
              <a16:creationId xmlns:a16="http://schemas.microsoft.com/office/drawing/2014/main" id="{EB117F07-0CEC-489C-ABAC-D780D7D0586C}"/>
            </a:ext>
          </a:extLst>
        </xdr:cNvPr>
        <xdr:cNvSpPr txBox="1"/>
      </xdr:nvSpPr>
      <xdr:spPr>
        <a:xfrm>
          <a:off x="8868833" y="51936731"/>
          <a:ext cx="2487083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281.3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(+14%)</a:t>
          </a:r>
        </a:p>
      </xdr:txBody>
    </xdr:sp>
    <xdr:clientData/>
  </xdr:twoCellAnchor>
  <xdr:twoCellAnchor>
    <xdr:from>
      <xdr:col>4</xdr:col>
      <xdr:colOff>629359</xdr:colOff>
      <xdr:row>176</xdr:row>
      <xdr:rowOff>28668</xdr:rowOff>
    </xdr:from>
    <xdr:to>
      <xdr:col>5</xdr:col>
      <xdr:colOff>102959</xdr:colOff>
      <xdr:row>177</xdr:row>
      <xdr:rowOff>117493</xdr:rowOff>
    </xdr:to>
    <xdr:sp macro="" textlink="">
      <xdr:nvSpPr>
        <xdr:cNvPr id="56" name="CuadroTexto 3">
          <a:extLst>
            <a:ext uri="{FF2B5EF4-FFF2-40B4-BE49-F238E27FC236}">
              <a16:creationId xmlns:a16="http://schemas.microsoft.com/office/drawing/2014/main" id="{B0E9F7F3-F8EE-4D07-97B6-DBE9D221DEA8}"/>
            </a:ext>
          </a:extLst>
        </xdr:cNvPr>
        <xdr:cNvSpPr txBox="1"/>
      </xdr:nvSpPr>
      <xdr:spPr bwMode="auto">
        <a:xfrm>
          <a:off x="12033959" y="57159618"/>
          <a:ext cx="1365900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654712</xdr:colOff>
      <xdr:row>189</xdr:row>
      <xdr:rowOff>62262</xdr:rowOff>
    </xdr:from>
    <xdr:to>
      <xdr:col>4</xdr:col>
      <xdr:colOff>396003</xdr:colOff>
      <xdr:row>189</xdr:row>
      <xdr:rowOff>152400</xdr:rowOff>
    </xdr:to>
    <xdr:sp macro="" textlink="">
      <xdr:nvSpPr>
        <xdr:cNvPr id="57" name="Cerrar llave 7">
          <a:extLst>
            <a:ext uri="{FF2B5EF4-FFF2-40B4-BE49-F238E27FC236}">
              <a16:creationId xmlns:a16="http://schemas.microsoft.com/office/drawing/2014/main" id="{A8EFDA4B-7DAF-4238-8B72-C133FCFEA728}"/>
            </a:ext>
          </a:extLst>
        </xdr:cNvPr>
        <xdr:cNvSpPr/>
      </xdr:nvSpPr>
      <xdr:spPr>
        <a:xfrm rot="5400000" flipH="1">
          <a:off x="6182589" y="55875385"/>
          <a:ext cx="90138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517363</xdr:colOff>
      <xdr:row>190</xdr:row>
      <xdr:rowOff>221671</xdr:rowOff>
    </xdr:from>
    <xdr:to>
      <xdr:col>4</xdr:col>
      <xdr:colOff>469636</xdr:colOff>
      <xdr:row>191</xdr:row>
      <xdr:rowOff>-1</xdr:rowOff>
    </xdr:to>
    <xdr:sp macro="" textlink="">
      <xdr:nvSpPr>
        <xdr:cNvPr id="58" name="Cerrar llave 57">
          <a:extLst>
            <a:ext uri="{FF2B5EF4-FFF2-40B4-BE49-F238E27FC236}">
              <a16:creationId xmlns:a16="http://schemas.microsoft.com/office/drawing/2014/main" id="{5DD23019-ED2E-4D08-AA3E-E8B64613E4FD}"/>
            </a:ext>
          </a:extLst>
        </xdr:cNvPr>
        <xdr:cNvSpPr/>
      </xdr:nvSpPr>
      <xdr:spPr>
        <a:xfrm rot="5400000" flipH="1">
          <a:off x="10326186" y="60440648"/>
          <a:ext cx="102178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1101584</xdr:colOff>
      <xdr:row>188</xdr:row>
      <xdr:rowOff>0</xdr:rowOff>
    </xdr:from>
    <xdr:to>
      <xdr:col>0</xdr:col>
      <xdr:colOff>3295650</xdr:colOff>
      <xdr:row>190</xdr:row>
      <xdr:rowOff>187409</xdr:rowOff>
    </xdr:to>
    <xdr:sp macro="" textlink="">
      <xdr:nvSpPr>
        <xdr:cNvPr id="59" name="CuadroTexto 7">
          <a:extLst>
            <a:ext uri="{FF2B5EF4-FFF2-40B4-BE49-F238E27FC236}">
              <a16:creationId xmlns:a16="http://schemas.microsoft.com/office/drawing/2014/main" id="{F37E7253-93AC-4653-BE05-D2832087081C}"/>
            </a:ext>
          </a:extLst>
        </xdr:cNvPr>
        <xdr:cNvSpPr txBox="1"/>
      </xdr:nvSpPr>
      <xdr:spPr bwMode="auto">
        <a:xfrm>
          <a:off x="1101584" y="59859333"/>
          <a:ext cx="2194066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9.4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(+7%)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921621</xdr:colOff>
      <xdr:row>189</xdr:row>
      <xdr:rowOff>88594</xdr:rowOff>
    </xdr:from>
    <xdr:to>
      <xdr:col>4</xdr:col>
      <xdr:colOff>107949</xdr:colOff>
      <xdr:row>191</xdr:row>
      <xdr:rowOff>190334</xdr:rowOff>
    </xdr:to>
    <xdr:sp macro="" textlink="">
      <xdr:nvSpPr>
        <xdr:cNvPr id="60" name="TextBox 12">
          <a:extLst>
            <a:ext uri="{FF2B5EF4-FFF2-40B4-BE49-F238E27FC236}">
              <a16:creationId xmlns:a16="http://schemas.microsoft.com/office/drawing/2014/main" id="{77976CE3-75F4-4E2B-8E52-67014EBE900D}"/>
            </a:ext>
          </a:extLst>
        </xdr:cNvPr>
        <xdr:cNvSpPr txBox="1"/>
      </xdr:nvSpPr>
      <xdr:spPr>
        <a:xfrm>
          <a:off x="9282454" y="60265427"/>
          <a:ext cx="2213162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8.3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(-3%)</a:t>
          </a:r>
        </a:p>
      </xdr:txBody>
    </xdr:sp>
    <xdr:clientData/>
  </xdr:twoCellAnchor>
  <xdr:twoCellAnchor>
    <xdr:from>
      <xdr:col>4</xdr:col>
      <xdr:colOff>533045</xdr:colOff>
      <xdr:row>192</xdr:row>
      <xdr:rowOff>117916</xdr:rowOff>
    </xdr:from>
    <xdr:to>
      <xdr:col>4</xdr:col>
      <xdr:colOff>1799674</xdr:colOff>
      <xdr:row>194</xdr:row>
      <xdr:rowOff>62556</xdr:rowOff>
    </xdr:to>
    <xdr:sp macro="" textlink="">
      <xdr:nvSpPr>
        <xdr:cNvPr id="61" name="CuadroTexto 5">
          <a:extLst>
            <a:ext uri="{FF2B5EF4-FFF2-40B4-BE49-F238E27FC236}">
              <a16:creationId xmlns:a16="http://schemas.microsoft.com/office/drawing/2014/main" id="{03CA18FB-5397-4DE4-AA48-32DA8F8CC20B}"/>
            </a:ext>
          </a:extLst>
        </xdr:cNvPr>
        <xdr:cNvSpPr txBox="1"/>
      </xdr:nvSpPr>
      <xdr:spPr bwMode="auto">
        <a:xfrm>
          <a:off x="11937645" y="62430466"/>
          <a:ext cx="1266629" cy="59234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368865</xdr:colOff>
      <xdr:row>194</xdr:row>
      <xdr:rowOff>194379</xdr:rowOff>
    </xdr:from>
    <xdr:to>
      <xdr:col>5</xdr:col>
      <xdr:colOff>130290</xdr:colOff>
      <xdr:row>196</xdr:row>
      <xdr:rowOff>129494</xdr:rowOff>
    </xdr:to>
    <xdr:sp macro="" textlink="">
      <xdr:nvSpPr>
        <xdr:cNvPr id="62" name="CuadroTexto 6">
          <a:extLst>
            <a:ext uri="{FF2B5EF4-FFF2-40B4-BE49-F238E27FC236}">
              <a16:creationId xmlns:a16="http://schemas.microsoft.com/office/drawing/2014/main" id="{CBFCF1AA-6F84-4BAA-8387-E9D203038903}"/>
            </a:ext>
          </a:extLst>
        </xdr:cNvPr>
        <xdr:cNvSpPr txBox="1"/>
      </xdr:nvSpPr>
      <xdr:spPr bwMode="auto">
        <a:xfrm>
          <a:off x="11773465" y="63154629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7</xdr:col>
      <xdr:colOff>0</xdr:colOff>
      <xdr:row>189</xdr:row>
      <xdr:rowOff>0</xdr:rowOff>
    </xdr:from>
    <xdr:to>
      <xdr:col>16</xdr:col>
      <xdr:colOff>1212273</xdr:colOff>
      <xdr:row>206</xdr:row>
      <xdr:rowOff>168225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9DF6ACBD-33ED-4B82-8C04-A26098F75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885708</xdr:colOff>
      <xdr:row>191</xdr:row>
      <xdr:rowOff>128262</xdr:rowOff>
    </xdr:from>
    <xdr:to>
      <xdr:col>16</xdr:col>
      <xdr:colOff>661645</xdr:colOff>
      <xdr:row>191</xdr:row>
      <xdr:rowOff>308262</xdr:rowOff>
    </xdr:to>
    <xdr:sp macro="" textlink="">
      <xdr:nvSpPr>
        <xdr:cNvPr id="64" name="Cerrar llave 7">
          <a:extLst>
            <a:ext uri="{FF2B5EF4-FFF2-40B4-BE49-F238E27FC236}">
              <a16:creationId xmlns:a16="http://schemas.microsoft.com/office/drawing/2014/main" id="{001C8EFF-D777-453C-A809-C9AF8AB42905}"/>
            </a:ext>
          </a:extLst>
        </xdr:cNvPr>
        <xdr:cNvSpPr/>
      </xdr:nvSpPr>
      <xdr:spPr>
        <a:xfrm rot="5400000" flipH="1">
          <a:off x="26366252" y="57940668"/>
          <a:ext cx="180000" cy="8532587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818879</xdr:colOff>
      <xdr:row>201</xdr:row>
      <xdr:rowOff>325553</xdr:rowOff>
    </xdr:from>
    <xdr:to>
      <xdr:col>16</xdr:col>
      <xdr:colOff>746129</xdr:colOff>
      <xdr:row>202</xdr:row>
      <xdr:rowOff>199068</xdr:rowOff>
    </xdr:to>
    <xdr:sp macro="" textlink="">
      <xdr:nvSpPr>
        <xdr:cNvPr id="65" name="Cerrar llave 64">
          <a:extLst>
            <a:ext uri="{FF2B5EF4-FFF2-40B4-BE49-F238E27FC236}">
              <a16:creationId xmlns:a16="http://schemas.microsoft.com/office/drawing/2014/main" id="{69AFDCF6-5197-49F9-AD73-9DBB53EBD6C1}"/>
            </a:ext>
          </a:extLst>
        </xdr:cNvPr>
        <xdr:cNvSpPr/>
      </xdr:nvSpPr>
      <xdr:spPr>
        <a:xfrm rot="5400000">
          <a:off x="29204846" y="64147936"/>
          <a:ext cx="197365" cy="3007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1237109</xdr:colOff>
      <xdr:row>201</xdr:row>
      <xdr:rowOff>49070</xdr:rowOff>
    </xdr:from>
    <xdr:to>
      <xdr:col>16</xdr:col>
      <xdr:colOff>391683</xdr:colOff>
      <xdr:row>203</xdr:row>
      <xdr:rowOff>118932</xdr:rowOff>
    </xdr:to>
    <xdr:sp macro="" textlink="">
      <xdr:nvSpPr>
        <xdr:cNvPr id="66" name="TextBox 12">
          <a:extLst>
            <a:ext uri="{FF2B5EF4-FFF2-40B4-BE49-F238E27FC236}">
              <a16:creationId xmlns:a16="http://schemas.microsoft.com/office/drawing/2014/main" id="{2D6890A6-1BFF-47AA-A5D2-8EEA48B16BEA}"/>
            </a:ext>
          </a:extLst>
        </xdr:cNvPr>
        <xdr:cNvSpPr txBox="1"/>
      </xdr:nvSpPr>
      <xdr:spPr>
        <a:xfrm>
          <a:off x="28218259" y="65276270"/>
          <a:ext cx="2234324" cy="71756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0.8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(-30%)</a:t>
          </a:r>
        </a:p>
      </xdr:txBody>
    </xdr:sp>
    <xdr:clientData/>
  </xdr:twoCellAnchor>
  <xdr:twoCellAnchor>
    <xdr:from>
      <xdr:col>14</xdr:col>
      <xdr:colOff>1003345</xdr:colOff>
      <xdr:row>190</xdr:row>
      <xdr:rowOff>52720</xdr:rowOff>
    </xdr:from>
    <xdr:to>
      <xdr:col>16</xdr:col>
      <xdr:colOff>227248</xdr:colOff>
      <xdr:row>192</xdr:row>
      <xdr:rowOff>208250</xdr:rowOff>
    </xdr:to>
    <xdr:sp macro="" textlink="">
      <xdr:nvSpPr>
        <xdr:cNvPr id="67" name="CuadroTexto 12">
          <a:extLst>
            <a:ext uri="{FF2B5EF4-FFF2-40B4-BE49-F238E27FC236}">
              <a16:creationId xmlns:a16="http://schemas.microsoft.com/office/drawing/2014/main" id="{0BA0D85A-F4C7-4D2E-AE22-B674AF0715D9}"/>
            </a:ext>
          </a:extLst>
        </xdr:cNvPr>
        <xdr:cNvSpPr txBox="1"/>
      </xdr:nvSpPr>
      <xdr:spPr bwMode="auto">
        <a:xfrm>
          <a:off x="27984495" y="61717570"/>
          <a:ext cx="2303653" cy="80323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1.2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(-61%)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16</xdr:col>
      <xdr:colOff>580670</xdr:colOff>
      <xdr:row>197</xdr:row>
      <xdr:rowOff>261804</xdr:rowOff>
    </xdr:from>
    <xdr:to>
      <xdr:col>18</xdr:col>
      <xdr:colOff>370924</xdr:colOff>
      <xdr:row>199</xdr:row>
      <xdr:rowOff>196919</xdr:rowOff>
    </xdr:to>
    <xdr:sp macro="" textlink="">
      <xdr:nvSpPr>
        <xdr:cNvPr id="68" name="CuadroTexto 3">
          <a:extLst>
            <a:ext uri="{FF2B5EF4-FFF2-40B4-BE49-F238E27FC236}">
              <a16:creationId xmlns:a16="http://schemas.microsoft.com/office/drawing/2014/main" id="{0F3CBBE1-437C-41B7-B2F7-61BE70FF6AD0}"/>
            </a:ext>
          </a:extLst>
        </xdr:cNvPr>
        <xdr:cNvSpPr txBox="1"/>
      </xdr:nvSpPr>
      <xdr:spPr bwMode="auto">
        <a:xfrm>
          <a:off x="30641570" y="64193604"/>
          <a:ext cx="1352354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16</xdr:col>
      <xdr:colOff>511740</xdr:colOff>
      <xdr:row>200</xdr:row>
      <xdr:rowOff>100142</xdr:rowOff>
    </xdr:from>
    <xdr:to>
      <xdr:col>18</xdr:col>
      <xdr:colOff>439853</xdr:colOff>
      <xdr:row>202</xdr:row>
      <xdr:rowOff>35257</xdr:rowOff>
    </xdr:to>
    <xdr:sp macro="" textlink="">
      <xdr:nvSpPr>
        <xdr:cNvPr id="69" name="CuadroTexto 5">
          <a:extLst>
            <a:ext uri="{FF2B5EF4-FFF2-40B4-BE49-F238E27FC236}">
              <a16:creationId xmlns:a16="http://schemas.microsoft.com/office/drawing/2014/main" id="{99906435-B887-458D-88D8-7760034D1F6F}"/>
            </a:ext>
          </a:extLst>
        </xdr:cNvPr>
        <xdr:cNvSpPr txBox="1"/>
      </xdr:nvSpPr>
      <xdr:spPr bwMode="auto">
        <a:xfrm>
          <a:off x="30572640" y="65003492"/>
          <a:ext cx="1490213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786776</xdr:colOff>
      <xdr:row>111</xdr:row>
      <xdr:rowOff>202624</xdr:rowOff>
    </xdr:from>
    <xdr:to>
      <xdr:col>4</xdr:col>
      <xdr:colOff>528067</xdr:colOff>
      <xdr:row>111</xdr:row>
      <xdr:rowOff>290946</xdr:rowOff>
    </xdr:to>
    <xdr:sp macro="" textlink="">
      <xdr:nvSpPr>
        <xdr:cNvPr id="70" name="Cerrar llave 7">
          <a:extLst>
            <a:ext uri="{FF2B5EF4-FFF2-40B4-BE49-F238E27FC236}">
              <a16:creationId xmlns:a16="http://schemas.microsoft.com/office/drawing/2014/main" id="{9E4D5134-5858-4BA1-A435-75994BC23B8B}"/>
            </a:ext>
          </a:extLst>
        </xdr:cNvPr>
        <xdr:cNvSpPr/>
      </xdr:nvSpPr>
      <xdr:spPr>
        <a:xfrm rot="5400000" flipH="1">
          <a:off x="6315561" y="30754539"/>
          <a:ext cx="88322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578562</xdr:colOff>
      <xdr:row>111</xdr:row>
      <xdr:rowOff>131618</xdr:rowOff>
    </xdr:from>
    <xdr:to>
      <xdr:col>4</xdr:col>
      <xdr:colOff>530835</xdr:colOff>
      <xdr:row>111</xdr:row>
      <xdr:rowOff>242455</xdr:rowOff>
    </xdr:to>
    <xdr:sp macro="" textlink="">
      <xdr:nvSpPr>
        <xdr:cNvPr id="71" name="Cerrar llave 70">
          <a:extLst>
            <a:ext uri="{FF2B5EF4-FFF2-40B4-BE49-F238E27FC236}">
              <a16:creationId xmlns:a16="http://schemas.microsoft.com/office/drawing/2014/main" id="{B623FD31-EA3E-4F1C-AAB7-326706CCF626}"/>
            </a:ext>
          </a:extLst>
        </xdr:cNvPr>
        <xdr:cNvSpPr/>
      </xdr:nvSpPr>
      <xdr:spPr>
        <a:xfrm rot="16200000">
          <a:off x="10383055" y="34770775"/>
          <a:ext cx="110837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969818</xdr:colOff>
      <xdr:row>86</xdr:row>
      <xdr:rowOff>188767</xdr:rowOff>
    </xdr:from>
    <xdr:to>
      <xdr:col>4</xdr:col>
      <xdr:colOff>105504</xdr:colOff>
      <xdr:row>86</xdr:row>
      <xdr:rowOff>271894</xdr:rowOff>
    </xdr:to>
    <xdr:sp macro="" textlink="">
      <xdr:nvSpPr>
        <xdr:cNvPr id="72" name="Cerrar llave 7">
          <a:extLst>
            <a:ext uri="{FF2B5EF4-FFF2-40B4-BE49-F238E27FC236}">
              <a16:creationId xmlns:a16="http://schemas.microsoft.com/office/drawing/2014/main" id="{E15E20EF-A560-4ACB-A4A3-FCC977D670CD}"/>
            </a:ext>
          </a:extLst>
        </xdr:cNvPr>
        <xdr:cNvSpPr/>
      </xdr:nvSpPr>
      <xdr:spPr>
        <a:xfrm rot="5400000" flipH="1">
          <a:off x="6198397" y="22944638"/>
          <a:ext cx="83127" cy="10540286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335372</xdr:colOff>
      <xdr:row>85</xdr:row>
      <xdr:rowOff>50222</xdr:rowOff>
    </xdr:from>
    <xdr:to>
      <xdr:col>4</xdr:col>
      <xdr:colOff>215645</xdr:colOff>
      <xdr:row>85</xdr:row>
      <xdr:rowOff>188771</xdr:rowOff>
    </xdr:to>
    <xdr:sp macro="" textlink="">
      <xdr:nvSpPr>
        <xdr:cNvPr id="73" name="Cerrar llave 72">
          <a:extLst>
            <a:ext uri="{FF2B5EF4-FFF2-40B4-BE49-F238E27FC236}">
              <a16:creationId xmlns:a16="http://schemas.microsoft.com/office/drawing/2014/main" id="{5DEA94BE-839A-4C07-BEA8-2E9CC2545CC6}"/>
            </a:ext>
          </a:extLst>
        </xdr:cNvPr>
        <xdr:cNvSpPr/>
      </xdr:nvSpPr>
      <xdr:spPr>
        <a:xfrm rot="16200000">
          <a:off x="10090009" y="26319135"/>
          <a:ext cx="138549" cy="2921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644765</xdr:colOff>
      <xdr:row>29</xdr:row>
      <xdr:rowOff>180110</xdr:rowOff>
    </xdr:from>
    <xdr:to>
      <xdr:col>4</xdr:col>
      <xdr:colOff>386056</xdr:colOff>
      <xdr:row>29</xdr:row>
      <xdr:rowOff>247650</xdr:rowOff>
    </xdr:to>
    <xdr:sp macro="" textlink="">
      <xdr:nvSpPr>
        <xdr:cNvPr id="74" name="Cerrar llave 7">
          <a:extLst>
            <a:ext uri="{FF2B5EF4-FFF2-40B4-BE49-F238E27FC236}">
              <a16:creationId xmlns:a16="http://schemas.microsoft.com/office/drawing/2014/main" id="{E2C39AA6-3AFB-422F-A777-6F94D1AAEC57}"/>
            </a:ext>
          </a:extLst>
        </xdr:cNvPr>
        <xdr:cNvSpPr/>
      </xdr:nvSpPr>
      <xdr:spPr>
        <a:xfrm rot="5400000" flipH="1">
          <a:off x="6183941" y="4165934"/>
          <a:ext cx="67540" cy="111458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440015</xdr:colOff>
      <xdr:row>28</xdr:row>
      <xdr:rowOff>178377</xdr:rowOff>
    </xdr:from>
    <xdr:to>
      <xdr:col>4</xdr:col>
      <xdr:colOff>392288</xdr:colOff>
      <xdr:row>28</xdr:row>
      <xdr:rowOff>312267</xdr:rowOff>
    </xdr:to>
    <xdr:sp macro="" textlink="">
      <xdr:nvSpPr>
        <xdr:cNvPr id="75" name="Cerrar llave 74">
          <a:extLst>
            <a:ext uri="{FF2B5EF4-FFF2-40B4-BE49-F238E27FC236}">
              <a16:creationId xmlns:a16="http://schemas.microsoft.com/office/drawing/2014/main" id="{F9FF65AD-1650-4A64-AD16-24DE25640D44}"/>
            </a:ext>
          </a:extLst>
        </xdr:cNvPr>
        <xdr:cNvSpPr/>
      </xdr:nvSpPr>
      <xdr:spPr>
        <a:xfrm rot="16200000">
          <a:off x="10232982" y="7949510"/>
          <a:ext cx="133890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1206681</xdr:colOff>
      <xdr:row>110</xdr:row>
      <xdr:rowOff>131618</xdr:rowOff>
    </xdr:from>
    <xdr:to>
      <xdr:col>0</xdr:col>
      <xdr:colOff>2571750</xdr:colOff>
      <xdr:row>112</xdr:row>
      <xdr:rowOff>219512</xdr:rowOff>
    </xdr:to>
    <xdr:sp macro="" textlink="">
      <xdr:nvSpPr>
        <xdr:cNvPr id="76" name="CuadroTexto 15">
          <a:extLst>
            <a:ext uri="{FF2B5EF4-FFF2-40B4-BE49-F238E27FC236}">
              <a16:creationId xmlns:a16="http://schemas.microsoft.com/office/drawing/2014/main" id="{91FE6828-E330-43C2-92AA-7D8DC3FC0762}"/>
            </a:ext>
          </a:extLst>
        </xdr:cNvPr>
        <xdr:cNvSpPr txBox="1"/>
      </xdr:nvSpPr>
      <xdr:spPr bwMode="auto">
        <a:xfrm>
          <a:off x="1206681" y="35225951"/>
          <a:ext cx="1365069" cy="722894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2800">
              <a:latin typeface="Roboto Thin" panose="02000000000000000000" pitchFamily="2" charset="0"/>
              <a:ea typeface="Roboto Thin" panose="02000000000000000000" pitchFamily="2" charset="0"/>
            </a:rPr>
            <a:t>-1%</a:t>
          </a:r>
        </a:p>
      </xdr:txBody>
    </xdr:sp>
    <xdr:clientData/>
  </xdr:twoCellAnchor>
  <xdr:twoCellAnchor>
    <xdr:from>
      <xdr:col>2</xdr:col>
      <xdr:colOff>802108</xdr:colOff>
      <xdr:row>110</xdr:row>
      <xdr:rowOff>192524</xdr:rowOff>
    </xdr:from>
    <xdr:to>
      <xdr:col>4</xdr:col>
      <xdr:colOff>190500</xdr:colOff>
      <xdr:row>112</xdr:row>
      <xdr:rowOff>248916</xdr:rowOff>
    </xdr:to>
    <xdr:sp macro="" textlink="">
      <xdr:nvSpPr>
        <xdr:cNvPr id="77" name="TextBox 12">
          <a:extLst>
            <a:ext uri="{FF2B5EF4-FFF2-40B4-BE49-F238E27FC236}">
              <a16:creationId xmlns:a16="http://schemas.microsoft.com/office/drawing/2014/main" id="{272EE062-220A-452F-9F1E-9872E73EB973}"/>
            </a:ext>
          </a:extLst>
        </xdr:cNvPr>
        <xdr:cNvSpPr txBox="1"/>
      </xdr:nvSpPr>
      <xdr:spPr>
        <a:xfrm>
          <a:off x="9165058" y="35949374"/>
          <a:ext cx="2430042" cy="70409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28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$5,524</a:t>
          </a:r>
          <a:r>
            <a:rPr lang="es-MX" sz="2800"/>
            <a:t> </a:t>
          </a:r>
          <a:r>
            <a:rPr lang="es-ES_tradnl" sz="2800">
              <a:latin typeface="Roboto Thin" panose="02000000000000000000" pitchFamily="2" charset="0"/>
              <a:ea typeface="Roboto Thin" panose="02000000000000000000" pitchFamily="2" charset="0"/>
            </a:rPr>
            <a:t>(+16%)</a:t>
          </a:r>
        </a:p>
      </xdr:txBody>
    </xdr:sp>
    <xdr:clientData/>
  </xdr:twoCellAnchor>
  <xdr:twoCellAnchor>
    <xdr:from>
      <xdr:col>0</xdr:col>
      <xdr:colOff>1329584</xdr:colOff>
      <xdr:row>85</xdr:row>
      <xdr:rowOff>219941</xdr:rowOff>
    </xdr:from>
    <xdr:to>
      <xdr:col>0</xdr:col>
      <xdr:colOff>2667000</xdr:colOff>
      <xdr:row>87</xdr:row>
      <xdr:rowOff>260884</xdr:rowOff>
    </xdr:to>
    <xdr:sp macro="" textlink="">
      <xdr:nvSpPr>
        <xdr:cNvPr id="78" name="CuadroTexto 20">
          <a:extLst>
            <a:ext uri="{FF2B5EF4-FFF2-40B4-BE49-F238E27FC236}">
              <a16:creationId xmlns:a16="http://schemas.microsoft.com/office/drawing/2014/main" id="{116F4A39-C2C2-4D78-86D5-B9C4A6295CE5}"/>
            </a:ext>
          </a:extLst>
        </xdr:cNvPr>
        <xdr:cNvSpPr txBox="1"/>
      </xdr:nvSpPr>
      <xdr:spPr bwMode="auto">
        <a:xfrm>
          <a:off x="1329584" y="27880541"/>
          <a:ext cx="1337416" cy="688643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2400">
              <a:latin typeface="Roboto Thin" panose="02000000000000000000" pitchFamily="2" charset="0"/>
              <a:ea typeface="Roboto Thin" panose="02000000000000000000" pitchFamily="2" charset="0"/>
            </a:rPr>
            <a:t>-56% </a:t>
          </a:r>
        </a:p>
      </xdr:txBody>
    </xdr:sp>
    <xdr:clientData/>
  </xdr:twoCellAnchor>
  <xdr:twoCellAnchor>
    <xdr:from>
      <xdr:col>2</xdr:col>
      <xdr:colOff>359834</xdr:colOff>
      <xdr:row>84</xdr:row>
      <xdr:rowOff>63177</xdr:rowOff>
    </xdr:from>
    <xdr:to>
      <xdr:col>4</xdr:col>
      <xdr:colOff>76199</xdr:colOff>
      <xdr:row>86</xdr:row>
      <xdr:rowOff>74893</xdr:rowOff>
    </xdr:to>
    <xdr:sp macro="" textlink="">
      <xdr:nvSpPr>
        <xdr:cNvPr id="79" name="TextBox 12">
          <a:extLst>
            <a:ext uri="{FF2B5EF4-FFF2-40B4-BE49-F238E27FC236}">
              <a16:creationId xmlns:a16="http://schemas.microsoft.com/office/drawing/2014/main" id="{39890680-C832-4023-8493-0674373E6470}"/>
            </a:ext>
          </a:extLst>
        </xdr:cNvPr>
        <xdr:cNvSpPr txBox="1"/>
      </xdr:nvSpPr>
      <xdr:spPr>
        <a:xfrm>
          <a:off x="8720667" y="26902510"/>
          <a:ext cx="2743199" cy="646716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2400" b="0" i="0" u="none" strike="noStrike">
              <a:solidFill>
                <a:srgbClr val="000000"/>
              </a:solidFill>
              <a:effectLst/>
              <a:highlight>
                <a:srgbClr val="FFFFFF"/>
              </a:highlight>
              <a:latin typeface="Roboto Thin" pitchFamily="2" charset="0"/>
            </a:rPr>
            <a:t>$1,064,412</a:t>
          </a:r>
          <a:r>
            <a:rPr lang="es-MX" sz="2400"/>
            <a:t>  </a:t>
          </a:r>
          <a:r>
            <a:rPr lang="es-ES_tradnl" sz="2400">
              <a:latin typeface="Roboto Thin" panose="02000000000000000000" pitchFamily="2" charset="0"/>
              <a:ea typeface="Roboto Thin" panose="02000000000000000000" pitchFamily="2" charset="0"/>
            </a:rPr>
            <a:t>(+10%)</a:t>
          </a:r>
        </a:p>
      </xdr:txBody>
    </xdr:sp>
    <xdr:clientData/>
  </xdr:twoCellAnchor>
  <xdr:twoCellAnchor>
    <xdr:from>
      <xdr:col>0</xdr:col>
      <xdr:colOff>1361880</xdr:colOff>
      <xdr:row>53</xdr:row>
      <xdr:rowOff>306525</xdr:rowOff>
    </xdr:from>
    <xdr:to>
      <xdr:col>0</xdr:col>
      <xdr:colOff>2951019</xdr:colOff>
      <xdr:row>56</xdr:row>
      <xdr:rowOff>126676</xdr:rowOff>
    </xdr:to>
    <xdr:sp macro="" textlink="">
      <xdr:nvSpPr>
        <xdr:cNvPr id="80" name="CuadroTexto 21">
          <a:extLst>
            <a:ext uri="{FF2B5EF4-FFF2-40B4-BE49-F238E27FC236}">
              <a16:creationId xmlns:a16="http://schemas.microsoft.com/office/drawing/2014/main" id="{5772825B-1094-4A24-9072-A3EC71D6C0F6}"/>
            </a:ext>
          </a:extLst>
        </xdr:cNvPr>
        <xdr:cNvSpPr txBox="1"/>
      </xdr:nvSpPr>
      <xdr:spPr bwMode="auto">
        <a:xfrm>
          <a:off x="1361880" y="17303358"/>
          <a:ext cx="1589139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+94%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817875</xdr:colOff>
      <xdr:row>54</xdr:row>
      <xdr:rowOff>223022</xdr:rowOff>
    </xdr:from>
    <xdr:to>
      <xdr:col>4</xdr:col>
      <xdr:colOff>178976</xdr:colOff>
      <xdr:row>57</xdr:row>
      <xdr:rowOff>7262</xdr:rowOff>
    </xdr:to>
    <xdr:sp macro="" textlink="">
      <xdr:nvSpPr>
        <xdr:cNvPr id="81" name="TextBox 12">
          <a:extLst>
            <a:ext uri="{FF2B5EF4-FFF2-40B4-BE49-F238E27FC236}">
              <a16:creationId xmlns:a16="http://schemas.microsoft.com/office/drawing/2014/main" id="{2828006B-6D06-499A-9D15-410125FEE24B}"/>
            </a:ext>
          </a:extLst>
        </xdr:cNvPr>
        <xdr:cNvSpPr txBox="1"/>
      </xdr:nvSpPr>
      <xdr:spPr>
        <a:xfrm>
          <a:off x="9178708" y="17537355"/>
          <a:ext cx="2387935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3,652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(-2%)</a:t>
          </a:r>
        </a:p>
      </xdr:txBody>
    </xdr:sp>
    <xdr:clientData/>
  </xdr:twoCellAnchor>
  <xdr:twoCellAnchor>
    <xdr:from>
      <xdr:col>0</xdr:col>
      <xdr:colOff>1398482</xdr:colOff>
      <xdr:row>28</xdr:row>
      <xdr:rowOff>75520</xdr:rowOff>
    </xdr:from>
    <xdr:to>
      <xdr:col>0</xdr:col>
      <xdr:colOff>2895600</xdr:colOff>
      <xdr:row>30</xdr:row>
      <xdr:rowOff>255732</xdr:rowOff>
    </xdr:to>
    <xdr:sp macro="" textlink="">
      <xdr:nvSpPr>
        <xdr:cNvPr id="82" name="CuadroTexto 21">
          <a:extLst>
            <a:ext uri="{FF2B5EF4-FFF2-40B4-BE49-F238E27FC236}">
              <a16:creationId xmlns:a16="http://schemas.microsoft.com/office/drawing/2014/main" id="{00096D93-5039-4BD1-BB08-49C6AFC212EE}"/>
            </a:ext>
          </a:extLst>
        </xdr:cNvPr>
        <xdr:cNvSpPr txBox="1"/>
      </xdr:nvSpPr>
      <xdr:spPr bwMode="auto">
        <a:xfrm>
          <a:off x="1398482" y="9276670"/>
          <a:ext cx="1497118" cy="82791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20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44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+171%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783167</xdr:colOff>
      <xdr:row>27</xdr:row>
      <xdr:rowOff>189662</xdr:rowOff>
    </xdr:from>
    <xdr:to>
      <xdr:col>4</xdr:col>
      <xdr:colOff>6493</xdr:colOff>
      <xdr:row>29</xdr:row>
      <xdr:rowOff>291402</xdr:rowOff>
    </xdr:to>
    <xdr:sp macro="" textlink="">
      <xdr:nvSpPr>
        <xdr:cNvPr id="83" name="TextBox 12">
          <a:extLst>
            <a:ext uri="{FF2B5EF4-FFF2-40B4-BE49-F238E27FC236}">
              <a16:creationId xmlns:a16="http://schemas.microsoft.com/office/drawing/2014/main" id="{543534AE-F8D4-416F-954D-7795D6F27492}"/>
            </a:ext>
          </a:extLst>
        </xdr:cNvPr>
        <xdr:cNvSpPr txBox="1"/>
      </xdr:nvSpPr>
      <xdr:spPr>
        <a:xfrm>
          <a:off x="9144000" y="8931495"/>
          <a:ext cx="2250160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25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(+171%)</a:t>
          </a:r>
        </a:p>
      </xdr:txBody>
    </xdr:sp>
    <xdr:clientData/>
  </xdr:twoCellAnchor>
  <xdr:twoCellAnchor>
    <xdr:from>
      <xdr:col>2</xdr:col>
      <xdr:colOff>569321</xdr:colOff>
      <xdr:row>200</xdr:row>
      <xdr:rowOff>32905</xdr:rowOff>
    </xdr:from>
    <xdr:to>
      <xdr:col>4</xdr:col>
      <xdr:colOff>521594</xdr:colOff>
      <xdr:row>200</xdr:row>
      <xdr:rowOff>190503</xdr:rowOff>
    </xdr:to>
    <xdr:sp macro="" textlink="">
      <xdr:nvSpPr>
        <xdr:cNvPr id="84" name="Cerrar llave 83">
          <a:extLst>
            <a:ext uri="{FF2B5EF4-FFF2-40B4-BE49-F238E27FC236}">
              <a16:creationId xmlns:a16="http://schemas.microsoft.com/office/drawing/2014/main" id="{C95407D0-6EC2-44BF-9380-CA6B03CCE958}"/>
            </a:ext>
          </a:extLst>
        </xdr:cNvPr>
        <xdr:cNvSpPr/>
      </xdr:nvSpPr>
      <xdr:spPr>
        <a:xfrm rot="5400000">
          <a:off x="10350434" y="63518092"/>
          <a:ext cx="157598" cy="29939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4378037</xdr:colOff>
      <xdr:row>201</xdr:row>
      <xdr:rowOff>152400</xdr:rowOff>
    </xdr:from>
    <xdr:to>
      <xdr:col>4</xdr:col>
      <xdr:colOff>501613</xdr:colOff>
      <xdr:row>201</xdr:row>
      <xdr:rowOff>234460</xdr:rowOff>
    </xdr:to>
    <xdr:sp macro="" textlink="">
      <xdr:nvSpPr>
        <xdr:cNvPr id="85" name="Cerrar llave 7">
          <a:extLst>
            <a:ext uri="{FF2B5EF4-FFF2-40B4-BE49-F238E27FC236}">
              <a16:creationId xmlns:a16="http://schemas.microsoft.com/office/drawing/2014/main" id="{6B52B76B-C643-424E-BDDB-4A6A4184B6AB}"/>
            </a:ext>
          </a:extLst>
        </xdr:cNvPr>
        <xdr:cNvSpPr/>
      </xdr:nvSpPr>
      <xdr:spPr>
        <a:xfrm rot="16200000" flipH="1">
          <a:off x="8101095" y="61656542"/>
          <a:ext cx="82060" cy="7528176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6378433</xdr:colOff>
      <xdr:row>200</xdr:row>
      <xdr:rowOff>168799</xdr:rowOff>
    </xdr:from>
    <xdr:to>
      <xdr:col>2</xdr:col>
      <xdr:colOff>346364</xdr:colOff>
      <xdr:row>203</xdr:row>
      <xdr:rowOff>38708</xdr:rowOff>
    </xdr:to>
    <xdr:sp macro="" textlink="">
      <xdr:nvSpPr>
        <xdr:cNvPr id="86" name="CuadroTexto 7">
          <a:extLst>
            <a:ext uri="{FF2B5EF4-FFF2-40B4-BE49-F238E27FC236}">
              <a16:creationId xmlns:a16="http://schemas.microsoft.com/office/drawing/2014/main" id="{091EA8A1-E14D-421A-9DE0-E5082A10293B}"/>
            </a:ext>
          </a:extLst>
        </xdr:cNvPr>
        <xdr:cNvSpPr txBox="1"/>
      </xdr:nvSpPr>
      <xdr:spPr bwMode="auto">
        <a:xfrm>
          <a:off x="6378433" y="63838132"/>
          <a:ext cx="2328764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6.3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(-71%)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981936</xdr:colOff>
      <xdr:row>199</xdr:row>
      <xdr:rowOff>79207</xdr:rowOff>
    </xdr:from>
    <xdr:to>
      <xdr:col>4</xdr:col>
      <xdr:colOff>151186</xdr:colOff>
      <xdr:row>201</xdr:row>
      <xdr:rowOff>180947</xdr:rowOff>
    </xdr:to>
    <xdr:sp macro="" textlink="">
      <xdr:nvSpPr>
        <xdr:cNvPr id="87" name="TextBox 12">
          <a:extLst>
            <a:ext uri="{FF2B5EF4-FFF2-40B4-BE49-F238E27FC236}">
              <a16:creationId xmlns:a16="http://schemas.microsoft.com/office/drawing/2014/main" id="{92ADA6F9-7BD5-4474-B023-ECC72D18304D}"/>
            </a:ext>
          </a:extLst>
        </xdr:cNvPr>
        <xdr:cNvSpPr txBox="1"/>
      </xdr:nvSpPr>
      <xdr:spPr>
        <a:xfrm>
          <a:off x="9342769" y="63431040"/>
          <a:ext cx="2196084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4.4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(-27%)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4</xdr:col>
      <xdr:colOff>882223</xdr:colOff>
      <xdr:row>152</xdr:row>
      <xdr:rowOff>250893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8B4773E0-651E-4CAC-83A2-8A24DFD0A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47624</xdr:colOff>
      <xdr:row>146</xdr:row>
      <xdr:rowOff>152297</xdr:rowOff>
    </xdr:from>
    <xdr:to>
      <xdr:col>4</xdr:col>
      <xdr:colOff>1155527</xdr:colOff>
      <xdr:row>150</xdr:row>
      <xdr:rowOff>273177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CBD353A7-0BEB-44C7-89AF-4A25DEE93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728780</xdr:colOff>
      <xdr:row>136</xdr:row>
      <xdr:rowOff>113023</xdr:rowOff>
    </xdr:from>
    <xdr:to>
      <xdr:col>4</xdr:col>
      <xdr:colOff>155732</xdr:colOff>
      <xdr:row>136</xdr:row>
      <xdr:rowOff>199159</xdr:rowOff>
    </xdr:to>
    <xdr:sp macro="" textlink="">
      <xdr:nvSpPr>
        <xdr:cNvPr id="90" name="Cerrar llave 7">
          <a:extLst>
            <a:ext uri="{FF2B5EF4-FFF2-40B4-BE49-F238E27FC236}">
              <a16:creationId xmlns:a16="http://schemas.microsoft.com/office/drawing/2014/main" id="{6FD6661F-92A0-4E0F-B209-34FEB599BC16}"/>
            </a:ext>
          </a:extLst>
        </xdr:cNvPr>
        <xdr:cNvSpPr/>
      </xdr:nvSpPr>
      <xdr:spPr>
        <a:xfrm rot="5400000" flipH="1">
          <a:off x="6101488" y="38917265"/>
          <a:ext cx="86136" cy="1083155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548272</xdr:colOff>
      <xdr:row>137</xdr:row>
      <xdr:rowOff>131618</xdr:rowOff>
    </xdr:from>
    <xdr:to>
      <xdr:col>4</xdr:col>
      <xdr:colOff>414438</xdr:colOff>
      <xdr:row>137</xdr:row>
      <xdr:rowOff>289214</xdr:rowOff>
    </xdr:to>
    <xdr:sp macro="" textlink="">
      <xdr:nvSpPr>
        <xdr:cNvPr id="91" name="Cerrar llave 90">
          <a:extLst>
            <a:ext uri="{FF2B5EF4-FFF2-40B4-BE49-F238E27FC236}">
              <a16:creationId xmlns:a16="http://schemas.microsoft.com/office/drawing/2014/main" id="{3992FA94-D35A-4297-8860-5ECA6A086060}"/>
            </a:ext>
          </a:extLst>
        </xdr:cNvPr>
        <xdr:cNvSpPr/>
      </xdr:nvSpPr>
      <xdr:spPr>
        <a:xfrm rot="16200000">
          <a:off x="10286332" y="43257308"/>
          <a:ext cx="157596" cy="2907816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969819</xdr:colOff>
      <xdr:row>135</xdr:row>
      <xdr:rowOff>114300</xdr:rowOff>
    </xdr:from>
    <xdr:to>
      <xdr:col>0</xdr:col>
      <xdr:colOff>2473888</xdr:colOff>
      <xdr:row>137</xdr:row>
      <xdr:rowOff>251951</xdr:rowOff>
    </xdr:to>
    <xdr:sp macro="" textlink="">
      <xdr:nvSpPr>
        <xdr:cNvPr id="92" name="CuadroTexto 15">
          <a:extLst>
            <a:ext uri="{FF2B5EF4-FFF2-40B4-BE49-F238E27FC236}">
              <a16:creationId xmlns:a16="http://schemas.microsoft.com/office/drawing/2014/main" id="{3B3E6A25-0F7F-4824-B906-112BB36D9050}"/>
            </a:ext>
          </a:extLst>
        </xdr:cNvPr>
        <xdr:cNvSpPr txBox="1"/>
      </xdr:nvSpPr>
      <xdr:spPr bwMode="auto">
        <a:xfrm>
          <a:off x="969819" y="43146133"/>
          <a:ext cx="1504069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Crecimiento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-49%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742951</xdr:colOff>
      <xdr:row>136</xdr:row>
      <xdr:rowOff>129383</xdr:rowOff>
    </xdr:from>
    <xdr:to>
      <xdr:col>4</xdr:col>
      <xdr:colOff>304801</xdr:colOff>
      <xdr:row>138</xdr:row>
      <xdr:rowOff>231123</xdr:rowOff>
    </xdr:to>
    <xdr:sp macro="" textlink="">
      <xdr:nvSpPr>
        <xdr:cNvPr id="93" name="TextBox 12">
          <a:extLst>
            <a:ext uri="{FF2B5EF4-FFF2-40B4-BE49-F238E27FC236}">
              <a16:creationId xmlns:a16="http://schemas.microsoft.com/office/drawing/2014/main" id="{558CC8CC-70BE-4A0C-84CF-ACB58E600750}"/>
            </a:ext>
          </a:extLst>
        </xdr:cNvPr>
        <xdr:cNvSpPr txBox="1"/>
      </xdr:nvSpPr>
      <xdr:spPr>
        <a:xfrm>
          <a:off x="9103784" y="43478716"/>
          <a:ext cx="2588684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173.0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(-6.8%)</a:t>
          </a:r>
        </a:p>
      </xdr:txBody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17</xdr:col>
      <xdr:colOff>931334</xdr:colOff>
      <xdr:row>45</xdr:row>
      <xdr:rowOff>105834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17C4FC32-26EF-4126-988C-A581AAD58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6</xdr:col>
      <xdr:colOff>1502833</xdr:colOff>
      <xdr:row>133</xdr:row>
      <xdr:rowOff>296334</xdr:rowOff>
    </xdr:from>
    <xdr:to>
      <xdr:col>17</xdr:col>
      <xdr:colOff>423334</xdr:colOff>
      <xdr:row>151</xdr:row>
      <xdr:rowOff>39749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1F913E3F-BD4B-401B-AF46-2CE4E0963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7</xdr:col>
      <xdr:colOff>127000</xdr:colOff>
      <xdr:row>32</xdr:row>
      <xdr:rowOff>254003</xdr:rowOff>
    </xdr:from>
    <xdr:to>
      <xdr:col>17</xdr:col>
      <xdr:colOff>943456</xdr:colOff>
      <xdr:row>44</xdr:row>
      <xdr:rowOff>309566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78B3BFF2-9371-417E-89F7-35163DCCD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4</xdr:col>
      <xdr:colOff>1183110</xdr:colOff>
      <xdr:row>70</xdr:row>
      <xdr:rowOff>256393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047450-4226-466E-8978-61CC271E7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894929</xdr:colOff>
      <xdr:row>64</xdr:row>
      <xdr:rowOff>77935</xdr:rowOff>
    </xdr:from>
    <xdr:to>
      <xdr:col>4</xdr:col>
      <xdr:colOff>1465756</xdr:colOff>
      <xdr:row>68</xdr:row>
      <xdr:rowOff>205241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1F527E-56E9-459A-8AF0-E8A2E43BC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748146</xdr:colOff>
      <xdr:row>55</xdr:row>
      <xdr:rowOff>47789</xdr:rowOff>
    </xdr:from>
    <xdr:to>
      <xdr:col>4</xdr:col>
      <xdr:colOff>489437</xdr:colOff>
      <xdr:row>55</xdr:row>
      <xdr:rowOff>122949</xdr:rowOff>
    </xdr:to>
    <xdr:sp macro="" textlink="">
      <xdr:nvSpPr>
        <xdr:cNvPr id="4" name="Cerrar llave 7">
          <a:extLst>
            <a:ext uri="{FF2B5EF4-FFF2-40B4-BE49-F238E27FC236}">
              <a16:creationId xmlns:a16="http://schemas.microsoft.com/office/drawing/2014/main" id="{CDF012A7-6809-41A8-A91F-E853DB12F255}"/>
            </a:ext>
          </a:extLst>
        </xdr:cNvPr>
        <xdr:cNvSpPr/>
      </xdr:nvSpPr>
      <xdr:spPr>
        <a:xfrm rot="5400000" flipH="1">
          <a:off x="6321612" y="12419423"/>
          <a:ext cx="75160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543396</xdr:colOff>
      <xdr:row>57</xdr:row>
      <xdr:rowOff>75499</xdr:rowOff>
    </xdr:from>
    <xdr:to>
      <xdr:col>4</xdr:col>
      <xdr:colOff>495669</xdr:colOff>
      <xdr:row>57</xdr:row>
      <xdr:rowOff>225668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74DFE1EB-2325-4E82-904A-9D96FC175F02}"/>
            </a:ext>
          </a:extLst>
        </xdr:cNvPr>
        <xdr:cNvSpPr/>
      </xdr:nvSpPr>
      <xdr:spPr>
        <a:xfrm rot="5400000">
          <a:off x="10366323" y="17208322"/>
          <a:ext cx="150169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985177</xdr:colOff>
      <xdr:row>205</xdr:row>
      <xdr:rowOff>117090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41A8F0-DC0E-4B50-A341-2D6666649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4</xdr:col>
      <xdr:colOff>876300</xdr:colOff>
      <xdr:row>181</xdr:row>
      <xdr:rowOff>14907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E156E13-3A9A-4F89-8FCA-2170AA769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173</xdr:row>
      <xdr:rowOff>66248</xdr:rowOff>
    </xdr:from>
    <xdr:to>
      <xdr:col>4</xdr:col>
      <xdr:colOff>1312588</xdr:colOff>
      <xdr:row>177</xdr:row>
      <xdr:rowOff>294109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75D31BD-1BAE-4E57-8D4D-97F153821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4</xdr:col>
      <xdr:colOff>1294235</xdr:colOff>
      <xdr:row>126</xdr:row>
      <xdr:rowOff>315073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1495275-DB0D-4F51-9880-5D067A772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448999</xdr:colOff>
      <xdr:row>118</xdr:row>
      <xdr:rowOff>167783</xdr:rowOff>
    </xdr:from>
    <xdr:to>
      <xdr:col>4</xdr:col>
      <xdr:colOff>1444658</xdr:colOff>
      <xdr:row>124</xdr:row>
      <xdr:rowOff>138349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47DACA4-7C6F-4291-BC1E-29964588D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4</xdr:col>
      <xdr:colOff>859619</xdr:colOff>
      <xdr:row>101</xdr:row>
      <xdr:rowOff>105770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9EC75AA-761D-4AC2-8263-4F5C1CBF0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513820</xdr:colOff>
      <xdr:row>92</xdr:row>
      <xdr:rowOff>193147</xdr:rowOff>
    </xdr:from>
    <xdr:to>
      <xdr:col>4</xdr:col>
      <xdr:colOff>1182513</xdr:colOff>
      <xdr:row>98</xdr:row>
      <xdr:rowOff>262451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C12B802-3BA5-48F6-B400-4429BFC80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4</xdr:col>
      <xdr:colOff>1103865</xdr:colOff>
      <xdr:row>45</xdr:row>
      <xdr:rowOff>117091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35B8B15-C9D2-4BFF-A4BE-8A9688A8B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73190</xdr:colOff>
      <xdr:row>37</xdr:row>
      <xdr:rowOff>180747</xdr:rowOff>
    </xdr:from>
    <xdr:to>
      <xdr:col>4</xdr:col>
      <xdr:colOff>1315753</xdr:colOff>
      <xdr:row>42</xdr:row>
      <xdr:rowOff>196015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D89F98-5C22-4E57-A974-73AC084B2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201192</xdr:colOff>
      <xdr:row>25</xdr:row>
      <xdr:rowOff>0</xdr:rowOff>
    </xdr:from>
    <xdr:to>
      <xdr:col>4</xdr:col>
      <xdr:colOff>592675</xdr:colOff>
      <xdr:row>27</xdr:row>
      <xdr:rowOff>41679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5C2FF33-42BD-422C-B72D-7E6246941D4F}"/>
            </a:ext>
          </a:extLst>
        </xdr:cNvPr>
        <xdr:cNvSpPr txBox="1"/>
      </xdr:nvSpPr>
      <xdr:spPr bwMode="auto">
        <a:xfrm>
          <a:off x="201192" y="8229600"/>
          <a:ext cx="118722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Número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proyectos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354829</xdr:colOff>
      <xdr:row>46</xdr:row>
      <xdr:rowOff>291031</xdr:rowOff>
    </xdr:from>
    <xdr:to>
      <xdr:col>16</xdr:col>
      <xdr:colOff>930893</xdr:colOff>
      <xdr:row>47</xdr:row>
      <xdr:rowOff>201181</xdr:rowOff>
    </xdr:to>
    <xdr:sp macro="" textlink="">
      <xdr:nvSpPr>
        <xdr:cNvPr id="16" name="Marcador de número de diapositiva 1">
          <a:extLst>
            <a:ext uri="{FF2B5EF4-FFF2-40B4-BE49-F238E27FC236}">
              <a16:creationId xmlns:a16="http://schemas.microsoft.com/office/drawing/2014/main" id="{2BD82F43-AA97-445B-AD40-67CDC234FA33}"/>
            </a:ext>
          </a:extLst>
        </xdr:cNvPr>
        <xdr:cNvSpPr>
          <a:spLocks noGrp="1"/>
        </xdr:cNvSpPr>
      </xdr:nvSpPr>
      <xdr:spPr>
        <a:xfrm>
          <a:off x="30491929" y="153214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75</a:t>
          </a:r>
        </a:p>
      </xdr:txBody>
    </xdr:sp>
    <xdr:clientData/>
  </xdr:twoCellAnchor>
  <xdr:twoCellAnchor>
    <xdr:from>
      <xdr:col>4</xdr:col>
      <xdr:colOff>482645</xdr:colOff>
      <xdr:row>72</xdr:row>
      <xdr:rowOff>265631</xdr:rowOff>
    </xdr:from>
    <xdr:to>
      <xdr:col>4</xdr:col>
      <xdr:colOff>1058709</xdr:colOff>
      <xdr:row>73</xdr:row>
      <xdr:rowOff>175781</xdr:rowOff>
    </xdr:to>
    <xdr:sp macro="" textlink="">
      <xdr:nvSpPr>
        <xdr:cNvPr id="17" name="Marcador de número de diapositiva 1">
          <a:extLst>
            <a:ext uri="{FF2B5EF4-FFF2-40B4-BE49-F238E27FC236}">
              <a16:creationId xmlns:a16="http://schemas.microsoft.com/office/drawing/2014/main" id="{E9E06951-8463-4E68-8F45-B75333321AF8}"/>
            </a:ext>
          </a:extLst>
        </xdr:cNvPr>
        <xdr:cNvSpPr>
          <a:spLocks noGrp="1"/>
        </xdr:cNvSpPr>
      </xdr:nvSpPr>
      <xdr:spPr>
        <a:xfrm>
          <a:off x="11963445" y="23716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76</a:t>
          </a:r>
        </a:p>
      </xdr:txBody>
    </xdr:sp>
    <xdr:clientData/>
  </xdr:twoCellAnchor>
  <xdr:twoCellAnchor>
    <xdr:from>
      <xdr:col>0</xdr:col>
      <xdr:colOff>532208</xdr:colOff>
      <xdr:row>51</xdr:row>
      <xdr:rowOff>0</xdr:rowOff>
    </xdr:from>
    <xdr:to>
      <xdr:col>4</xdr:col>
      <xdr:colOff>923691</xdr:colOff>
      <xdr:row>53</xdr:row>
      <xdr:rowOff>41679</xdr:rowOff>
    </xdr:to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23703D0C-0E9A-41B1-B2D5-B5F0F0553B68}"/>
            </a:ext>
          </a:extLst>
        </xdr:cNvPr>
        <xdr:cNvSpPr txBox="1"/>
      </xdr:nvSpPr>
      <xdr:spPr bwMode="auto">
        <a:xfrm>
          <a:off x="532208" y="16649700"/>
          <a:ext cx="11872283" cy="68937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Inventario por tipo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proyecto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354829</xdr:colOff>
      <xdr:row>72</xdr:row>
      <xdr:rowOff>265631</xdr:rowOff>
    </xdr:from>
    <xdr:to>
      <xdr:col>16</xdr:col>
      <xdr:colOff>930893</xdr:colOff>
      <xdr:row>73</xdr:row>
      <xdr:rowOff>175781</xdr:rowOff>
    </xdr:to>
    <xdr:sp macro="" textlink="">
      <xdr:nvSpPr>
        <xdr:cNvPr id="19" name="Marcador de número de diapositiva 1">
          <a:extLst>
            <a:ext uri="{FF2B5EF4-FFF2-40B4-BE49-F238E27FC236}">
              <a16:creationId xmlns:a16="http://schemas.microsoft.com/office/drawing/2014/main" id="{6C0E1FFB-82D1-4461-81BA-BDFA2FDC43B4}"/>
            </a:ext>
          </a:extLst>
        </xdr:cNvPr>
        <xdr:cNvSpPr>
          <a:spLocks noGrp="1"/>
        </xdr:cNvSpPr>
      </xdr:nvSpPr>
      <xdr:spPr>
        <a:xfrm>
          <a:off x="30491929" y="23716181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77</a:t>
          </a:r>
        </a:p>
      </xdr:txBody>
    </xdr:sp>
    <xdr:clientData/>
  </xdr:twoCellAnchor>
  <xdr:twoCellAnchor>
    <xdr:from>
      <xdr:col>7</xdr:col>
      <xdr:colOff>461316</xdr:colOff>
      <xdr:row>65</xdr:row>
      <xdr:rowOff>274694</xdr:rowOff>
    </xdr:from>
    <xdr:to>
      <xdr:col>8</xdr:col>
      <xdr:colOff>191225</xdr:colOff>
      <xdr:row>67</xdr:row>
      <xdr:rowOff>49194</xdr:rowOff>
    </xdr:to>
    <xdr:sp macro="" textlink="">
      <xdr:nvSpPr>
        <xdr:cNvPr id="20" name="CuadroTexto 9">
          <a:extLst>
            <a:ext uri="{FF2B5EF4-FFF2-40B4-BE49-F238E27FC236}">
              <a16:creationId xmlns:a16="http://schemas.microsoft.com/office/drawing/2014/main" id="{B0DBD74A-5264-4AE9-90F5-7CD2EEE44899}"/>
            </a:ext>
          </a:extLst>
        </xdr:cNvPr>
        <xdr:cNvSpPr txBox="1"/>
      </xdr:nvSpPr>
      <xdr:spPr bwMode="auto">
        <a:xfrm>
          <a:off x="17269766" y="21458294"/>
          <a:ext cx="1374559" cy="4222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prstClr val="black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218595</xdr:colOff>
      <xdr:row>81</xdr:row>
      <xdr:rowOff>114461</xdr:rowOff>
    </xdr:from>
    <xdr:to>
      <xdr:col>4</xdr:col>
      <xdr:colOff>598648</xdr:colOff>
      <xdr:row>82</xdr:row>
      <xdr:rowOff>291268</xdr:rowOff>
    </xdr:to>
    <xdr:sp macro="" textlink="">
      <xdr:nvSpPr>
        <xdr:cNvPr id="21" name="CuadroTexto 6">
          <a:extLst>
            <a:ext uri="{FF2B5EF4-FFF2-40B4-BE49-F238E27FC236}">
              <a16:creationId xmlns:a16="http://schemas.microsoft.com/office/drawing/2014/main" id="{A3A8FF70-D265-4B4F-A715-7C99BF972D44}"/>
            </a:ext>
          </a:extLst>
        </xdr:cNvPr>
        <xdr:cNvSpPr txBox="1"/>
      </xdr:nvSpPr>
      <xdr:spPr bwMode="auto">
        <a:xfrm>
          <a:off x="218595" y="26479661"/>
          <a:ext cx="118608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4</xdr:col>
      <xdr:colOff>114986</xdr:colOff>
      <xdr:row>101</xdr:row>
      <xdr:rowOff>159460</xdr:rowOff>
    </xdr:from>
    <xdr:to>
      <xdr:col>4</xdr:col>
      <xdr:colOff>691050</xdr:colOff>
      <xdr:row>102</xdr:row>
      <xdr:rowOff>58180</xdr:rowOff>
    </xdr:to>
    <xdr:sp macro="" textlink="">
      <xdr:nvSpPr>
        <xdr:cNvPr id="22" name="Marcador de número de diapositiva 1">
          <a:extLst>
            <a:ext uri="{FF2B5EF4-FFF2-40B4-BE49-F238E27FC236}">
              <a16:creationId xmlns:a16="http://schemas.microsoft.com/office/drawing/2014/main" id="{2E1FA29B-7701-45CD-A1C8-7EAEE8A256EC}"/>
            </a:ext>
          </a:extLst>
        </xdr:cNvPr>
        <xdr:cNvSpPr>
          <a:spLocks noGrp="1"/>
        </xdr:cNvSpPr>
      </xdr:nvSpPr>
      <xdr:spPr>
        <a:xfrm>
          <a:off x="11595786" y="330016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78</a:t>
          </a:r>
        </a:p>
      </xdr:txBody>
    </xdr:sp>
    <xdr:clientData/>
  </xdr:twoCellAnchor>
  <xdr:twoCellAnchor>
    <xdr:from>
      <xdr:col>0</xdr:col>
      <xdr:colOff>218595</xdr:colOff>
      <xdr:row>80</xdr:row>
      <xdr:rowOff>0</xdr:rowOff>
    </xdr:from>
    <xdr:to>
      <xdr:col>4</xdr:col>
      <xdr:colOff>598648</xdr:colOff>
      <xdr:row>82</xdr:row>
      <xdr:rowOff>18819</xdr:rowOff>
    </xdr:to>
    <xdr:sp macro="" textlink="">
      <xdr:nvSpPr>
        <xdr:cNvPr id="23" name="CuadroTexto 3">
          <a:extLst>
            <a:ext uri="{FF2B5EF4-FFF2-40B4-BE49-F238E27FC236}">
              <a16:creationId xmlns:a16="http://schemas.microsoft.com/office/drawing/2014/main" id="{73E43D89-5130-4D90-9711-B3CF40673681}"/>
            </a:ext>
          </a:extLst>
        </xdr:cNvPr>
        <xdr:cNvSpPr txBox="1"/>
      </xdr:nvSpPr>
      <xdr:spPr bwMode="auto">
        <a:xfrm>
          <a:off x="218595" y="26041350"/>
          <a:ext cx="118608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unidad más vendida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297866</xdr:colOff>
      <xdr:row>101</xdr:row>
      <xdr:rowOff>159460</xdr:rowOff>
    </xdr:from>
    <xdr:to>
      <xdr:col>16</xdr:col>
      <xdr:colOff>873930</xdr:colOff>
      <xdr:row>102</xdr:row>
      <xdr:rowOff>58180</xdr:rowOff>
    </xdr:to>
    <xdr:sp macro="" textlink="">
      <xdr:nvSpPr>
        <xdr:cNvPr id="24" name="Marcador de número de diapositiva 1">
          <a:extLst>
            <a:ext uri="{FF2B5EF4-FFF2-40B4-BE49-F238E27FC236}">
              <a16:creationId xmlns:a16="http://schemas.microsoft.com/office/drawing/2014/main" id="{2EBC2371-43D6-4ED9-BFCB-765DEE40EBEE}"/>
            </a:ext>
          </a:extLst>
        </xdr:cNvPr>
        <xdr:cNvSpPr>
          <a:spLocks noGrp="1"/>
        </xdr:cNvSpPr>
      </xdr:nvSpPr>
      <xdr:spPr>
        <a:xfrm>
          <a:off x="30434966" y="33001660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79</a:t>
          </a:r>
        </a:p>
      </xdr:txBody>
    </xdr:sp>
    <xdr:clientData/>
  </xdr:twoCellAnchor>
  <xdr:twoCellAnchor>
    <xdr:from>
      <xdr:col>4</xdr:col>
      <xdr:colOff>373695</xdr:colOff>
      <xdr:row>128</xdr:row>
      <xdr:rowOff>129086</xdr:rowOff>
    </xdr:from>
    <xdr:to>
      <xdr:col>4</xdr:col>
      <xdr:colOff>949759</xdr:colOff>
      <xdr:row>129</xdr:row>
      <xdr:rowOff>27806</xdr:rowOff>
    </xdr:to>
    <xdr:sp macro="" textlink="">
      <xdr:nvSpPr>
        <xdr:cNvPr id="25" name="Marcador de número de diapositiva 1">
          <a:extLst>
            <a:ext uri="{FF2B5EF4-FFF2-40B4-BE49-F238E27FC236}">
              <a16:creationId xmlns:a16="http://schemas.microsoft.com/office/drawing/2014/main" id="{F8E55571-4242-464F-BBD3-BED3AC74060C}"/>
            </a:ext>
          </a:extLst>
        </xdr:cNvPr>
        <xdr:cNvSpPr>
          <a:spLocks noGrp="1"/>
        </xdr:cNvSpPr>
      </xdr:nvSpPr>
      <xdr:spPr>
        <a:xfrm>
          <a:off x="11854495" y="417152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80</a:t>
          </a:r>
        </a:p>
      </xdr:txBody>
    </xdr:sp>
    <xdr:clientData/>
  </xdr:twoCellAnchor>
  <xdr:twoCellAnchor>
    <xdr:from>
      <xdr:col>0</xdr:col>
      <xdr:colOff>477304</xdr:colOff>
      <xdr:row>107</xdr:row>
      <xdr:rowOff>0</xdr:rowOff>
    </xdr:from>
    <xdr:to>
      <xdr:col>4</xdr:col>
      <xdr:colOff>857357</xdr:colOff>
      <xdr:row>109</xdr:row>
      <xdr:rowOff>18819</xdr:rowOff>
    </xdr:to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B873D8DD-4B61-4542-A3E7-16AF856CE617}"/>
            </a:ext>
          </a:extLst>
        </xdr:cNvPr>
        <xdr:cNvSpPr txBox="1"/>
      </xdr:nvSpPr>
      <xdr:spPr bwMode="auto">
        <a:xfrm>
          <a:off x="477304" y="34785300"/>
          <a:ext cx="118608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Precio x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m</a:t>
          </a:r>
          <a:r>
            <a:rPr lang="es-ES_tradnl" sz="4800" b="1" baseline="30000">
              <a:solidFill>
                <a:prstClr val="black"/>
              </a:solidFill>
              <a:latin typeface="Rockeby Cd Bold" pitchFamily="2" charset="77"/>
            </a:rPr>
            <a:t>2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 construcción 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477304</xdr:colOff>
      <xdr:row>108</xdr:row>
      <xdr:rowOff>98055</xdr:rowOff>
    </xdr:from>
    <xdr:to>
      <xdr:col>4</xdr:col>
      <xdr:colOff>857357</xdr:colOff>
      <xdr:row>109</xdr:row>
      <xdr:rowOff>274862</xdr:rowOff>
    </xdr:to>
    <xdr:sp macro="" textlink="">
      <xdr:nvSpPr>
        <xdr:cNvPr id="27" name="CuadroTexto 6">
          <a:extLst>
            <a:ext uri="{FF2B5EF4-FFF2-40B4-BE49-F238E27FC236}">
              <a16:creationId xmlns:a16="http://schemas.microsoft.com/office/drawing/2014/main" id="{1E4E41EA-90F5-49C5-86FB-392D73915DB9}"/>
            </a:ext>
          </a:extLst>
        </xdr:cNvPr>
        <xdr:cNvSpPr txBox="1"/>
      </xdr:nvSpPr>
      <xdr:spPr bwMode="auto">
        <a:xfrm>
          <a:off x="477304" y="35207205"/>
          <a:ext cx="118608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16</xdr:col>
      <xdr:colOff>297866</xdr:colOff>
      <xdr:row>128</xdr:row>
      <xdr:rowOff>129086</xdr:rowOff>
    </xdr:from>
    <xdr:to>
      <xdr:col>16</xdr:col>
      <xdr:colOff>873930</xdr:colOff>
      <xdr:row>129</xdr:row>
      <xdr:rowOff>27806</xdr:rowOff>
    </xdr:to>
    <xdr:sp macro="" textlink="">
      <xdr:nvSpPr>
        <xdr:cNvPr id="28" name="Marcador de número de diapositiva 1">
          <a:extLst>
            <a:ext uri="{FF2B5EF4-FFF2-40B4-BE49-F238E27FC236}">
              <a16:creationId xmlns:a16="http://schemas.microsoft.com/office/drawing/2014/main" id="{C210AE1B-E60B-41D3-9B9A-48B8B4D76486}"/>
            </a:ext>
          </a:extLst>
        </xdr:cNvPr>
        <xdr:cNvSpPr>
          <a:spLocks noGrp="1"/>
        </xdr:cNvSpPr>
      </xdr:nvSpPr>
      <xdr:spPr>
        <a:xfrm>
          <a:off x="30434966" y="41715236"/>
          <a:ext cx="576064" cy="22257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81</a:t>
          </a:r>
        </a:p>
      </xdr:txBody>
    </xdr:sp>
    <xdr:clientData/>
  </xdr:twoCellAnchor>
  <xdr:twoCellAnchor>
    <xdr:from>
      <xdr:col>4</xdr:col>
      <xdr:colOff>376924</xdr:colOff>
      <xdr:row>154</xdr:row>
      <xdr:rowOff>10494</xdr:rowOff>
    </xdr:from>
    <xdr:to>
      <xdr:col>4</xdr:col>
      <xdr:colOff>952988</xdr:colOff>
      <xdr:row>154</xdr:row>
      <xdr:rowOff>244494</xdr:rowOff>
    </xdr:to>
    <xdr:sp macro="" textlink="">
      <xdr:nvSpPr>
        <xdr:cNvPr id="29" name="Marcador de número de diapositiva 1">
          <a:extLst>
            <a:ext uri="{FF2B5EF4-FFF2-40B4-BE49-F238E27FC236}">
              <a16:creationId xmlns:a16="http://schemas.microsoft.com/office/drawing/2014/main" id="{A3168060-5CB9-4D07-87CA-365B86AE6FA0}"/>
            </a:ext>
          </a:extLst>
        </xdr:cNvPr>
        <xdr:cNvSpPr>
          <a:spLocks noGrp="1"/>
        </xdr:cNvSpPr>
      </xdr:nvSpPr>
      <xdr:spPr>
        <a:xfrm>
          <a:off x="11857724" y="5001674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82</a:t>
          </a:r>
        </a:p>
      </xdr:txBody>
    </xdr:sp>
    <xdr:clientData/>
  </xdr:twoCellAnchor>
  <xdr:twoCellAnchor>
    <xdr:from>
      <xdr:col>0</xdr:col>
      <xdr:colOff>486345</xdr:colOff>
      <xdr:row>133</xdr:row>
      <xdr:rowOff>0</xdr:rowOff>
    </xdr:from>
    <xdr:to>
      <xdr:col>4</xdr:col>
      <xdr:colOff>866398</xdr:colOff>
      <xdr:row>135</xdr:row>
      <xdr:rowOff>18819</xdr:rowOff>
    </xdr:to>
    <xdr:sp macro="" textlink="">
      <xdr:nvSpPr>
        <xdr:cNvPr id="30" name="CuadroTexto 2">
          <a:extLst>
            <a:ext uri="{FF2B5EF4-FFF2-40B4-BE49-F238E27FC236}">
              <a16:creationId xmlns:a16="http://schemas.microsoft.com/office/drawing/2014/main" id="{CD49348F-7D6D-4A00-A0BD-D6F22382C7A7}"/>
            </a:ext>
          </a:extLst>
        </xdr:cNvPr>
        <xdr:cNvSpPr txBox="1"/>
      </xdr:nvSpPr>
      <xdr:spPr bwMode="auto">
        <a:xfrm>
          <a:off x="486345" y="43205400"/>
          <a:ext cx="118608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  <a:defRPr/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Medida de </a:t>
          </a:r>
          <a:r>
            <a:rPr lang="es-ES_tradnl" sz="4800" b="1">
              <a:solidFill>
                <a:prstClr val="black"/>
              </a:solidFill>
              <a:latin typeface="Rockeby Cd Bold" pitchFamily="2" charset="77"/>
            </a:rPr>
            <a:t>construcción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16</xdr:col>
      <xdr:colOff>584274</xdr:colOff>
      <xdr:row>155</xdr:row>
      <xdr:rowOff>10494</xdr:rowOff>
    </xdr:from>
    <xdr:to>
      <xdr:col>16</xdr:col>
      <xdr:colOff>1160338</xdr:colOff>
      <xdr:row>155</xdr:row>
      <xdr:rowOff>244494</xdr:rowOff>
    </xdr:to>
    <xdr:sp macro="" textlink="">
      <xdr:nvSpPr>
        <xdr:cNvPr id="31" name="Marcador de número de diapositiva 1">
          <a:extLst>
            <a:ext uri="{FF2B5EF4-FFF2-40B4-BE49-F238E27FC236}">
              <a16:creationId xmlns:a16="http://schemas.microsoft.com/office/drawing/2014/main" id="{3A32A7AE-3E17-4620-A9B7-81FE80315989}"/>
            </a:ext>
          </a:extLst>
        </xdr:cNvPr>
        <xdr:cNvSpPr>
          <a:spLocks noGrp="1"/>
        </xdr:cNvSpPr>
      </xdr:nvSpPr>
      <xdr:spPr>
        <a:xfrm>
          <a:off x="30721374" y="50340594"/>
          <a:ext cx="576064" cy="234000"/>
        </a:xfrm>
        <a:prstGeom prst="rect">
          <a:avLst/>
        </a:prstGeom>
      </xdr:spPr>
      <xdr:txBody>
        <a:bodyPr wrap="square" lIns="107989" tIns="21597" rIns="91430" bIns="46794" anchor="ctr" anchorCtr="1"/>
        <a:lstStyle>
          <a:defPPr>
            <a:defRPr lang="en-US"/>
          </a:defPPr>
          <a:lvl1pPr marL="0" algn="ctr" defTabSz="457200" rtl="0" eaLnBrk="1" latinLnBrk="0" hangingPunct="1">
            <a:defRPr sz="1600" b="0" i="0" kern="1200">
              <a:solidFill>
                <a:schemeClr val="bg1">
                  <a:lumMod val="50000"/>
                </a:schemeClr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83</a:t>
          </a:r>
        </a:p>
      </xdr:txBody>
    </xdr:sp>
    <xdr:clientData/>
  </xdr:twoCellAnchor>
  <xdr:twoCellAnchor>
    <xdr:from>
      <xdr:col>0</xdr:col>
      <xdr:colOff>218594</xdr:colOff>
      <xdr:row>185</xdr:row>
      <xdr:rowOff>0</xdr:rowOff>
    </xdr:from>
    <xdr:to>
      <xdr:col>4</xdr:col>
      <xdr:colOff>598647</xdr:colOff>
      <xdr:row>187</xdr:row>
      <xdr:rowOff>18819</xdr:rowOff>
    </xdr:to>
    <xdr:sp macro="" textlink="">
      <xdr:nvSpPr>
        <xdr:cNvPr id="32" name="CuadroTexto 2">
          <a:extLst>
            <a:ext uri="{FF2B5EF4-FFF2-40B4-BE49-F238E27FC236}">
              <a16:creationId xmlns:a16="http://schemas.microsoft.com/office/drawing/2014/main" id="{B72E0C7F-4BC5-4D3B-9640-80AE0E238B49}"/>
            </a:ext>
          </a:extLst>
        </xdr:cNvPr>
        <xdr:cNvSpPr txBox="1"/>
      </xdr:nvSpPr>
      <xdr:spPr bwMode="auto">
        <a:xfrm>
          <a:off x="218594" y="60045600"/>
          <a:ext cx="1186085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0</xdr:col>
      <xdr:colOff>218594</xdr:colOff>
      <xdr:row>186</xdr:row>
      <xdr:rowOff>106492</xdr:rowOff>
    </xdr:from>
    <xdr:to>
      <xdr:col>4</xdr:col>
      <xdr:colOff>598647</xdr:colOff>
      <xdr:row>187</xdr:row>
      <xdr:rowOff>283299</xdr:rowOff>
    </xdr:to>
    <xdr:sp macro="" textlink="">
      <xdr:nvSpPr>
        <xdr:cNvPr id="33" name="CuadroTexto 3">
          <a:extLst>
            <a:ext uri="{FF2B5EF4-FFF2-40B4-BE49-F238E27FC236}">
              <a16:creationId xmlns:a16="http://schemas.microsoft.com/office/drawing/2014/main" id="{95228ACA-5816-4C9D-ADED-EF3FFFE18C8B}"/>
            </a:ext>
          </a:extLst>
        </xdr:cNvPr>
        <xdr:cNvSpPr txBox="1"/>
      </xdr:nvSpPr>
      <xdr:spPr bwMode="auto">
        <a:xfrm>
          <a:off x="218594" y="60475942"/>
          <a:ext cx="1186085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7</xdr:col>
      <xdr:colOff>218594</xdr:colOff>
      <xdr:row>185</xdr:row>
      <xdr:rowOff>0</xdr:rowOff>
    </xdr:from>
    <xdr:to>
      <xdr:col>16</xdr:col>
      <xdr:colOff>781527</xdr:colOff>
      <xdr:row>187</xdr:row>
      <xdr:rowOff>18819</xdr:rowOff>
    </xdr:to>
    <xdr:sp macro="" textlink="">
      <xdr:nvSpPr>
        <xdr:cNvPr id="34" name="CuadroTexto 2">
          <a:extLst>
            <a:ext uri="{FF2B5EF4-FFF2-40B4-BE49-F238E27FC236}">
              <a16:creationId xmlns:a16="http://schemas.microsoft.com/office/drawing/2014/main" id="{A8497D7B-61C3-4013-B9A9-ED7EC68A4FB8}"/>
            </a:ext>
          </a:extLst>
        </xdr:cNvPr>
        <xdr:cNvSpPr txBox="1"/>
      </xdr:nvSpPr>
      <xdr:spPr bwMode="auto">
        <a:xfrm>
          <a:off x="17027044" y="60045600"/>
          <a:ext cx="13891583" cy="666519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800">
              <a:solidFill>
                <a:prstClr val="black"/>
              </a:solidFill>
              <a:latin typeface="Rockeby Cd Light" pitchFamily="2" charset="77"/>
            </a:rPr>
            <a:t>Ventas promedio</a:t>
          </a:r>
          <a:endParaRPr lang="es-ES_tradnl" sz="48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7</xdr:col>
      <xdr:colOff>218594</xdr:colOff>
      <xdr:row>186</xdr:row>
      <xdr:rowOff>106492</xdr:rowOff>
    </xdr:from>
    <xdr:to>
      <xdr:col>16</xdr:col>
      <xdr:colOff>781527</xdr:colOff>
      <xdr:row>187</xdr:row>
      <xdr:rowOff>283299</xdr:rowOff>
    </xdr:to>
    <xdr:sp macro="" textlink="">
      <xdr:nvSpPr>
        <xdr:cNvPr id="35" name="CuadroTexto 3">
          <a:extLst>
            <a:ext uri="{FF2B5EF4-FFF2-40B4-BE49-F238E27FC236}">
              <a16:creationId xmlns:a16="http://schemas.microsoft.com/office/drawing/2014/main" id="{2FF4D564-6706-4EF1-BB5A-8273A91235E7}"/>
            </a:ext>
          </a:extLst>
        </xdr:cNvPr>
        <xdr:cNvSpPr txBox="1"/>
      </xdr:nvSpPr>
      <xdr:spPr bwMode="auto">
        <a:xfrm>
          <a:off x="17027044" y="60475942"/>
          <a:ext cx="13891583" cy="500657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050" algn="ctr" defTabSz="423605">
            <a:lnSpc>
              <a:spcPct val="70000"/>
            </a:lnSpc>
            <a:defRPr/>
          </a:pPr>
          <a:r>
            <a:rPr lang="es-ES_tradnl" sz="3600" i="1">
              <a:solidFill>
                <a:srgbClr val="FF0000"/>
              </a:solidFill>
              <a:latin typeface="Playfair Display" pitchFamily="2" charset="77"/>
            </a:rPr>
            <a:t>Vivienda vertical</a:t>
          </a:r>
          <a:endParaRPr lang="es-ES_tradnl" sz="3600" i="1" baseline="30000">
            <a:solidFill>
              <a:srgbClr val="FF0000"/>
            </a:solidFill>
            <a:latin typeface="Playfair Display" pitchFamily="2" charset="77"/>
          </a:endParaRPr>
        </a:p>
      </xdr:txBody>
    </xdr:sp>
    <xdr:clientData/>
  </xdr:twoCellAnchor>
  <xdr:twoCellAnchor>
    <xdr:from>
      <xdr:col>0</xdr:col>
      <xdr:colOff>540327</xdr:colOff>
      <xdr:row>159</xdr:row>
      <xdr:rowOff>290945</xdr:rowOff>
    </xdr:from>
    <xdr:to>
      <xdr:col>4</xdr:col>
      <xdr:colOff>881587</xdr:colOff>
      <xdr:row>161</xdr:row>
      <xdr:rowOff>267601</xdr:rowOff>
    </xdr:to>
    <xdr:sp macro="" textlink="">
      <xdr:nvSpPr>
        <xdr:cNvPr id="36" name="CuadroTexto 7">
          <a:extLst>
            <a:ext uri="{FF2B5EF4-FFF2-40B4-BE49-F238E27FC236}">
              <a16:creationId xmlns:a16="http://schemas.microsoft.com/office/drawing/2014/main" id="{3ED20DCD-7406-40D5-9650-A757280D2834}"/>
            </a:ext>
          </a:extLst>
        </xdr:cNvPr>
        <xdr:cNvSpPr txBox="1"/>
      </xdr:nvSpPr>
      <xdr:spPr bwMode="auto">
        <a:xfrm>
          <a:off x="540327" y="51916445"/>
          <a:ext cx="11822060" cy="624356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15782" tIns="57892" rIns="115782" bIns="57892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indent="-654529" algn="ctr" defTabSz="423605">
            <a:lnSpc>
              <a:spcPct val="70000"/>
            </a:lnSpc>
          </a:pPr>
          <a:r>
            <a:rPr lang="es-ES_tradnl" sz="4400">
              <a:solidFill>
                <a:prstClr val="black"/>
              </a:solidFill>
              <a:latin typeface="Rockeby Cd Light" pitchFamily="2" charset="77"/>
            </a:rPr>
            <a:t>Ventas históricas mensuales</a:t>
          </a:r>
          <a:endParaRPr lang="es-ES_tradnl" sz="4400" baseline="30000">
            <a:solidFill>
              <a:srgbClr val="FF0000"/>
            </a:solidFill>
            <a:latin typeface="Rockeby Cd Light" pitchFamily="2" charset="77"/>
          </a:endParaRPr>
        </a:p>
      </xdr:txBody>
    </xdr:sp>
    <xdr:clientData/>
  </xdr:twoCellAnchor>
  <xdr:twoCellAnchor>
    <xdr:from>
      <xdr:col>4</xdr:col>
      <xdr:colOff>232365</xdr:colOff>
      <xdr:row>40</xdr:row>
      <xdr:rowOff>25504</xdr:rowOff>
    </xdr:from>
    <xdr:to>
      <xdr:col>4</xdr:col>
      <xdr:colOff>1562474</xdr:colOff>
      <xdr:row>41</xdr:row>
      <xdr:rowOff>114329</xdr:rowOff>
    </xdr:to>
    <xdr:sp macro="" textlink="">
      <xdr:nvSpPr>
        <xdr:cNvPr id="37" name="CuadroTexto 2">
          <a:extLst>
            <a:ext uri="{FF2B5EF4-FFF2-40B4-BE49-F238E27FC236}">
              <a16:creationId xmlns:a16="http://schemas.microsoft.com/office/drawing/2014/main" id="{118AE6E7-1FE7-40F2-87D2-EB453B3E6171}"/>
            </a:ext>
          </a:extLst>
        </xdr:cNvPr>
        <xdr:cNvSpPr txBox="1"/>
      </xdr:nvSpPr>
      <xdr:spPr bwMode="auto">
        <a:xfrm>
          <a:off x="11713165" y="13112854"/>
          <a:ext cx="13301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1186466</xdr:colOff>
      <xdr:row>31</xdr:row>
      <xdr:rowOff>76858</xdr:rowOff>
    </xdr:from>
    <xdr:to>
      <xdr:col>5</xdr:col>
      <xdr:colOff>588200</xdr:colOff>
      <xdr:row>33</xdr:row>
      <xdr:rowOff>11973</xdr:rowOff>
    </xdr:to>
    <xdr:sp macro="" textlink="">
      <xdr:nvSpPr>
        <xdr:cNvPr id="38" name="CuadroTexto 11">
          <a:extLst>
            <a:ext uri="{FF2B5EF4-FFF2-40B4-BE49-F238E27FC236}">
              <a16:creationId xmlns:a16="http://schemas.microsoft.com/office/drawing/2014/main" id="{443F518B-27F5-467A-B3D1-73A707CC32DD}"/>
            </a:ext>
          </a:extLst>
        </xdr:cNvPr>
        <xdr:cNvSpPr txBox="1"/>
      </xdr:nvSpPr>
      <xdr:spPr bwMode="auto">
        <a:xfrm>
          <a:off x="12667266" y="10249558"/>
          <a:ext cx="1294034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275326</xdr:colOff>
      <xdr:row>36</xdr:row>
      <xdr:rowOff>178606</xdr:rowOff>
    </xdr:from>
    <xdr:to>
      <xdr:col>5</xdr:col>
      <xdr:colOff>36751</xdr:colOff>
      <xdr:row>38</xdr:row>
      <xdr:rowOff>113721</xdr:rowOff>
    </xdr:to>
    <xdr:sp macro="" textlink="">
      <xdr:nvSpPr>
        <xdr:cNvPr id="39" name="CuadroTexto 12">
          <a:extLst>
            <a:ext uri="{FF2B5EF4-FFF2-40B4-BE49-F238E27FC236}">
              <a16:creationId xmlns:a16="http://schemas.microsoft.com/office/drawing/2014/main" id="{15CCA724-09C8-4C9F-AEC5-E9AEA23113B0}"/>
            </a:ext>
          </a:extLst>
        </xdr:cNvPr>
        <xdr:cNvSpPr txBox="1"/>
      </xdr:nvSpPr>
      <xdr:spPr bwMode="auto">
        <a:xfrm>
          <a:off x="11756126" y="11970556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285786</xdr:colOff>
      <xdr:row>65</xdr:row>
      <xdr:rowOff>119414</xdr:rowOff>
    </xdr:from>
    <xdr:to>
      <xdr:col>4</xdr:col>
      <xdr:colOff>1615895</xdr:colOff>
      <xdr:row>66</xdr:row>
      <xdr:rowOff>208239</xdr:rowOff>
    </xdr:to>
    <xdr:sp macro="" textlink="">
      <xdr:nvSpPr>
        <xdr:cNvPr id="40" name="CuadroTexto 3">
          <a:extLst>
            <a:ext uri="{FF2B5EF4-FFF2-40B4-BE49-F238E27FC236}">
              <a16:creationId xmlns:a16="http://schemas.microsoft.com/office/drawing/2014/main" id="{8636AFA8-2D48-4CF5-BC8D-B3D4A4FC5F83}"/>
            </a:ext>
          </a:extLst>
        </xdr:cNvPr>
        <xdr:cNvSpPr txBox="1"/>
      </xdr:nvSpPr>
      <xdr:spPr bwMode="auto">
        <a:xfrm>
          <a:off x="11766586" y="21303014"/>
          <a:ext cx="13301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397677</xdr:colOff>
      <xdr:row>55</xdr:row>
      <xdr:rowOff>251893</xdr:rowOff>
    </xdr:from>
    <xdr:to>
      <xdr:col>5</xdr:col>
      <xdr:colOff>21243</xdr:colOff>
      <xdr:row>57</xdr:row>
      <xdr:rowOff>187008</xdr:rowOff>
    </xdr:to>
    <xdr:sp macro="" textlink="">
      <xdr:nvSpPr>
        <xdr:cNvPr id="41" name="CuadroTexto 5">
          <a:extLst>
            <a:ext uri="{FF2B5EF4-FFF2-40B4-BE49-F238E27FC236}">
              <a16:creationId xmlns:a16="http://schemas.microsoft.com/office/drawing/2014/main" id="{2B689F3A-03B1-4D81-A4C3-86A01C558715}"/>
            </a:ext>
          </a:extLst>
        </xdr:cNvPr>
        <xdr:cNvSpPr txBox="1"/>
      </xdr:nvSpPr>
      <xdr:spPr bwMode="auto">
        <a:xfrm>
          <a:off x="11878477" y="18196993"/>
          <a:ext cx="1515866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328747</xdr:colOff>
      <xdr:row>61</xdr:row>
      <xdr:rowOff>272516</xdr:rowOff>
    </xdr:from>
    <xdr:to>
      <xdr:col>5</xdr:col>
      <xdr:colOff>90172</xdr:colOff>
      <xdr:row>63</xdr:row>
      <xdr:rowOff>207631</xdr:rowOff>
    </xdr:to>
    <xdr:sp macro="" textlink="">
      <xdr:nvSpPr>
        <xdr:cNvPr id="42" name="CuadroTexto 6">
          <a:extLst>
            <a:ext uri="{FF2B5EF4-FFF2-40B4-BE49-F238E27FC236}">
              <a16:creationId xmlns:a16="http://schemas.microsoft.com/office/drawing/2014/main" id="{A1ABD20D-EC7B-4ABA-A9A1-4DF7BADC7C5C}"/>
            </a:ext>
          </a:extLst>
        </xdr:cNvPr>
        <xdr:cNvSpPr txBox="1"/>
      </xdr:nvSpPr>
      <xdr:spPr bwMode="auto">
        <a:xfrm>
          <a:off x="11809547" y="20160716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244376</xdr:colOff>
      <xdr:row>95</xdr:row>
      <xdr:rowOff>141208</xdr:rowOff>
    </xdr:from>
    <xdr:to>
      <xdr:col>4</xdr:col>
      <xdr:colOff>1574485</xdr:colOff>
      <xdr:row>96</xdr:row>
      <xdr:rowOff>230033</xdr:rowOff>
    </xdr:to>
    <xdr:sp macro="" textlink="">
      <xdr:nvSpPr>
        <xdr:cNvPr id="43" name="CuadroTexto 4">
          <a:extLst>
            <a:ext uri="{FF2B5EF4-FFF2-40B4-BE49-F238E27FC236}">
              <a16:creationId xmlns:a16="http://schemas.microsoft.com/office/drawing/2014/main" id="{AC2A7611-B7C4-4FC2-B91F-B7F1ACF27352}"/>
            </a:ext>
          </a:extLst>
        </xdr:cNvPr>
        <xdr:cNvSpPr txBox="1"/>
      </xdr:nvSpPr>
      <xdr:spPr bwMode="auto">
        <a:xfrm>
          <a:off x="11725176" y="31040308"/>
          <a:ext cx="1330109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356267</xdr:colOff>
      <xdr:row>88</xdr:row>
      <xdr:rowOff>161034</xdr:rowOff>
    </xdr:from>
    <xdr:to>
      <xdr:col>4</xdr:col>
      <xdr:colOff>1622896</xdr:colOff>
      <xdr:row>90</xdr:row>
      <xdr:rowOff>96149</xdr:rowOff>
    </xdr:to>
    <xdr:sp macro="" textlink="">
      <xdr:nvSpPr>
        <xdr:cNvPr id="44" name="CuadroTexto 5">
          <a:extLst>
            <a:ext uri="{FF2B5EF4-FFF2-40B4-BE49-F238E27FC236}">
              <a16:creationId xmlns:a16="http://schemas.microsoft.com/office/drawing/2014/main" id="{A1D78520-50A1-4200-BA7E-92534D8B283D}"/>
            </a:ext>
          </a:extLst>
        </xdr:cNvPr>
        <xdr:cNvSpPr txBox="1"/>
      </xdr:nvSpPr>
      <xdr:spPr bwMode="auto">
        <a:xfrm>
          <a:off x="11837067" y="28793184"/>
          <a:ext cx="126662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287337</xdr:colOff>
      <xdr:row>91</xdr:row>
      <xdr:rowOff>170485</xdr:rowOff>
    </xdr:from>
    <xdr:to>
      <xdr:col>5</xdr:col>
      <xdr:colOff>48762</xdr:colOff>
      <xdr:row>93</xdr:row>
      <xdr:rowOff>105600</xdr:rowOff>
    </xdr:to>
    <xdr:sp macro="" textlink="">
      <xdr:nvSpPr>
        <xdr:cNvPr id="45" name="CuadroTexto 9">
          <a:extLst>
            <a:ext uri="{FF2B5EF4-FFF2-40B4-BE49-F238E27FC236}">
              <a16:creationId xmlns:a16="http://schemas.microsoft.com/office/drawing/2014/main" id="{AA6844CB-0EED-49D3-AEA5-FBDB4AE417FF}"/>
            </a:ext>
          </a:extLst>
        </xdr:cNvPr>
        <xdr:cNvSpPr txBox="1"/>
      </xdr:nvSpPr>
      <xdr:spPr bwMode="auto">
        <a:xfrm>
          <a:off x="11768137" y="29774185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646876</xdr:colOff>
      <xdr:row>121</xdr:row>
      <xdr:rowOff>151328</xdr:rowOff>
    </xdr:from>
    <xdr:to>
      <xdr:col>5</xdr:col>
      <xdr:colOff>112090</xdr:colOff>
      <xdr:row>122</xdr:row>
      <xdr:rowOff>227620</xdr:rowOff>
    </xdr:to>
    <xdr:sp macro="" textlink="">
      <xdr:nvSpPr>
        <xdr:cNvPr id="46" name="CuadroTexto 2">
          <a:extLst>
            <a:ext uri="{FF2B5EF4-FFF2-40B4-BE49-F238E27FC236}">
              <a16:creationId xmlns:a16="http://schemas.microsoft.com/office/drawing/2014/main" id="{525690BC-86E6-44B2-8936-23E9F2971E8D}"/>
            </a:ext>
          </a:extLst>
        </xdr:cNvPr>
        <xdr:cNvSpPr txBox="1"/>
      </xdr:nvSpPr>
      <xdr:spPr bwMode="auto">
        <a:xfrm>
          <a:off x="12127676" y="39470528"/>
          <a:ext cx="1357514" cy="400142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337661</xdr:colOff>
      <xdr:row>113</xdr:row>
      <xdr:rowOff>302945</xdr:rowOff>
    </xdr:from>
    <xdr:to>
      <xdr:col>4</xdr:col>
      <xdr:colOff>1604290</xdr:colOff>
      <xdr:row>115</xdr:row>
      <xdr:rowOff>238060</xdr:rowOff>
    </xdr:to>
    <xdr:sp macro="" textlink="">
      <xdr:nvSpPr>
        <xdr:cNvPr id="47" name="CuadroTexto 5">
          <a:extLst>
            <a:ext uri="{FF2B5EF4-FFF2-40B4-BE49-F238E27FC236}">
              <a16:creationId xmlns:a16="http://schemas.microsoft.com/office/drawing/2014/main" id="{D564D41F-7D9F-4EF2-AB2D-3346482647AF}"/>
            </a:ext>
          </a:extLst>
        </xdr:cNvPr>
        <xdr:cNvSpPr txBox="1"/>
      </xdr:nvSpPr>
      <xdr:spPr bwMode="auto">
        <a:xfrm>
          <a:off x="11818461" y="37031345"/>
          <a:ext cx="1266629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268731</xdr:colOff>
      <xdr:row>111</xdr:row>
      <xdr:rowOff>231269</xdr:rowOff>
    </xdr:from>
    <xdr:to>
      <xdr:col>5</xdr:col>
      <xdr:colOff>30156</xdr:colOff>
      <xdr:row>113</xdr:row>
      <xdr:rowOff>166384</xdr:rowOff>
    </xdr:to>
    <xdr:sp macro="" textlink="">
      <xdr:nvSpPr>
        <xdr:cNvPr id="48" name="CuadroTexto 10">
          <a:extLst>
            <a:ext uri="{FF2B5EF4-FFF2-40B4-BE49-F238E27FC236}">
              <a16:creationId xmlns:a16="http://schemas.microsoft.com/office/drawing/2014/main" id="{5A657DA0-54F2-4AF7-AAD9-DEFC812B5708}"/>
            </a:ext>
          </a:extLst>
        </xdr:cNvPr>
        <xdr:cNvSpPr txBox="1"/>
      </xdr:nvSpPr>
      <xdr:spPr bwMode="auto">
        <a:xfrm>
          <a:off x="11749531" y="36311969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4</xdr:col>
      <xdr:colOff>733520</xdr:colOff>
      <xdr:row>148</xdr:row>
      <xdr:rowOff>285752</xdr:rowOff>
    </xdr:from>
    <xdr:to>
      <xdr:col>5</xdr:col>
      <xdr:colOff>420566</xdr:colOff>
      <xdr:row>150</xdr:row>
      <xdr:rowOff>41202</xdr:rowOff>
    </xdr:to>
    <xdr:sp macro="" textlink="">
      <xdr:nvSpPr>
        <xdr:cNvPr id="49" name="CuadroTexto 5">
          <a:extLst>
            <a:ext uri="{FF2B5EF4-FFF2-40B4-BE49-F238E27FC236}">
              <a16:creationId xmlns:a16="http://schemas.microsoft.com/office/drawing/2014/main" id="{06E0FE7F-9072-41A5-89E0-C326761D5A8D}"/>
            </a:ext>
          </a:extLst>
        </xdr:cNvPr>
        <xdr:cNvSpPr txBox="1"/>
      </xdr:nvSpPr>
      <xdr:spPr bwMode="auto">
        <a:xfrm>
          <a:off x="12214320" y="48348902"/>
          <a:ext cx="1579346" cy="40315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4</xdr:col>
      <xdr:colOff>398242</xdr:colOff>
      <xdr:row>139</xdr:row>
      <xdr:rowOff>116386</xdr:rowOff>
    </xdr:from>
    <xdr:to>
      <xdr:col>5</xdr:col>
      <xdr:colOff>21808</xdr:colOff>
      <xdr:row>141</xdr:row>
      <xdr:rowOff>51501</xdr:rowOff>
    </xdr:to>
    <xdr:sp macro="" textlink="">
      <xdr:nvSpPr>
        <xdr:cNvPr id="50" name="CuadroTexto 6">
          <a:extLst>
            <a:ext uri="{FF2B5EF4-FFF2-40B4-BE49-F238E27FC236}">
              <a16:creationId xmlns:a16="http://schemas.microsoft.com/office/drawing/2014/main" id="{554FBD63-079C-46C9-BFDA-83DA4717E8F2}"/>
            </a:ext>
          </a:extLst>
        </xdr:cNvPr>
        <xdr:cNvSpPr txBox="1"/>
      </xdr:nvSpPr>
      <xdr:spPr bwMode="auto">
        <a:xfrm>
          <a:off x="11879042" y="45264886"/>
          <a:ext cx="1515866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329312</xdr:colOff>
      <xdr:row>144</xdr:row>
      <xdr:rowOff>152400</xdr:rowOff>
    </xdr:from>
    <xdr:to>
      <xdr:col>5</xdr:col>
      <xdr:colOff>228600</xdr:colOff>
      <xdr:row>146</xdr:row>
      <xdr:rowOff>159656</xdr:rowOff>
    </xdr:to>
    <xdr:sp macro="" textlink="">
      <xdr:nvSpPr>
        <xdr:cNvPr id="51" name="CuadroTexto 7">
          <a:extLst>
            <a:ext uri="{FF2B5EF4-FFF2-40B4-BE49-F238E27FC236}">
              <a16:creationId xmlns:a16="http://schemas.microsoft.com/office/drawing/2014/main" id="{A356C035-B9B4-4422-8894-C6D092083197}"/>
            </a:ext>
          </a:extLst>
        </xdr:cNvPr>
        <xdr:cNvSpPr txBox="1"/>
      </xdr:nvSpPr>
      <xdr:spPr bwMode="auto">
        <a:xfrm>
          <a:off x="11810112" y="46920150"/>
          <a:ext cx="1791588" cy="654956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604415</xdr:colOff>
      <xdr:row>164</xdr:row>
      <xdr:rowOff>7505</xdr:rowOff>
    </xdr:from>
    <xdr:to>
      <xdr:col>4</xdr:col>
      <xdr:colOff>345706</xdr:colOff>
      <xdr:row>164</xdr:row>
      <xdr:rowOff>83126</xdr:rowOff>
    </xdr:to>
    <xdr:sp macro="" textlink="">
      <xdr:nvSpPr>
        <xdr:cNvPr id="52" name="Cerrar llave 7">
          <a:extLst>
            <a:ext uri="{FF2B5EF4-FFF2-40B4-BE49-F238E27FC236}">
              <a16:creationId xmlns:a16="http://schemas.microsoft.com/office/drawing/2014/main" id="{22E4D31A-80F1-4CC6-B3EA-599034F765DF}"/>
            </a:ext>
          </a:extLst>
        </xdr:cNvPr>
        <xdr:cNvSpPr/>
      </xdr:nvSpPr>
      <xdr:spPr>
        <a:xfrm rot="5400000" flipH="1">
          <a:off x="6177650" y="47679020"/>
          <a:ext cx="75621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444693</xdr:colOff>
      <xdr:row>171</xdr:row>
      <xdr:rowOff>233245</xdr:rowOff>
    </xdr:from>
    <xdr:to>
      <xdr:col>4</xdr:col>
      <xdr:colOff>396966</xdr:colOff>
      <xdr:row>172</xdr:row>
      <xdr:rowOff>13857</xdr:rowOff>
    </xdr:to>
    <xdr:sp macro="" textlink="">
      <xdr:nvSpPr>
        <xdr:cNvPr id="53" name="Cerrar llave 52">
          <a:extLst>
            <a:ext uri="{FF2B5EF4-FFF2-40B4-BE49-F238E27FC236}">
              <a16:creationId xmlns:a16="http://schemas.microsoft.com/office/drawing/2014/main" id="{0B16CAFE-F2BA-4EA4-835E-758D45E6FD97}"/>
            </a:ext>
          </a:extLst>
        </xdr:cNvPr>
        <xdr:cNvSpPr/>
      </xdr:nvSpPr>
      <xdr:spPr>
        <a:xfrm rot="5400000">
          <a:off x="10290474" y="54262114"/>
          <a:ext cx="104462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1088606</xdr:colOff>
      <xdr:row>162</xdr:row>
      <xdr:rowOff>235700</xdr:rowOff>
    </xdr:from>
    <xdr:to>
      <xdr:col>0</xdr:col>
      <xdr:colOff>2686050</xdr:colOff>
      <xdr:row>165</xdr:row>
      <xdr:rowOff>55851</xdr:rowOff>
    </xdr:to>
    <xdr:sp macro="" textlink="">
      <xdr:nvSpPr>
        <xdr:cNvPr id="54" name="CuadroTexto 7">
          <a:extLst>
            <a:ext uri="{FF2B5EF4-FFF2-40B4-BE49-F238E27FC236}">
              <a16:creationId xmlns:a16="http://schemas.microsoft.com/office/drawing/2014/main" id="{CFCB39C7-66AD-417E-A3CA-8863BB94BC83}"/>
            </a:ext>
          </a:extLst>
        </xdr:cNvPr>
        <xdr:cNvSpPr txBox="1"/>
      </xdr:nvSpPr>
      <xdr:spPr bwMode="auto">
        <a:xfrm>
          <a:off x="1088606" y="51840033"/>
          <a:ext cx="1597444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Crecimiento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+128%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822159</xdr:colOff>
      <xdr:row>170</xdr:row>
      <xdr:rowOff>240323</xdr:rowOff>
    </xdr:from>
    <xdr:to>
      <xdr:col>4</xdr:col>
      <xdr:colOff>55751</xdr:colOff>
      <xdr:row>173</xdr:row>
      <xdr:rowOff>24563</xdr:rowOff>
    </xdr:to>
    <xdr:sp macro="" textlink="">
      <xdr:nvSpPr>
        <xdr:cNvPr id="55" name="TextBox 12">
          <a:extLst>
            <a:ext uri="{FF2B5EF4-FFF2-40B4-BE49-F238E27FC236}">
              <a16:creationId xmlns:a16="http://schemas.microsoft.com/office/drawing/2014/main" id="{885A81E0-FA79-48DA-BE30-FD485E540B2D}"/>
            </a:ext>
          </a:extLst>
        </xdr:cNvPr>
        <xdr:cNvSpPr txBox="1"/>
      </xdr:nvSpPr>
      <xdr:spPr>
        <a:xfrm>
          <a:off x="9182992" y="54384656"/>
          <a:ext cx="2345092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66.4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(+5%)</a:t>
          </a:r>
        </a:p>
      </xdr:txBody>
    </xdr:sp>
    <xdr:clientData/>
  </xdr:twoCellAnchor>
  <xdr:twoCellAnchor>
    <xdr:from>
      <xdr:col>4</xdr:col>
      <xdr:colOff>629359</xdr:colOff>
      <xdr:row>176</xdr:row>
      <xdr:rowOff>28668</xdr:rowOff>
    </xdr:from>
    <xdr:to>
      <xdr:col>5</xdr:col>
      <xdr:colOff>102959</xdr:colOff>
      <xdr:row>177</xdr:row>
      <xdr:rowOff>117493</xdr:rowOff>
    </xdr:to>
    <xdr:sp macro="" textlink="">
      <xdr:nvSpPr>
        <xdr:cNvPr id="56" name="CuadroTexto 3">
          <a:extLst>
            <a:ext uri="{FF2B5EF4-FFF2-40B4-BE49-F238E27FC236}">
              <a16:creationId xmlns:a16="http://schemas.microsoft.com/office/drawing/2014/main" id="{BA033828-FB4B-4F40-B8A0-7E59F5BB9838}"/>
            </a:ext>
          </a:extLst>
        </xdr:cNvPr>
        <xdr:cNvSpPr txBox="1"/>
      </xdr:nvSpPr>
      <xdr:spPr bwMode="auto">
        <a:xfrm>
          <a:off x="12110159" y="57159618"/>
          <a:ext cx="1365900" cy="41267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01154" indent="-688799" algn="ctr" defTabSz="423605">
            <a:spcAft>
              <a:spcPts val="390"/>
            </a:spcAft>
          </a:pPr>
          <a:r>
            <a:rPr lang="es-ES_tradnl" sz="1946" i="1">
              <a:solidFill>
                <a:srgbClr val="BFBFBF"/>
              </a:solidFill>
              <a:latin typeface="Playfair Display" pitchFamily="2" charset="77"/>
              <a:ea typeface="Roboto Th" pitchFamily="2" charset="0"/>
            </a:rPr>
            <a:t>Variación</a:t>
          </a:r>
        </a:p>
      </xdr:txBody>
    </xdr:sp>
    <xdr:clientData/>
  </xdr:twoCellAnchor>
  <xdr:twoCellAnchor>
    <xdr:from>
      <xdr:col>0</xdr:col>
      <xdr:colOff>654712</xdr:colOff>
      <xdr:row>189</xdr:row>
      <xdr:rowOff>62262</xdr:rowOff>
    </xdr:from>
    <xdr:to>
      <xdr:col>4</xdr:col>
      <xdr:colOff>396003</xdr:colOff>
      <xdr:row>189</xdr:row>
      <xdr:rowOff>152400</xdr:rowOff>
    </xdr:to>
    <xdr:sp macro="" textlink="">
      <xdr:nvSpPr>
        <xdr:cNvPr id="57" name="Cerrar llave 7">
          <a:extLst>
            <a:ext uri="{FF2B5EF4-FFF2-40B4-BE49-F238E27FC236}">
              <a16:creationId xmlns:a16="http://schemas.microsoft.com/office/drawing/2014/main" id="{68FCD87C-73F9-437D-AAD9-A77F4B55F441}"/>
            </a:ext>
          </a:extLst>
        </xdr:cNvPr>
        <xdr:cNvSpPr/>
      </xdr:nvSpPr>
      <xdr:spPr>
        <a:xfrm rot="5400000" flipH="1">
          <a:off x="6220689" y="55837285"/>
          <a:ext cx="90138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517363</xdr:colOff>
      <xdr:row>190</xdr:row>
      <xdr:rowOff>221671</xdr:rowOff>
    </xdr:from>
    <xdr:to>
      <xdr:col>4</xdr:col>
      <xdr:colOff>469636</xdr:colOff>
      <xdr:row>191</xdr:row>
      <xdr:rowOff>-1</xdr:rowOff>
    </xdr:to>
    <xdr:sp macro="" textlink="">
      <xdr:nvSpPr>
        <xdr:cNvPr id="58" name="Cerrar llave 57">
          <a:extLst>
            <a:ext uri="{FF2B5EF4-FFF2-40B4-BE49-F238E27FC236}">
              <a16:creationId xmlns:a16="http://schemas.microsoft.com/office/drawing/2014/main" id="{0A12EE91-AEC7-4E06-B8FE-000750BB46A9}"/>
            </a:ext>
          </a:extLst>
        </xdr:cNvPr>
        <xdr:cNvSpPr/>
      </xdr:nvSpPr>
      <xdr:spPr>
        <a:xfrm rot="5400000" flipH="1">
          <a:off x="10364286" y="60402548"/>
          <a:ext cx="102178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1101584</xdr:colOff>
      <xdr:row>188</xdr:row>
      <xdr:rowOff>0</xdr:rowOff>
    </xdr:from>
    <xdr:to>
      <xdr:col>0</xdr:col>
      <xdr:colOff>3371850</xdr:colOff>
      <xdr:row>190</xdr:row>
      <xdr:rowOff>187409</xdr:rowOff>
    </xdr:to>
    <xdr:sp macro="" textlink="">
      <xdr:nvSpPr>
        <xdr:cNvPr id="59" name="CuadroTexto 7">
          <a:extLst>
            <a:ext uri="{FF2B5EF4-FFF2-40B4-BE49-F238E27FC236}">
              <a16:creationId xmlns:a16="http://schemas.microsoft.com/office/drawing/2014/main" id="{5F8D7386-4550-482A-9696-7653466C0130}"/>
            </a:ext>
          </a:extLst>
        </xdr:cNvPr>
        <xdr:cNvSpPr txBox="1"/>
      </xdr:nvSpPr>
      <xdr:spPr bwMode="auto">
        <a:xfrm>
          <a:off x="1101584" y="59859333"/>
          <a:ext cx="2270266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3.4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(-28%)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985122</xdr:colOff>
      <xdr:row>189</xdr:row>
      <xdr:rowOff>194429</xdr:rowOff>
    </xdr:from>
    <xdr:to>
      <xdr:col>3</xdr:col>
      <xdr:colOff>1483894</xdr:colOff>
      <xdr:row>191</xdr:row>
      <xdr:rowOff>296169</xdr:rowOff>
    </xdr:to>
    <xdr:sp macro="" textlink="">
      <xdr:nvSpPr>
        <xdr:cNvPr id="60" name="TextBox 12">
          <a:extLst>
            <a:ext uri="{FF2B5EF4-FFF2-40B4-BE49-F238E27FC236}">
              <a16:creationId xmlns:a16="http://schemas.microsoft.com/office/drawing/2014/main" id="{CCD86D8E-3E2E-4D48-81A1-F032C7D3B929}"/>
            </a:ext>
          </a:extLst>
        </xdr:cNvPr>
        <xdr:cNvSpPr txBox="1"/>
      </xdr:nvSpPr>
      <xdr:spPr>
        <a:xfrm>
          <a:off x="9345955" y="60371262"/>
          <a:ext cx="2065106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3.2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(-20%)</a:t>
          </a:r>
        </a:p>
      </xdr:txBody>
    </xdr:sp>
    <xdr:clientData/>
  </xdr:twoCellAnchor>
  <xdr:twoCellAnchor>
    <xdr:from>
      <xdr:col>4</xdr:col>
      <xdr:colOff>533045</xdr:colOff>
      <xdr:row>192</xdr:row>
      <xdr:rowOff>117916</xdr:rowOff>
    </xdr:from>
    <xdr:to>
      <xdr:col>4</xdr:col>
      <xdr:colOff>1799674</xdr:colOff>
      <xdr:row>194</xdr:row>
      <xdr:rowOff>62556</xdr:rowOff>
    </xdr:to>
    <xdr:sp macro="" textlink="">
      <xdr:nvSpPr>
        <xdr:cNvPr id="61" name="CuadroTexto 5">
          <a:extLst>
            <a:ext uri="{FF2B5EF4-FFF2-40B4-BE49-F238E27FC236}">
              <a16:creationId xmlns:a16="http://schemas.microsoft.com/office/drawing/2014/main" id="{D94CC9C3-B16A-43FB-8CC9-786509D55039}"/>
            </a:ext>
          </a:extLst>
        </xdr:cNvPr>
        <xdr:cNvSpPr txBox="1"/>
      </xdr:nvSpPr>
      <xdr:spPr bwMode="auto">
        <a:xfrm>
          <a:off x="12013845" y="62430466"/>
          <a:ext cx="1266629" cy="59234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4</xdr:col>
      <xdr:colOff>368865</xdr:colOff>
      <xdr:row>194</xdr:row>
      <xdr:rowOff>194379</xdr:rowOff>
    </xdr:from>
    <xdr:to>
      <xdr:col>5</xdr:col>
      <xdr:colOff>130290</xdr:colOff>
      <xdr:row>196</xdr:row>
      <xdr:rowOff>129494</xdr:rowOff>
    </xdr:to>
    <xdr:sp macro="" textlink="">
      <xdr:nvSpPr>
        <xdr:cNvPr id="62" name="CuadroTexto 6">
          <a:extLst>
            <a:ext uri="{FF2B5EF4-FFF2-40B4-BE49-F238E27FC236}">
              <a16:creationId xmlns:a16="http://schemas.microsoft.com/office/drawing/2014/main" id="{B9C1D5F6-1416-4546-B29D-22C708EBCF8C}"/>
            </a:ext>
          </a:extLst>
        </xdr:cNvPr>
        <xdr:cNvSpPr txBox="1"/>
      </xdr:nvSpPr>
      <xdr:spPr bwMode="auto">
        <a:xfrm>
          <a:off x="11849665" y="63154629"/>
          <a:ext cx="1653725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7</xdr:col>
      <xdr:colOff>0</xdr:colOff>
      <xdr:row>189</xdr:row>
      <xdr:rowOff>0</xdr:rowOff>
    </xdr:from>
    <xdr:to>
      <xdr:col>16</xdr:col>
      <xdr:colOff>1212273</xdr:colOff>
      <xdr:row>206</xdr:row>
      <xdr:rowOff>168225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C5A6B4D0-52D5-492C-A6FD-BD5474253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885708</xdr:colOff>
      <xdr:row>191</xdr:row>
      <xdr:rowOff>128262</xdr:rowOff>
    </xdr:from>
    <xdr:to>
      <xdr:col>16</xdr:col>
      <xdr:colOff>661645</xdr:colOff>
      <xdr:row>191</xdr:row>
      <xdr:rowOff>308262</xdr:rowOff>
    </xdr:to>
    <xdr:sp macro="" textlink="">
      <xdr:nvSpPr>
        <xdr:cNvPr id="64" name="Cerrar llave 7">
          <a:extLst>
            <a:ext uri="{FF2B5EF4-FFF2-40B4-BE49-F238E27FC236}">
              <a16:creationId xmlns:a16="http://schemas.microsoft.com/office/drawing/2014/main" id="{90AAD1B8-FC1A-4442-9840-4FF2B223FA1A}"/>
            </a:ext>
          </a:extLst>
        </xdr:cNvPr>
        <xdr:cNvSpPr/>
      </xdr:nvSpPr>
      <xdr:spPr>
        <a:xfrm rot="5400000" flipH="1">
          <a:off x="26442452" y="57940668"/>
          <a:ext cx="180000" cy="8532587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818879</xdr:colOff>
      <xdr:row>201</xdr:row>
      <xdr:rowOff>325553</xdr:rowOff>
    </xdr:from>
    <xdr:to>
      <xdr:col>16</xdr:col>
      <xdr:colOff>746129</xdr:colOff>
      <xdr:row>202</xdr:row>
      <xdr:rowOff>199068</xdr:rowOff>
    </xdr:to>
    <xdr:sp macro="" textlink="">
      <xdr:nvSpPr>
        <xdr:cNvPr id="65" name="Cerrar llave 64">
          <a:extLst>
            <a:ext uri="{FF2B5EF4-FFF2-40B4-BE49-F238E27FC236}">
              <a16:creationId xmlns:a16="http://schemas.microsoft.com/office/drawing/2014/main" id="{3EA2B9B9-924D-4912-B650-6D7EBC4E365D}"/>
            </a:ext>
          </a:extLst>
        </xdr:cNvPr>
        <xdr:cNvSpPr/>
      </xdr:nvSpPr>
      <xdr:spPr>
        <a:xfrm rot="5400000">
          <a:off x="29281046" y="64147936"/>
          <a:ext cx="197365" cy="3007000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1237109</xdr:colOff>
      <xdr:row>201</xdr:row>
      <xdr:rowOff>49070</xdr:rowOff>
    </xdr:from>
    <xdr:to>
      <xdr:col>16</xdr:col>
      <xdr:colOff>391683</xdr:colOff>
      <xdr:row>203</xdr:row>
      <xdr:rowOff>118932</xdr:rowOff>
    </xdr:to>
    <xdr:sp macro="" textlink="">
      <xdr:nvSpPr>
        <xdr:cNvPr id="66" name="TextBox 12">
          <a:extLst>
            <a:ext uri="{FF2B5EF4-FFF2-40B4-BE49-F238E27FC236}">
              <a16:creationId xmlns:a16="http://schemas.microsoft.com/office/drawing/2014/main" id="{A312C9E9-44A0-4625-B683-AF7E19EEC7C5}"/>
            </a:ext>
          </a:extLst>
        </xdr:cNvPr>
        <xdr:cNvSpPr txBox="1"/>
      </xdr:nvSpPr>
      <xdr:spPr>
        <a:xfrm>
          <a:off x="28294459" y="65276270"/>
          <a:ext cx="2234324" cy="71756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0.8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(-30%)</a:t>
          </a:r>
        </a:p>
      </xdr:txBody>
    </xdr:sp>
    <xdr:clientData/>
  </xdr:twoCellAnchor>
  <xdr:twoCellAnchor>
    <xdr:from>
      <xdr:col>14</xdr:col>
      <xdr:colOff>1003345</xdr:colOff>
      <xdr:row>190</xdr:row>
      <xdr:rowOff>52720</xdr:rowOff>
    </xdr:from>
    <xdr:to>
      <xdr:col>16</xdr:col>
      <xdr:colOff>227248</xdr:colOff>
      <xdr:row>192</xdr:row>
      <xdr:rowOff>208250</xdr:rowOff>
    </xdr:to>
    <xdr:sp macro="" textlink="">
      <xdr:nvSpPr>
        <xdr:cNvPr id="67" name="CuadroTexto 12">
          <a:extLst>
            <a:ext uri="{FF2B5EF4-FFF2-40B4-BE49-F238E27FC236}">
              <a16:creationId xmlns:a16="http://schemas.microsoft.com/office/drawing/2014/main" id="{246AEF17-8DFF-4CA9-BD63-E6E0D0399CAC}"/>
            </a:ext>
          </a:extLst>
        </xdr:cNvPr>
        <xdr:cNvSpPr txBox="1"/>
      </xdr:nvSpPr>
      <xdr:spPr bwMode="auto">
        <a:xfrm>
          <a:off x="28060695" y="61717570"/>
          <a:ext cx="2303653" cy="80323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1.2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(-61%)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16</xdr:col>
      <xdr:colOff>580670</xdr:colOff>
      <xdr:row>197</xdr:row>
      <xdr:rowOff>261804</xdr:rowOff>
    </xdr:from>
    <xdr:to>
      <xdr:col>18</xdr:col>
      <xdr:colOff>370924</xdr:colOff>
      <xdr:row>199</xdr:row>
      <xdr:rowOff>196919</xdr:rowOff>
    </xdr:to>
    <xdr:sp macro="" textlink="">
      <xdr:nvSpPr>
        <xdr:cNvPr id="68" name="CuadroTexto 3">
          <a:extLst>
            <a:ext uri="{FF2B5EF4-FFF2-40B4-BE49-F238E27FC236}">
              <a16:creationId xmlns:a16="http://schemas.microsoft.com/office/drawing/2014/main" id="{9F421102-1EEE-4FE0-A62C-B2B67B32CDC5}"/>
            </a:ext>
          </a:extLst>
        </xdr:cNvPr>
        <xdr:cNvSpPr txBox="1"/>
      </xdr:nvSpPr>
      <xdr:spPr bwMode="auto">
        <a:xfrm>
          <a:off x="30717770" y="64193604"/>
          <a:ext cx="1352354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579"/>
              </a:solidFill>
              <a:latin typeface="Playfair Display" pitchFamily="2" charset="77"/>
              <a:ea typeface="Roboto Th" pitchFamily="2" charset="0"/>
            </a:rPr>
            <a:t>históricas</a:t>
          </a:r>
        </a:p>
      </xdr:txBody>
    </xdr:sp>
    <xdr:clientData/>
  </xdr:twoCellAnchor>
  <xdr:twoCellAnchor>
    <xdr:from>
      <xdr:col>16</xdr:col>
      <xdr:colOff>511740</xdr:colOff>
      <xdr:row>200</xdr:row>
      <xdr:rowOff>100142</xdr:rowOff>
    </xdr:from>
    <xdr:to>
      <xdr:col>18</xdr:col>
      <xdr:colOff>439853</xdr:colOff>
      <xdr:row>202</xdr:row>
      <xdr:rowOff>35257</xdr:rowOff>
    </xdr:to>
    <xdr:sp macro="" textlink="">
      <xdr:nvSpPr>
        <xdr:cNvPr id="69" name="CuadroTexto 5">
          <a:extLst>
            <a:ext uri="{FF2B5EF4-FFF2-40B4-BE49-F238E27FC236}">
              <a16:creationId xmlns:a16="http://schemas.microsoft.com/office/drawing/2014/main" id="{469BC7BA-8BEC-4DD9-A856-701D17189C8C}"/>
            </a:ext>
          </a:extLst>
        </xdr:cNvPr>
        <xdr:cNvSpPr txBox="1"/>
      </xdr:nvSpPr>
      <xdr:spPr bwMode="auto">
        <a:xfrm>
          <a:off x="30648840" y="65003492"/>
          <a:ext cx="1490213" cy="582815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  <xdr:txBody>
        <a:bodyPr wrap="square" lIns="121571" tIns="60786" rIns="121571" bIns="607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Ventas </a:t>
          </a:r>
        </a:p>
        <a:p>
          <a:pPr algn="ctr" defTabSz="423605">
            <a:lnSpc>
              <a:spcPct val="80000"/>
            </a:lnSpc>
          </a:pPr>
          <a:r>
            <a:rPr lang="es-ES_tradnl" sz="1946" i="1">
              <a:solidFill>
                <a:srgbClr val="FFDD33"/>
              </a:solidFill>
              <a:latin typeface="Playfair Display" pitchFamily="2" charset="77"/>
              <a:ea typeface="Roboto Th" pitchFamily="2" charset="0"/>
            </a:rPr>
            <a:t>último mes</a:t>
          </a:r>
        </a:p>
      </xdr:txBody>
    </xdr:sp>
    <xdr:clientData/>
  </xdr:twoCellAnchor>
  <xdr:twoCellAnchor>
    <xdr:from>
      <xdr:col>0</xdr:col>
      <xdr:colOff>786776</xdr:colOff>
      <xdr:row>111</xdr:row>
      <xdr:rowOff>202624</xdr:rowOff>
    </xdr:from>
    <xdr:to>
      <xdr:col>4</xdr:col>
      <xdr:colOff>528067</xdr:colOff>
      <xdr:row>111</xdr:row>
      <xdr:rowOff>290946</xdr:rowOff>
    </xdr:to>
    <xdr:sp macro="" textlink="">
      <xdr:nvSpPr>
        <xdr:cNvPr id="70" name="Cerrar llave 7">
          <a:extLst>
            <a:ext uri="{FF2B5EF4-FFF2-40B4-BE49-F238E27FC236}">
              <a16:creationId xmlns:a16="http://schemas.microsoft.com/office/drawing/2014/main" id="{31FC89C6-01E4-4C04-BCEC-4916CC82883B}"/>
            </a:ext>
          </a:extLst>
        </xdr:cNvPr>
        <xdr:cNvSpPr/>
      </xdr:nvSpPr>
      <xdr:spPr>
        <a:xfrm rot="5400000" flipH="1">
          <a:off x="6353661" y="30716439"/>
          <a:ext cx="88322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578562</xdr:colOff>
      <xdr:row>118</xdr:row>
      <xdr:rowOff>55418</xdr:rowOff>
    </xdr:from>
    <xdr:to>
      <xdr:col>4</xdr:col>
      <xdr:colOff>530835</xdr:colOff>
      <xdr:row>118</xdr:row>
      <xdr:rowOff>166255</xdr:rowOff>
    </xdr:to>
    <xdr:sp macro="" textlink="">
      <xdr:nvSpPr>
        <xdr:cNvPr id="71" name="Cerrar llave 70">
          <a:extLst>
            <a:ext uri="{FF2B5EF4-FFF2-40B4-BE49-F238E27FC236}">
              <a16:creationId xmlns:a16="http://schemas.microsoft.com/office/drawing/2014/main" id="{B09AF285-AACA-4896-A999-42B353C9D3D1}"/>
            </a:ext>
          </a:extLst>
        </xdr:cNvPr>
        <xdr:cNvSpPr/>
      </xdr:nvSpPr>
      <xdr:spPr>
        <a:xfrm rot="5400000">
          <a:off x="10421155" y="36923425"/>
          <a:ext cx="110837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969818</xdr:colOff>
      <xdr:row>85</xdr:row>
      <xdr:rowOff>207817</xdr:rowOff>
    </xdr:from>
    <xdr:to>
      <xdr:col>4</xdr:col>
      <xdr:colOff>105504</xdr:colOff>
      <xdr:row>85</xdr:row>
      <xdr:rowOff>290944</xdr:rowOff>
    </xdr:to>
    <xdr:sp macro="" textlink="">
      <xdr:nvSpPr>
        <xdr:cNvPr id="72" name="Cerrar llave 7">
          <a:extLst>
            <a:ext uri="{FF2B5EF4-FFF2-40B4-BE49-F238E27FC236}">
              <a16:creationId xmlns:a16="http://schemas.microsoft.com/office/drawing/2014/main" id="{81BB70C2-2DE6-42B7-87AD-1E25895A58EF}"/>
            </a:ext>
          </a:extLst>
        </xdr:cNvPr>
        <xdr:cNvSpPr/>
      </xdr:nvSpPr>
      <xdr:spPr>
        <a:xfrm rot="5400000" flipH="1">
          <a:off x="6236497" y="22601738"/>
          <a:ext cx="83127" cy="10616486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335372</xdr:colOff>
      <xdr:row>92</xdr:row>
      <xdr:rowOff>69272</xdr:rowOff>
    </xdr:from>
    <xdr:to>
      <xdr:col>4</xdr:col>
      <xdr:colOff>215645</xdr:colOff>
      <xdr:row>92</xdr:row>
      <xdr:rowOff>207821</xdr:rowOff>
    </xdr:to>
    <xdr:sp macro="" textlink="">
      <xdr:nvSpPr>
        <xdr:cNvPr id="73" name="Cerrar llave 72">
          <a:extLst>
            <a:ext uri="{FF2B5EF4-FFF2-40B4-BE49-F238E27FC236}">
              <a16:creationId xmlns:a16="http://schemas.microsoft.com/office/drawing/2014/main" id="{40494AA6-0626-4307-AF87-4BE9A191C92C}"/>
            </a:ext>
          </a:extLst>
        </xdr:cNvPr>
        <xdr:cNvSpPr/>
      </xdr:nvSpPr>
      <xdr:spPr>
        <a:xfrm rot="5400000">
          <a:off x="10128109" y="28567035"/>
          <a:ext cx="138549" cy="2998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644765</xdr:colOff>
      <xdr:row>29</xdr:row>
      <xdr:rowOff>180110</xdr:rowOff>
    </xdr:from>
    <xdr:to>
      <xdr:col>4</xdr:col>
      <xdr:colOff>386056</xdr:colOff>
      <xdr:row>29</xdr:row>
      <xdr:rowOff>247650</xdr:rowOff>
    </xdr:to>
    <xdr:sp macro="" textlink="">
      <xdr:nvSpPr>
        <xdr:cNvPr id="74" name="Cerrar llave 7">
          <a:extLst>
            <a:ext uri="{FF2B5EF4-FFF2-40B4-BE49-F238E27FC236}">
              <a16:creationId xmlns:a16="http://schemas.microsoft.com/office/drawing/2014/main" id="{997AC6BD-2661-4C21-935E-8A82C67625A9}"/>
            </a:ext>
          </a:extLst>
        </xdr:cNvPr>
        <xdr:cNvSpPr/>
      </xdr:nvSpPr>
      <xdr:spPr>
        <a:xfrm rot="5400000" flipH="1">
          <a:off x="6222041" y="4127834"/>
          <a:ext cx="67540" cy="11222091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440015</xdr:colOff>
      <xdr:row>36</xdr:row>
      <xdr:rowOff>235527</xdr:rowOff>
    </xdr:from>
    <xdr:to>
      <xdr:col>4</xdr:col>
      <xdr:colOff>392288</xdr:colOff>
      <xdr:row>37</xdr:row>
      <xdr:rowOff>45567</xdr:rowOff>
    </xdr:to>
    <xdr:sp macro="" textlink="">
      <xdr:nvSpPr>
        <xdr:cNvPr id="75" name="Cerrar llave 74">
          <a:extLst>
            <a:ext uri="{FF2B5EF4-FFF2-40B4-BE49-F238E27FC236}">
              <a16:creationId xmlns:a16="http://schemas.microsoft.com/office/drawing/2014/main" id="{D46A76B7-5FB1-4E33-82B3-0DB9A2F021B1}"/>
            </a:ext>
          </a:extLst>
        </xdr:cNvPr>
        <xdr:cNvSpPr/>
      </xdr:nvSpPr>
      <xdr:spPr>
        <a:xfrm rot="5400000">
          <a:off x="10271082" y="10559360"/>
          <a:ext cx="133890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1206681</xdr:colOff>
      <xdr:row>110</xdr:row>
      <xdr:rowOff>131618</xdr:rowOff>
    </xdr:from>
    <xdr:to>
      <xdr:col>0</xdr:col>
      <xdr:colOff>2571750</xdr:colOff>
      <xdr:row>112</xdr:row>
      <xdr:rowOff>219512</xdr:rowOff>
    </xdr:to>
    <xdr:sp macro="" textlink="">
      <xdr:nvSpPr>
        <xdr:cNvPr id="76" name="CuadroTexto 15">
          <a:extLst>
            <a:ext uri="{FF2B5EF4-FFF2-40B4-BE49-F238E27FC236}">
              <a16:creationId xmlns:a16="http://schemas.microsoft.com/office/drawing/2014/main" id="{DDAF41B3-0C1D-4463-B5D6-F9A6AB4ECDD9}"/>
            </a:ext>
          </a:extLst>
        </xdr:cNvPr>
        <xdr:cNvSpPr txBox="1"/>
      </xdr:nvSpPr>
      <xdr:spPr bwMode="auto">
        <a:xfrm>
          <a:off x="1206681" y="35225951"/>
          <a:ext cx="1365069" cy="722894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2800">
              <a:latin typeface="Roboto Thin" panose="02000000000000000000" pitchFamily="2" charset="0"/>
              <a:ea typeface="Roboto Thin" panose="02000000000000000000" pitchFamily="2" charset="0"/>
            </a:rPr>
            <a:t>+93%</a:t>
          </a:r>
        </a:p>
      </xdr:txBody>
    </xdr:sp>
    <xdr:clientData/>
  </xdr:twoCellAnchor>
  <xdr:twoCellAnchor>
    <xdr:from>
      <xdr:col>2</xdr:col>
      <xdr:colOff>802108</xdr:colOff>
      <xdr:row>117</xdr:row>
      <xdr:rowOff>116324</xdr:rowOff>
    </xdr:from>
    <xdr:to>
      <xdr:col>4</xdr:col>
      <xdr:colOff>135157</xdr:colOff>
      <xdr:row>119</xdr:row>
      <xdr:rowOff>172716</xdr:rowOff>
    </xdr:to>
    <xdr:sp macro="" textlink="">
      <xdr:nvSpPr>
        <xdr:cNvPr id="77" name="TextBox 12">
          <a:extLst>
            <a:ext uri="{FF2B5EF4-FFF2-40B4-BE49-F238E27FC236}">
              <a16:creationId xmlns:a16="http://schemas.microsoft.com/office/drawing/2014/main" id="{0803910B-3CD7-4414-87EA-368958A5C0B8}"/>
            </a:ext>
          </a:extLst>
        </xdr:cNvPr>
        <xdr:cNvSpPr txBox="1"/>
      </xdr:nvSpPr>
      <xdr:spPr>
        <a:xfrm>
          <a:off x="9165058" y="38140124"/>
          <a:ext cx="2450899" cy="70409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28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$65,834</a:t>
          </a:r>
          <a:r>
            <a:rPr lang="es-MX" sz="2800"/>
            <a:t> </a:t>
          </a:r>
          <a:r>
            <a:rPr lang="es-ES_tradnl" sz="2800">
              <a:latin typeface="Roboto Thin" panose="02000000000000000000" pitchFamily="2" charset="0"/>
              <a:ea typeface="Roboto Thin" panose="02000000000000000000" pitchFamily="2" charset="0"/>
            </a:rPr>
            <a:t>(+5%)</a:t>
          </a:r>
        </a:p>
      </xdr:txBody>
    </xdr:sp>
    <xdr:clientData/>
  </xdr:twoCellAnchor>
  <xdr:twoCellAnchor>
    <xdr:from>
      <xdr:col>0</xdr:col>
      <xdr:colOff>1329584</xdr:colOff>
      <xdr:row>84</xdr:row>
      <xdr:rowOff>162791</xdr:rowOff>
    </xdr:from>
    <xdr:to>
      <xdr:col>0</xdr:col>
      <xdr:colOff>2667000</xdr:colOff>
      <xdr:row>86</xdr:row>
      <xdr:rowOff>203734</xdr:rowOff>
    </xdr:to>
    <xdr:sp macro="" textlink="">
      <xdr:nvSpPr>
        <xdr:cNvPr id="78" name="CuadroTexto 20">
          <a:extLst>
            <a:ext uri="{FF2B5EF4-FFF2-40B4-BE49-F238E27FC236}">
              <a16:creationId xmlns:a16="http://schemas.microsoft.com/office/drawing/2014/main" id="{6AB7C5F3-5635-420B-AE93-3D4A49BFC322}"/>
            </a:ext>
          </a:extLst>
        </xdr:cNvPr>
        <xdr:cNvSpPr txBox="1"/>
      </xdr:nvSpPr>
      <xdr:spPr bwMode="auto">
        <a:xfrm>
          <a:off x="1329584" y="27499541"/>
          <a:ext cx="1337416" cy="688643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MX" sz="2400">
              <a:latin typeface="Roboto Thin" panose="02000000000000000000" pitchFamily="2" charset="0"/>
              <a:ea typeface="Roboto Thin" panose="02000000000000000000" pitchFamily="2" charset="0"/>
            </a:rPr>
            <a:t>+32% </a:t>
          </a:r>
        </a:p>
      </xdr:txBody>
    </xdr:sp>
    <xdr:clientData/>
  </xdr:twoCellAnchor>
  <xdr:twoCellAnchor>
    <xdr:from>
      <xdr:col>2</xdr:col>
      <xdr:colOff>601579</xdr:colOff>
      <xdr:row>91</xdr:row>
      <xdr:rowOff>101277</xdr:rowOff>
    </xdr:from>
    <xdr:to>
      <xdr:col>3</xdr:col>
      <xdr:colOff>1514781</xdr:colOff>
      <xdr:row>93</xdr:row>
      <xdr:rowOff>112993</xdr:rowOff>
    </xdr:to>
    <xdr:sp macro="" textlink="">
      <xdr:nvSpPr>
        <xdr:cNvPr id="79" name="TextBox 12">
          <a:extLst>
            <a:ext uri="{FF2B5EF4-FFF2-40B4-BE49-F238E27FC236}">
              <a16:creationId xmlns:a16="http://schemas.microsoft.com/office/drawing/2014/main" id="{3C3CD8C3-E505-4CE6-9A3D-E7FA327A3AF1}"/>
            </a:ext>
          </a:extLst>
        </xdr:cNvPr>
        <xdr:cNvSpPr txBox="1"/>
      </xdr:nvSpPr>
      <xdr:spPr>
        <a:xfrm>
          <a:off x="8962412" y="29163110"/>
          <a:ext cx="2479536" cy="646716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MX" sz="2400" kern="1200">
              <a:solidFill>
                <a:schemeClr val="tx1"/>
              </a:solidFill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$5,644,175</a:t>
          </a:r>
          <a:r>
            <a:rPr lang="es-MX" sz="2400"/>
            <a:t> </a:t>
          </a:r>
          <a:r>
            <a:rPr lang="es-ES_tradnl" sz="2400">
              <a:latin typeface="Roboto Thin" panose="02000000000000000000" pitchFamily="2" charset="0"/>
              <a:ea typeface="Roboto Thin" panose="02000000000000000000" pitchFamily="2" charset="0"/>
            </a:rPr>
            <a:t>(-4%)</a:t>
          </a:r>
        </a:p>
      </xdr:txBody>
    </xdr:sp>
    <xdr:clientData/>
  </xdr:twoCellAnchor>
  <xdr:twoCellAnchor>
    <xdr:from>
      <xdr:col>0</xdr:col>
      <xdr:colOff>1361880</xdr:colOff>
      <xdr:row>53</xdr:row>
      <xdr:rowOff>306525</xdr:rowOff>
    </xdr:from>
    <xdr:to>
      <xdr:col>0</xdr:col>
      <xdr:colOff>2951019</xdr:colOff>
      <xdr:row>56</xdr:row>
      <xdr:rowOff>126676</xdr:rowOff>
    </xdr:to>
    <xdr:sp macro="" textlink="">
      <xdr:nvSpPr>
        <xdr:cNvPr id="80" name="CuadroTexto 21">
          <a:extLst>
            <a:ext uri="{FF2B5EF4-FFF2-40B4-BE49-F238E27FC236}">
              <a16:creationId xmlns:a16="http://schemas.microsoft.com/office/drawing/2014/main" id="{F2E41725-706F-4203-947A-6A2D4A6E32EA}"/>
            </a:ext>
          </a:extLst>
        </xdr:cNvPr>
        <xdr:cNvSpPr txBox="1"/>
      </xdr:nvSpPr>
      <xdr:spPr bwMode="auto">
        <a:xfrm>
          <a:off x="1361880" y="17303358"/>
          <a:ext cx="1589139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+725%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646425</xdr:colOff>
      <xdr:row>56</xdr:row>
      <xdr:rowOff>96189</xdr:rowOff>
    </xdr:from>
    <xdr:to>
      <xdr:col>4</xdr:col>
      <xdr:colOff>7526</xdr:colOff>
      <xdr:row>58</xdr:row>
      <xdr:rowOff>191245</xdr:rowOff>
    </xdr:to>
    <xdr:sp macro="" textlink="">
      <xdr:nvSpPr>
        <xdr:cNvPr id="81" name="TextBox 12">
          <a:extLst>
            <a:ext uri="{FF2B5EF4-FFF2-40B4-BE49-F238E27FC236}">
              <a16:creationId xmlns:a16="http://schemas.microsoft.com/office/drawing/2014/main" id="{6F128929-3AD2-4278-8F4D-367C5C702CA9}"/>
            </a:ext>
          </a:extLst>
        </xdr:cNvPr>
        <xdr:cNvSpPr txBox="1"/>
      </xdr:nvSpPr>
      <xdr:spPr>
        <a:xfrm>
          <a:off x="9009375" y="18365139"/>
          <a:ext cx="2478951" cy="742756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916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(+29%)</a:t>
          </a:r>
        </a:p>
      </xdr:txBody>
    </xdr:sp>
    <xdr:clientData/>
  </xdr:twoCellAnchor>
  <xdr:twoCellAnchor>
    <xdr:from>
      <xdr:col>0</xdr:col>
      <xdr:colOff>1398482</xdr:colOff>
      <xdr:row>28</xdr:row>
      <xdr:rowOff>75520</xdr:rowOff>
    </xdr:from>
    <xdr:to>
      <xdr:col>0</xdr:col>
      <xdr:colOff>2895600</xdr:colOff>
      <xdr:row>30</xdr:row>
      <xdr:rowOff>255732</xdr:rowOff>
    </xdr:to>
    <xdr:sp macro="" textlink="">
      <xdr:nvSpPr>
        <xdr:cNvPr id="82" name="CuadroTexto 21">
          <a:extLst>
            <a:ext uri="{FF2B5EF4-FFF2-40B4-BE49-F238E27FC236}">
              <a16:creationId xmlns:a16="http://schemas.microsoft.com/office/drawing/2014/main" id="{68C921B5-80D3-4401-A1CF-34A0077C21E2}"/>
            </a:ext>
          </a:extLst>
        </xdr:cNvPr>
        <xdr:cNvSpPr txBox="1"/>
      </xdr:nvSpPr>
      <xdr:spPr bwMode="auto">
        <a:xfrm>
          <a:off x="1398482" y="9276670"/>
          <a:ext cx="1497118" cy="827912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Crecimiento</a:t>
          </a:r>
          <a:r>
            <a:rPr lang="es-AR" sz="20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44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+214%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872595</xdr:colOff>
      <xdr:row>35</xdr:row>
      <xdr:rowOff>243638</xdr:rowOff>
    </xdr:from>
    <xdr:to>
      <xdr:col>3</xdr:col>
      <xdr:colOff>1525413</xdr:colOff>
      <xdr:row>38</xdr:row>
      <xdr:rowOff>27878</xdr:rowOff>
    </xdr:to>
    <xdr:sp macro="" textlink="">
      <xdr:nvSpPr>
        <xdr:cNvPr id="83" name="TextBox 12">
          <a:extLst>
            <a:ext uri="{FF2B5EF4-FFF2-40B4-BE49-F238E27FC236}">
              <a16:creationId xmlns:a16="http://schemas.microsoft.com/office/drawing/2014/main" id="{FE5C73DE-EBCE-49DF-B449-4102FC953FA9}"/>
            </a:ext>
          </a:extLst>
        </xdr:cNvPr>
        <xdr:cNvSpPr txBox="1"/>
      </xdr:nvSpPr>
      <xdr:spPr>
        <a:xfrm>
          <a:off x="9233428" y="11525471"/>
          <a:ext cx="2219152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21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(+29%)</a:t>
          </a:r>
        </a:p>
      </xdr:txBody>
    </xdr:sp>
    <xdr:clientData/>
  </xdr:twoCellAnchor>
  <xdr:twoCellAnchor>
    <xdr:from>
      <xdr:col>2</xdr:col>
      <xdr:colOff>569321</xdr:colOff>
      <xdr:row>199</xdr:row>
      <xdr:rowOff>166255</xdr:rowOff>
    </xdr:from>
    <xdr:to>
      <xdr:col>4</xdr:col>
      <xdr:colOff>521594</xdr:colOff>
      <xdr:row>200</xdr:row>
      <xdr:rowOff>3</xdr:rowOff>
    </xdr:to>
    <xdr:sp macro="" textlink="">
      <xdr:nvSpPr>
        <xdr:cNvPr id="84" name="Cerrar llave 83">
          <a:extLst>
            <a:ext uri="{FF2B5EF4-FFF2-40B4-BE49-F238E27FC236}">
              <a16:creationId xmlns:a16="http://schemas.microsoft.com/office/drawing/2014/main" id="{9DE54EC6-D924-4E4F-9350-2CA7C0F28220}"/>
            </a:ext>
          </a:extLst>
        </xdr:cNvPr>
        <xdr:cNvSpPr/>
      </xdr:nvSpPr>
      <xdr:spPr>
        <a:xfrm rot="5400000">
          <a:off x="10388534" y="63289492"/>
          <a:ext cx="157598" cy="3070123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4378037</xdr:colOff>
      <xdr:row>201</xdr:row>
      <xdr:rowOff>152400</xdr:rowOff>
    </xdr:from>
    <xdr:to>
      <xdr:col>4</xdr:col>
      <xdr:colOff>501613</xdr:colOff>
      <xdr:row>201</xdr:row>
      <xdr:rowOff>234460</xdr:rowOff>
    </xdr:to>
    <xdr:sp macro="" textlink="">
      <xdr:nvSpPr>
        <xdr:cNvPr id="85" name="Cerrar llave 7">
          <a:extLst>
            <a:ext uri="{FF2B5EF4-FFF2-40B4-BE49-F238E27FC236}">
              <a16:creationId xmlns:a16="http://schemas.microsoft.com/office/drawing/2014/main" id="{65DC8600-F57A-4611-B960-A447CBF6AD33}"/>
            </a:ext>
          </a:extLst>
        </xdr:cNvPr>
        <xdr:cNvSpPr/>
      </xdr:nvSpPr>
      <xdr:spPr>
        <a:xfrm rot="16200000" flipH="1">
          <a:off x="8139195" y="61618442"/>
          <a:ext cx="82060" cy="7604376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6378433</xdr:colOff>
      <xdr:row>200</xdr:row>
      <xdr:rowOff>168799</xdr:rowOff>
    </xdr:from>
    <xdr:to>
      <xdr:col>2</xdr:col>
      <xdr:colOff>346364</xdr:colOff>
      <xdr:row>203</xdr:row>
      <xdr:rowOff>38708</xdr:rowOff>
    </xdr:to>
    <xdr:sp macro="" textlink="">
      <xdr:nvSpPr>
        <xdr:cNvPr id="86" name="CuadroTexto 7">
          <a:extLst>
            <a:ext uri="{FF2B5EF4-FFF2-40B4-BE49-F238E27FC236}">
              <a16:creationId xmlns:a16="http://schemas.microsoft.com/office/drawing/2014/main" id="{BBF61070-831C-47EC-B08A-28D283BE0DA5}"/>
            </a:ext>
          </a:extLst>
        </xdr:cNvPr>
        <xdr:cNvSpPr txBox="1"/>
      </xdr:nvSpPr>
      <xdr:spPr bwMode="auto">
        <a:xfrm>
          <a:off x="6378433" y="63838132"/>
          <a:ext cx="2328764" cy="822409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1.9</a:t>
          </a:r>
          <a:r>
            <a:rPr lang="es-AR" sz="36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(-51%)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981936</xdr:colOff>
      <xdr:row>198</xdr:row>
      <xdr:rowOff>212557</xdr:rowOff>
    </xdr:from>
    <xdr:to>
      <xdr:col>4</xdr:col>
      <xdr:colOff>151186</xdr:colOff>
      <xdr:row>200</xdr:row>
      <xdr:rowOff>314297</xdr:rowOff>
    </xdr:to>
    <xdr:sp macro="" textlink="">
      <xdr:nvSpPr>
        <xdr:cNvPr id="87" name="TextBox 12">
          <a:extLst>
            <a:ext uri="{FF2B5EF4-FFF2-40B4-BE49-F238E27FC236}">
              <a16:creationId xmlns:a16="http://schemas.microsoft.com/office/drawing/2014/main" id="{F1195BAE-F3FA-4D77-BEB9-17E58DFA0A4D}"/>
            </a:ext>
          </a:extLst>
        </xdr:cNvPr>
        <xdr:cNvSpPr txBox="1"/>
      </xdr:nvSpPr>
      <xdr:spPr>
        <a:xfrm>
          <a:off x="9342769" y="63246890"/>
          <a:ext cx="2280750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1.9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(-63%)</a:t>
          </a:r>
        </a:p>
      </xdr:txBody>
    </xdr:sp>
    <xdr:clientData/>
  </xdr:twoCellAnchor>
  <xdr:twoCellAnchor>
    <xdr:from>
      <xdr:col>0</xdr:col>
      <xdr:colOff>0</xdr:colOff>
      <xdr:row>136</xdr:row>
      <xdr:rowOff>0</xdr:rowOff>
    </xdr:from>
    <xdr:to>
      <xdr:col>4</xdr:col>
      <xdr:colOff>882223</xdr:colOff>
      <xdr:row>152</xdr:row>
      <xdr:rowOff>250893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21E239BE-EA6A-4933-A5E8-F6636F899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47624</xdr:colOff>
      <xdr:row>145</xdr:row>
      <xdr:rowOff>266597</xdr:rowOff>
    </xdr:from>
    <xdr:to>
      <xdr:col>4</xdr:col>
      <xdr:colOff>1155527</xdr:colOff>
      <xdr:row>150</xdr:row>
      <xdr:rowOff>63627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B2ABB608-52EE-4570-9BA4-FD58CA945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728780</xdr:colOff>
      <xdr:row>136</xdr:row>
      <xdr:rowOff>93973</xdr:rowOff>
    </xdr:from>
    <xdr:to>
      <xdr:col>4</xdr:col>
      <xdr:colOff>155732</xdr:colOff>
      <xdr:row>136</xdr:row>
      <xdr:rowOff>180109</xdr:rowOff>
    </xdr:to>
    <xdr:sp macro="" textlink="">
      <xdr:nvSpPr>
        <xdr:cNvPr id="90" name="Cerrar llave 7">
          <a:extLst>
            <a:ext uri="{FF2B5EF4-FFF2-40B4-BE49-F238E27FC236}">
              <a16:creationId xmlns:a16="http://schemas.microsoft.com/office/drawing/2014/main" id="{8AE28307-A2E9-4E83-9236-7978390C6B1C}"/>
            </a:ext>
          </a:extLst>
        </xdr:cNvPr>
        <xdr:cNvSpPr/>
      </xdr:nvSpPr>
      <xdr:spPr>
        <a:xfrm rot="5400000" flipH="1">
          <a:off x="6139588" y="38860115"/>
          <a:ext cx="86136" cy="10907752"/>
        </a:xfrm>
        <a:custGeom>
          <a:avLst/>
          <a:gdLst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7" fmla="*/ 0 w 324279"/>
            <a:gd name="connsiteY7" fmla="*/ 0 h 11297548"/>
            <a:gd name="connsiteX0" fmla="*/ 0 w 324279"/>
            <a:gd name="connsiteY0" fmla="*/ 0 h 11297548"/>
            <a:gd name="connsiteX1" fmla="*/ 162140 w 324279"/>
            <a:gd name="connsiteY1" fmla="*/ 71419 h 11297548"/>
            <a:gd name="connsiteX2" fmla="*/ 162140 w 324279"/>
            <a:gd name="connsiteY2" fmla="*/ 5577355 h 11297548"/>
            <a:gd name="connsiteX3" fmla="*/ 324280 w 324279"/>
            <a:gd name="connsiteY3" fmla="*/ 5648774 h 11297548"/>
            <a:gd name="connsiteX4" fmla="*/ 162140 w 324279"/>
            <a:gd name="connsiteY4" fmla="*/ 5720193 h 11297548"/>
            <a:gd name="connsiteX5" fmla="*/ 162140 w 324279"/>
            <a:gd name="connsiteY5" fmla="*/ 11226129 h 11297548"/>
            <a:gd name="connsiteX6" fmla="*/ 0 w 324279"/>
            <a:gd name="connsiteY6" fmla="*/ 11297548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324280 w 324280"/>
            <a:gd name="connsiteY3" fmla="*/ 5648774 h 11297548"/>
            <a:gd name="connsiteX4" fmla="*/ 162140 w 324280"/>
            <a:gd name="connsiteY4" fmla="*/ 5720193 h 11297548"/>
            <a:gd name="connsiteX5" fmla="*/ 162140 w 324280"/>
            <a:gd name="connsiteY5" fmla="*/ 11226129 h 11297548"/>
            <a:gd name="connsiteX6" fmla="*/ 0 w 324280"/>
            <a:gd name="connsiteY6" fmla="*/ 11297548 h 11297548"/>
            <a:gd name="connsiteX7" fmla="*/ 0 w 324280"/>
            <a:gd name="connsiteY7" fmla="*/ 0 h 11297548"/>
            <a:gd name="connsiteX0" fmla="*/ 0 w 324280"/>
            <a:gd name="connsiteY0" fmla="*/ 0 h 11297548"/>
            <a:gd name="connsiteX1" fmla="*/ 162140 w 324280"/>
            <a:gd name="connsiteY1" fmla="*/ 71419 h 11297548"/>
            <a:gd name="connsiteX2" fmla="*/ 162140 w 324280"/>
            <a:gd name="connsiteY2" fmla="*/ 5577355 h 11297548"/>
            <a:gd name="connsiteX3" fmla="*/ 162140 w 324280"/>
            <a:gd name="connsiteY3" fmla="*/ 5720193 h 11297548"/>
            <a:gd name="connsiteX4" fmla="*/ 162140 w 324280"/>
            <a:gd name="connsiteY4" fmla="*/ 11226129 h 11297548"/>
            <a:gd name="connsiteX5" fmla="*/ 0 w 324280"/>
            <a:gd name="connsiteY5" fmla="*/ 11297548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  <a:gd name="connsiteX6" fmla="*/ 0 w 162140"/>
            <a:gd name="connsiteY6" fmla="*/ 0 h 11297548"/>
            <a:gd name="connsiteX0" fmla="*/ 0 w 162140"/>
            <a:gd name="connsiteY0" fmla="*/ 0 h 11297548"/>
            <a:gd name="connsiteX1" fmla="*/ 162140 w 162140"/>
            <a:gd name="connsiteY1" fmla="*/ 71419 h 11297548"/>
            <a:gd name="connsiteX2" fmla="*/ 162140 w 162140"/>
            <a:gd name="connsiteY2" fmla="*/ 5577355 h 11297548"/>
            <a:gd name="connsiteX3" fmla="*/ 162140 w 162140"/>
            <a:gd name="connsiteY3" fmla="*/ 5720193 h 11297548"/>
            <a:gd name="connsiteX4" fmla="*/ 162140 w 162140"/>
            <a:gd name="connsiteY4" fmla="*/ 11226129 h 11297548"/>
            <a:gd name="connsiteX5" fmla="*/ 0 w 162140"/>
            <a:gd name="connsiteY5" fmla="*/ 11297548 h 112975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62140" h="11297548" stroke="0" extrusionOk="0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  <a:lnTo>
                <a:pt x="0" y="0"/>
              </a:lnTo>
              <a:close/>
            </a:path>
            <a:path w="162140" h="11297548" fill="none">
              <a:moveTo>
                <a:pt x="0" y="0"/>
              </a:moveTo>
              <a:cubicBezTo>
                <a:pt x="89547" y="0"/>
                <a:pt x="162140" y="31975"/>
                <a:pt x="162140" y="71419"/>
              </a:cubicBezTo>
              <a:lnTo>
                <a:pt x="162140" y="5577355"/>
              </a:lnTo>
              <a:lnTo>
                <a:pt x="162140" y="5720193"/>
              </a:lnTo>
              <a:lnTo>
                <a:pt x="162140" y="11226129"/>
              </a:lnTo>
              <a:cubicBezTo>
                <a:pt x="162140" y="11265573"/>
                <a:pt x="89547" y="11297548"/>
                <a:pt x="0" y="11297548"/>
              </a:cubicBezTo>
            </a:path>
          </a:pathLst>
        </a:custGeom>
        <a:noFill/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548272</xdr:colOff>
      <xdr:row>138</xdr:row>
      <xdr:rowOff>207818</xdr:rowOff>
    </xdr:from>
    <xdr:to>
      <xdr:col>4</xdr:col>
      <xdr:colOff>414438</xdr:colOff>
      <xdr:row>139</xdr:row>
      <xdr:rowOff>41564</xdr:rowOff>
    </xdr:to>
    <xdr:sp macro="" textlink="">
      <xdr:nvSpPr>
        <xdr:cNvPr id="91" name="Cerrar llave 90">
          <a:extLst>
            <a:ext uri="{FF2B5EF4-FFF2-40B4-BE49-F238E27FC236}">
              <a16:creationId xmlns:a16="http://schemas.microsoft.com/office/drawing/2014/main" id="{83A2A8EE-CA8F-47C6-913A-001BB1B39D9E}"/>
            </a:ext>
          </a:extLst>
        </xdr:cNvPr>
        <xdr:cNvSpPr/>
      </xdr:nvSpPr>
      <xdr:spPr>
        <a:xfrm rot="5400000">
          <a:off x="10324432" y="43619258"/>
          <a:ext cx="157596" cy="2984016"/>
        </a:xfrm>
        <a:prstGeom prst="rightBrace">
          <a:avLst>
            <a:gd name="adj1" fmla="val 19469"/>
            <a:gd name="adj2" fmla="val 50000"/>
          </a:avLst>
        </a:prstGeom>
        <a:ln w="6350">
          <a:solidFill>
            <a:schemeClr val="bg1">
              <a:lumMod val="85000"/>
            </a:schemeClr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_tradnl" sz="23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5656119</xdr:colOff>
      <xdr:row>135</xdr:row>
      <xdr:rowOff>0</xdr:rowOff>
    </xdr:from>
    <xdr:to>
      <xdr:col>1</xdr:col>
      <xdr:colOff>283138</xdr:colOff>
      <xdr:row>137</xdr:row>
      <xdr:rowOff>137651</xdr:rowOff>
    </xdr:to>
    <xdr:sp macro="" textlink="">
      <xdr:nvSpPr>
        <xdr:cNvPr id="92" name="CuadroTexto 15">
          <a:extLst>
            <a:ext uri="{FF2B5EF4-FFF2-40B4-BE49-F238E27FC236}">
              <a16:creationId xmlns:a16="http://schemas.microsoft.com/office/drawing/2014/main" id="{46E7F990-265E-4495-97B4-627B14EDF1B8}"/>
            </a:ext>
          </a:extLst>
        </xdr:cNvPr>
        <xdr:cNvSpPr txBox="1"/>
      </xdr:nvSpPr>
      <xdr:spPr bwMode="auto">
        <a:xfrm>
          <a:off x="5656119" y="43031833"/>
          <a:ext cx="1633186" cy="772651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  <a:prstDash val="solid"/>
          <a:miter lim="800000"/>
          <a:headEnd/>
          <a:tailEnd/>
        </a:ln>
      </xdr:spPr>
      <xdr:txBody>
        <a:bodyPr wrap="square" lIns="124971" tIns="62486" rIns="124971" bIns="62486" rtlCol="0" anchor="t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5875" indent="-3175" algn="ctr">
            <a:lnSpc>
              <a:spcPct val="80000"/>
            </a:lnSpc>
            <a:spcAft>
              <a:spcPts val="400"/>
            </a:spcAft>
          </a:pPr>
          <a:r>
            <a:rPr lang="es-AR" sz="1600">
              <a:latin typeface="Roboto Thin" panose="02000000000000000000" pitchFamily="2" charset="0"/>
              <a:ea typeface="Roboto Thin" panose="02000000000000000000" pitchFamily="2" charset="0"/>
            </a:rPr>
            <a:t>Crecimiento</a:t>
          </a:r>
          <a:endParaRPr lang="es-AR" sz="3600">
            <a:latin typeface="Roboto Thin" panose="02000000000000000000" pitchFamily="2" charset="0"/>
            <a:ea typeface="Roboto Thin" panose="02000000000000000000" pitchFamily="2" charset="0"/>
            <a:cs typeface="Roboto Thin" panose="02000000000000000000" pitchFamily="2" charset="0"/>
          </a:endParaRPr>
        </a:p>
        <a:p>
          <a:pPr marL="720725" indent="-708025" algn="ctr">
            <a:lnSpc>
              <a:spcPct val="80000"/>
            </a:lnSpc>
            <a:spcAft>
              <a:spcPts val="400"/>
            </a:spcAft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</a:rPr>
            <a:t>-31%</a:t>
          </a:r>
          <a:endParaRPr lang="es-MX" sz="3200">
            <a:latin typeface="Roboto Thin" panose="02000000000000000000" pitchFamily="2" charset="0"/>
            <a:ea typeface="Roboto Thin" panose="02000000000000000000" pitchFamily="2" charset="0"/>
          </a:endParaRPr>
        </a:p>
      </xdr:txBody>
    </xdr:sp>
    <xdr:clientData/>
  </xdr:twoCellAnchor>
  <xdr:twoCellAnchor>
    <xdr:from>
      <xdr:col>2</xdr:col>
      <xdr:colOff>955833</xdr:colOff>
      <xdr:row>137</xdr:row>
      <xdr:rowOff>205583</xdr:rowOff>
    </xdr:from>
    <xdr:to>
      <xdr:col>4</xdr:col>
      <xdr:colOff>304800</xdr:colOff>
      <xdr:row>139</xdr:row>
      <xdr:rowOff>307323</xdr:rowOff>
    </xdr:to>
    <xdr:sp macro="" textlink="">
      <xdr:nvSpPr>
        <xdr:cNvPr id="93" name="TextBox 12">
          <a:extLst>
            <a:ext uri="{FF2B5EF4-FFF2-40B4-BE49-F238E27FC236}">
              <a16:creationId xmlns:a16="http://schemas.microsoft.com/office/drawing/2014/main" id="{7976F749-3C1B-4EE5-A9D5-76F619E057F3}"/>
            </a:ext>
          </a:extLst>
        </xdr:cNvPr>
        <xdr:cNvSpPr txBox="1"/>
      </xdr:nvSpPr>
      <xdr:spPr>
        <a:xfrm>
          <a:off x="9316666" y="43872416"/>
          <a:ext cx="2460467" cy="73674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75000"/>
            </a:schemeClr>
          </a:solidFill>
        </a:ln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Promedio</a:t>
          </a:r>
          <a:r>
            <a:rPr lang="es-ES_tradnl" sz="2000"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ultimo</a:t>
          </a:r>
          <a:r>
            <a:rPr kumimoji="0" lang="es-ES_tradnl" sz="2000" i="0" u="none" strike="noStrike" kern="1200" cap="none" spc="0" normalizeH="0" baseline="0">
              <a:ln>
                <a:noFill/>
              </a:ln>
              <a:effectLst/>
              <a:uLnTx/>
              <a:uFillTx/>
              <a:latin typeface="Roboto Thin" panose="02000000000000000000" pitchFamily="2" charset="0"/>
              <a:ea typeface="Roboto Thin" panose="02000000000000000000" pitchFamily="2" charset="0"/>
              <a:cs typeface="Roboto" panose="02000000000000000000" pitchFamily="2" charset="0"/>
            </a:rPr>
            <a:t> </a:t>
          </a:r>
          <a:r>
            <a:rPr lang="es-ES_tradnl" sz="1600">
              <a:latin typeface="Roboto Thin" panose="02000000000000000000" pitchFamily="2" charset="0"/>
              <a:ea typeface="Roboto Thin" panose="02000000000000000000" pitchFamily="2" charset="0"/>
            </a:rPr>
            <a:t>año</a:t>
          </a:r>
        </a:p>
        <a:p>
          <a:pPr algn="ctr" defTabSz="587756">
            <a:lnSpc>
              <a:spcPct val="80000"/>
            </a:lnSpc>
            <a:defRPr/>
          </a:pPr>
          <a:r>
            <a:rPr lang="es-AR" sz="3200">
              <a:latin typeface="Roboto Thin" panose="02000000000000000000" pitchFamily="2" charset="0"/>
              <a:ea typeface="Roboto Thin" panose="02000000000000000000" pitchFamily="2" charset="0"/>
              <a:cs typeface="+mn-cs"/>
            </a:rPr>
            <a:t>86.7</a:t>
          </a:r>
          <a:r>
            <a:rPr lang="es-MX" sz="3200">
              <a:latin typeface="Roboto Thin" panose="02000000000000000000" pitchFamily="2" charset="0"/>
              <a:ea typeface="Roboto Thin" panose="02000000000000000000" pitchFamily="2" charset="0"/>
              <a:cs typeface="Roboto Thin" panose="02000000000000000000" pitchFamily="2" charset="0"/>
            </a:rPr>
            <a:t> </a:t>
          </a:r>
          <a:r>
            <a:rPr lang="es-ES_tradnl" sz="3200">
              <a:latin typeface="Roboto Thin" panose="02000000000000000000" pitchFamily="2" charset="0"/>
              <a:ea typeface="Roboto Thin" panose="02000000000000000000" pitchFamily="2" charset="0"/>
            </a:rPr>
            <a:t>(-8.6%)</a:t>
          </a:r>
        </a:p>
      </xdr:txBody>
    </xdr:sp>
    <xdr:clientData/>
  </xdr:twoCellAnchor>
  <xdr:twoCellAnchor>
    <xdr:from>
      <xdr:col>18</xdr:col>
      <xdr:colOff>0</xdr:colOff>
      <xdr:row>188</xdr:row>
      <xdr:rowOff>0</xdr:rowOff>
    </xdr:from>
    <xdr:to>
      <xdr:col>32</xdr:col>
      <xdr:colOff>32677</xdr:colOff>
      <xdr:row>205</xdr:row>
      <xdr:rowOff>264295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F1337CF7-56E1-4B2E-9EBD-FE4CB34E2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163</xdr:row>
      <xdr:rowOff>0</xdr:rowOff>
    </xdr:from>
    <xdr:to>
      <xdr:col>14</xdr:col>
      <xdr:colOff>162883</xdr:colOff>
      <xdr:row>180</xdr:row>
      <xdr:rowOff>78987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4289A635-DF9B-493D-80B3-B5B0E64E6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18662</xdr:colOff>
      <xdr:row>172</xdr:row>
      <xdr:rowOff>229005</xdr:rowOff>
    </xdr:from>
    <xdr:to>
      <xdr:col>14</xdr:col>
      <xdr:colOff>606584</xdr:colOff>
      <xdr:row>177</xdr:row>
      <xdr:rowOff>167652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B13E4499-499C-471C-ACA5-A2DE023E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135</xdr:row>
      <xdr:rowOff>0</xdr:rowOff>
    </xdr:from>
    <xdr:to>
      <xdr:col>15</xdr:col>
      <xdr:colOff>634573</xdr:colOff>
      <xdr:row>152</xdr:row>
      <xdr:rowOff>101523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7D37F326-CE32-4183-B58C-5779153F0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47624</xdr:colOff>
      <xdr:row>145</xdr:row>
      <xdr:rowOff>56613</xdr:rowOff>
    </xdr:from>
    <xdr:to>
      <xdr:col>15</xdr:col>
      <xdr:colOff>907877</xdr:colOff>
      <xdr:row>149</xdr:row>
      <xdr:rowOff>220789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306AA61B-7EC9-43A9-A274-35936ED27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15</xdr:col>
      <xdr:colOff>625394</xdr:colOff>
      <xdr:row>128</xdr:row>
      <xdr:rowOff>159143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02000474-0DF1-47C5-B8B3-6B4CDCDC2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448997</xdr:colOff>
      <xdr:row>119</xdr:row>
      <xdr:rowOff>256184</xdr:rowOff>
    </xdr:from>
    <xdr:to>
      <xdr:col>15</xdr:col>
      <xdr:colOff>785818</xdr:colOff>
      <xdr:row>125</xdr:row>
      <xdr:rowOff>288951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7901B432-D2E3-4FC0-9A49-2F98F6940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0</xdr:colOff>
      <xdr:row>85</xdr:row>
      <xdr:rowOff>0</xdr:rowOff>
    </xdr:from>
    <xdr:to>
      <xdr:col>14</xdr:col>
      <xdr:colOff>459569</xdr:colOff>
      <xdr:row>102</xdr:row>
      <xdr:rowOff>252974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B778B65E-F7F4-40A1-83E4-E493CEEB2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513820</xdr:colOff>
      <xdr:row>93</xdr:row>
      <xdr:rowOff>262420</xdr:rowOff>
    </xdr:from>
    <xdr:to>
      <xdr:col>14</xdr:col>
      <xdr:colOff>782463</xdr:colOff>
      <xdr:row>100</xdr:row>
      <xdr:rowOff>59828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E4187477-5115-49F3-AC95-3CAC74CCB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0</xdr:colOff>
      <xdr:row>54</xdr:row>
      <xdr:rowOff>0</xdr:rowOff>
    </xdr:from>
    <xdr:to>
      <xdr:col>18</xdr:col>
      <xdr:colOff>724078</xdr:colOff>
      <xdr:row>72</xdr:row>
      <xdr:rowOff>79748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DE0197FA-216F-443F-BA8E-50AFF2762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105833</xdr:colOff>
      <xdr:row>65</xdr:row>
      <xdr:rowOff>173185</xdr:rowOff>
    </xdr:from>
    <xdr:to>
      <xdr:col>18</xdr:col>
      <xdr:colOff>1059446</xdr:colOff>
      <xdr:row>70</xdr:row>
      <xdr:rowOff>11277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E2927181-9ECF-4572-9B10-DAF572C12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15</xdr:col>
      <xdr:colOff>767780</xdr:colOff>
      <xdr:row>46</xdr:row>
      <xdr:rowOff>264295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3764F5BA-BBF7-4FB0-9A27-96B481D29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75730</xdr:colOff>
      <xdr:row>40</xdr:row>
      <xdr:rowOff>37699</xdr:rowOff>
    </xdr:from>
    <xdr:to>
      <xdr:col>15</xdr:col>
      <xdr:colOff>981217</xdr:colOff>
      <xdr:row>45</xdr:row>
      <xdr:rowOff>96262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D4FEA8BB-9D45-4233-8785-8420CBB0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16</xdr:col>
      <xdr:colOff>0</xdr:colOff>
      <xdr:row>28</xdr:row>
      <xdr:rowOff>0</xdr:rowOff>
    </xdr:from>
    <xdr:to>
      <xdr:col>32</xdr:col>
      <xdr:colOff>211667</xdr:colOff>
      <xdr:row>46</xdr:row>
      <xdr:rowOff>105834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5F988119-C6D1-4123-ADE1-FA81EE95F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16</xdr:col>
      <xdr:colOff>127000</xdr:colOff>
      <xdr:row>33</xdr:row>
      <xdr:rowOff>254003</xdr:rowOff>
    </xdr:from>
    <xdr:to>
      <xdr:col>32</xdr:col>
      <xdr:colOff>223789</xdr:colOff>
      <xdr:row>45</xdr:row>
      <xdr:rowOff>309566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D5A766FC-CE8C-4AD0-84DD-B85CC428B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16</xdr:col>
      <xdr:colOff>0</xdr:colOff>
      <xdr:row>134</xdr:row>
      <xdr:rowOff>0</xdr:rowOff>
    </xdr:from>
    <xdr:to>
      <xdr:col>31</xdr:col>
      <xdr:colOff>613834</xdr:colOff>
      <xdr:row>151</xdr:row>
      <xdr:rowOff>60915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811C9D7F-B824-4B88-972C-8AF75B2CD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10C23-227E-42C2-BC0F-0B7CC76AA7DE}">
  <dimension ref="A1:BO231"/>
  <sheetViews>
    <sheetView zoomScale="60" zoomScaleNormal="60" workbookViewId="0">
      <selection activeCell="B18" sqref="B18:R18"/>
    </sheetView>
  </sheetViews>
  <sheetFormatPr baseColWidth="10" defaultColWidth="10.83203125" defaultRowHeight="28"/>
  <cols>
    <col min="1" max="1" width="100.33203125" style="3" customWidth="1"/>
    <col min="2" max="4" width="22.33203125" style="4" bestFit="1" customWidth="1"/>
    <col min="5" max="5" width="24.5" style="3" bestFit="1" customWidth="1"/>
    <col min="6" max="6" width="25.6640625" style="3" bestFit="1" customWidth="1"/>
    <col min="7" max="8" width="23.5" style="3" bestFit="1" customWidth="1"/>
    <col min="9" max="9" width="21.33203125" style="3" bestFit="1" customWidth="1"/>
    <col min="10" max="10" width="20.5" style="3" customWidth="1"/>
    <col min="11" max="11" width="20.6640625" style="3" customWidth="1"/>
    <col min="12" max="13" width="19.83203125" style="3" bestFit="1" customWidth="1"/>
    <col min="14" max="14" width="19.83203125" style="3" customWidth="1"/>
    <col min="15" max="15" width="21.33203125" style="3" bestFit="1" customWidth="1"/>
    <col min="16" max="18" width="21.33203125" style="3" customWidth="1"/>
    <col min="19" max="19" width="22.6640625" style="3" customWidth="1"/>
    <col min="20" max="20" width="22.33203125" style="3" customWidth="1"/>
    <col min="21" max="21" width="21.33203125" style="3" customWidth="1"/>
    <col min="22" max="22" width="18.6640625" style="3" customWidth="1"/>
    <col min="23" max="23" width="16.6640625" style="3" customWidth="1"/>
    <col min="24" max="40" width="10.83203125" style="3"/>
    <col min="41" max="41" width="11.6640625" style="3" bestFit="1" customWidth="1"/>
    <col min="42" max="53" width="10.83203125" style="3"/>
    <col min="54" max="54" width="13.5" style="3" bestFit="1" customWidth="1"/>
    <col min="55" max="55" width="11.83203125" style="3" bestFit="1" customWidth="1"/>
    <col min="56" max="58" width="13.5" style="3" bestFit="1" customWidth="1"/>
    <col min="59" max="59" width="11.83203125" style="3" bestFit="1" customWidth="1"/>
    <col min="60" max="61" width="13.5" style="3" bestFit="1" customWidth="1"/>
    <col min="62" max="62" width="10.83203125" style="3"/>
    <col min="63" max="64" width="13.5" style="3" bestFit="1" customWidth="1"/>
    <col min="65" max="65" width="10.83203125" style="3"/>
    <col min="66" max="67" width="13.5" style="3" bestFit="1" customWidth="1"/>
    <col min="68" max="16384" width="10.83203125" style="3"/>
  </cols>
  <sheetData>
    <row r="1" spans="1:42" ht="34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42" ht="29">
      <c r="A2" s="3" t="s">
        <v>17</v>
      </c>
      <c r="B2" s="170">
        <v>2020</v>
      </c>
      <c r="C2" s="171"/>
      <c r="D2" s="171"/>
      <c r="E2" s="171">
        <v>2021</v>
      </c>
      <c r="F2" s="171"/>
      <c r="G2" s="171"/>
      <c r="H2" s="172">
        <v>2022</v>
      </c>
      <c r="I2" s="172"/>
      <c r="J2" s="172"/>
      <c r="K2" s="173">
        <v>2023</v>
      </c>
      <c r="L2" s="173"/>
      <c r="M2" s="173"/>
      <c r="N2" s="173"/>
      <c r="O2" s="174">
        <v>2024</v>
      </c>
      <c r="P2" s="174"/>
      <c r="Q2" s="174"/>
      <c r="R2" s="174"/>
      <c r="S2" s="28" t="s">
        <v>30</v>
      </c>
      <c r="T2" s="28"/>
      <c r="U2" s="30" t="s">
        <v>31</v>
      </c>
      <c r="V2" s="30"/>
      <c r="W2" s="16"/>
      <c r="X2" s="16"/>
      <c r="Y2" s="8"/>
    </row>
    <row r="3" spans="1:42" s="1" customFormat="1" ht="30" thickBot="1">
      <c r="B3" s="42" t="s">
        <v>21</v>
      </c>
      <c r="C3" s="43" t="s">
        <v>22</v>
      </c>
      <c r="D3" s="43" t="s">
        <v>26</v>
      </c>
      <c r="E3" s="43" t="s">
        <v>24</v>
      </c>
      <c r="F3" s="43" t="s">
        <v>25</v>
      </c>
      <c r="G3" s="43" t="s">
        <v>33</v>
      </c>
      <c r="H3" s="43" t="s">
        <v>24</v>
      </c>
      <c r="I3" s="43" t="s">
        <v>25</v>
      </c>
      <c r="J3" s="43" t="s">
        <v>26</v>
      </c>
      <c r="K3" s="43" t="s">
        <v>19</v>
      </c>
      <c r="L3" s="47" t="s">
        <v>20</v>
      </c>
      <c r="M3" s="47" t="s">
        <v>25</v>
      </c>
      <c r="N3" s="47" t="s">
        <v>26</v>
      </c>
      <c r="O3" s="40" t="s">
        <v>19</v>
      </c>
      <c r="P3" s="40" t="s">
        <v>20</v>
      </c>
      <c r="Q3" s="40" t="s">
        <v>25</v>
      </c>
      <c r="R3" s="40" t="s">
        <v>26</v>
      </c>
      <c r="S3" s="29" t="s">
        <v>28</v>
      </c>
      <c r="T3" s="29" t="s">
        <v>29</v>
      </c>
      <c r="U3" s="31" t="s">
        <v>28</v>
      </c>
      <c r="V3" s="31" t="s">
        <v>29</v>
      </c>
      <c r="W3" s="8"/>
      <c r="X3" s="8"/>
      <c r="Z3" s="170">
        <v>2020</v>
      </c>
      <c r="AA3" s="171"/>
      <c r="AB3" s="171"/>
      <c r="AC3" s="171">
        <v>2021</v>
      </c>
      <c r="AD3" s="171"/>
      <c r="AE3" s="171"/>
      <c r="AF3" s="172">
        <v>2022</v>
      </c>
      <c r="AG3" s="172"/>
      <c r="AH3" s="172"/>
      <c r="AI3" s="173">
        <v>2023</v>
      </c>
      <c r="AJ3" s="173"/>
      <c r="AK3" s="173"/>
      <c r="AL3" s="173"/>
      <c r="AM3" s="174">
        <v>2024</v>
      </c>
      <c r="AN3" s="174"/>
      <c r="AO3" s="174"/>
      <c r="AP3" s="175"/>
    </row>
    <row r="4" spans="1:42" s="1" customFormat="1" ht="26.25" customHeight="1">
      <c r="A4" s="2" t="s">
        <v>0</v>
      </c>
      <c r="B4" s="50">
        <v>60</v>
      </c>
      <c r="C4" s="50">
        <v>74</v>
      </c>
      <c r="D4" s="50">
        <v>75</v>
      </c>
      <c r="E4" s="52">
        <v>92</v>
      </c>
      <c r="F4" s="52">
        <v>93</v>
      </c>
      <c r="G4" s="52">
        <v>90</v>
      </c>
      <c r="H4" s="52">
        <v>91</v>
      </c>
      <c r="I4" s="52">
        <v>88</v>
      </c>
      <c r="J4" s="52">
        <v>89</v>
      </c>
      <c r="K4" s="44">
        <v>99</v>
      </c>
      <c r="L4" s="53">
        <v>107</v>
      </c>
      <c r="M4" s="75">
        <v>111</v>
      </c>
      <c r="N4" s="75">
        <v>116</v>
      </c>
      <c r="O4" s="61">
        <v>120</v>
      </c>
      <c r="P4" s="77">
        <v>122</v>
      </c>
      <c r="Q4" s="69">
        <v>127</v>
      </c>
      <c r="R4" s="136">
        <v>139</v>
      </c>
      <c r="S4" s="27">
        <f>AVERAGE(B4:R4)</f>
        <v>99.588235294117652</v>
      </c>
      <c r="T4" s="27">
        <f>AVERAGE(N4:R4)</f>
        <v>124.8</v>
      </c>
      <c r="U4" s="32">
        <f>(R4-B4)/B4</f>
        <v>1.3166666666666667</v>
      </c>
      <c r="V4" s="32">
        <f t="shared" ref="V4:V14" si="0">(R4-N4)/N4</f>
        <v>0.19827586206896552</v>
      </c>
      <c r="W4" s="22"/>
      <c r="X4" s="22"/>
      <c r="Z4" s="42" t="s">
        <v>21</v>
      </c>
      <c r="AA4" s="43" t="s">
        <v>22</v>
      </c>
      <c r="AB4" s="43" t="s">
        <v>34</v>
      </c>
      <c r="AC4" s="43" t="s">
        <v>24</v>
      </c>
      <c r="AD4" s="43" t="s">
        <v>25</v>
      </c>
      <c r="AE4" s="43" t="s">
        <v>33</v>
      </c>
      <c r="AF4" s="43" t="s">
        <v>24</v>
      </c>
      <c r="AG4" s="43" t="s">
        <v>25</v>
      </c>
      <c r="AH4" s="43" t="s">
        <v>26</v>
      </c>
      <c r="AI4" s="43" t="s">
        <v>19</v>
      </c>
      <c r="AJ4" s="47" t="s">
        <v>20</v>
      </c>
      <c r="AK4" s="47" t="s">
        <v>25</v>
      </c>
      <c r="AL4" s="47" t="s">
        <v>26</v>
      </c>
      <c r="AM4" s="40" t="s">
        <v>19</v>
      </c>
      <c r="AN4" s="40" t="s">
        <v>20</v>
      </c>
      <c r="AO4" s="40" t="s">
        <v>25</v>
      </c>
      <c r="AP4" s="1" t="s">
        <v>26</v>
      </c>
    </row>
    <row r="5" spans="1:42" s="1" customFormat="1">
      <c r="A5" s="2" t="s">
        <v>1</v>
      </c>
      <c r="B5" s="51">
        <v>1164</v>
      </c>
      <c r="C5" s="51">
        <v>1436</v>
      </c>
      <c r="D5" s="51">
        <v>1374</v>
      </c>
      <c r="E5" s="54">
        <v>1477</v>
      </c>
      <c r="F5" s="54">
        <v>1595</v>
      </c>
      <c r="G5" s="54">
        <v>1735</v>
      </c>
      <c r="H5" s="54">
        <v>2996</v>
      </c>
      <c r="I5" s="54">
        <v>2616</v>
      </c>
      <c r="J5" s="54">
        <v>2378</v>
      </c>
      <c r="K5" s="14">
        <v>2580</v>
      </c>
      <c r="L5" s="71">
        <v>2654</v>
      </c>
      <c r="M5" s="55">
        <v>2712</v>
      </c>
      <c r="N5" s="55">
        <v>2920</v>
      </c>
      <c r="O5" s="65">
        <v>3329</v>
      </c>
      <c r="P5" s="65">
        <v>3553</v>
      </c>
      <c r="Q5" s="65">
        <v>3739</v>
      </c>
      <c r="R5" s="65">
        <v>3706</v>
      </c>
      <c r="S5" s="14">
        <f t="shared" ref="S5:S14" si="1">AVERAGE(B5:R5)</f>
        <v>2468.4705882352941</v>
      </c>
      <c r="T5" s="14">
        <f t="shared" ref="T5:T14" si="2">AVERAGE(N5:R5)</f>
        <v>3449.4</v>
      </c>
      <c r="U5" s="32">
        <f t="shared" ref="U5:U13" si="3">(R5-B5)/B5</f>
        <v>2.1838487972508589</v>
      </c>
      <c r="V5" s="32">
        <f t="shared" si="0"/>
        <v>0.2691780821917808</v>
      </c>
      <c r="W5" s="23"/>
      <c r="X5" s="23"/>
    </row>
    <row r="6" spans="1:42" s="36" customFormat="1">
      <c r="A6" s="33" t="s">
        <v>2</v>
      </c>
      <c r="B6" s="50">
        <v>1.5</v>
      </c>
      <c r="C6" s="50">
        <v>1.5</v>
      </c>
      <c r="D6" s="50">
        <v>1.6</v>
      </c>
      <c r="E6" s="52">
        <v>1.8</v>
      </c>
      <c r="F6" s="52">
        <v>1.8</v>
      </c>
      <c r="G6" s="52">
        <v>1.9</v>
      </c>
      <c r="H6" s="52">
        <v>2.6</v>
      </c>
      <c r="I6" s="52">
        <v>2.8</v>
      </c>
      <c r="J6" s="52">
        <v>3.5</v>
      </c>
      <c r="K6" s="15">
        <v>3</v>
      </c>
      <c r="L6" s="15">
        <v>3.2</v>
      </c>
      <c r="M6" s="15">
        <v>2.5</v>
      </c>
      <c r="N6" s="15">
        <v>2.8</v>
      </c>
      <c r="O6" s="15">
        <v>2.5</v>
      </c>
      <c r="P6" s="15">
        <v>2.9</v>
      </c>
      <c r="Q6" s="15">
        <v>2.6005511811023627</v>
      </c>
      <c r="R6" s="15">
        <v>2.1783453237410075</v>
      </c>
      <c r="S6" s="34">
        <f t="shared" si="1"/>
        <v>2.392876264990786</v>
      </c>
      <c r="T6" s="34">
        <f t="shared" si="2"/>
        <v>2.5957793009686738</v>
      </c>
      <c r="U6" s="32">
        <f t="shared" si="3"/>
        <v>0.45223021582733836</v>
      </c>
      <c r="V6" s="32">
        <f t="shared" si="0"/>
        <v>-0.2220195272353544</v>
      </c>
      <c r="W6" s="35"/>
      <c r="X6" s="35"/>
    </row>
    <row r="7" spans="1:42" s="1" customFormat="1">
      <c r="A7" s="2" t="s">
        <v>3</v>
      </c>
      <c r="C7" s="52"/>
      <c r="D7" s="52"/>
      <c r="E7" s="52"/>
      <c r="F7" s="52"/>
      <c r="G7" s="52">
        <v>1.4</v>
      </c>
      <c r="H7" s="52">
        <v>0.7</v>
      </c>
      <c r="I7" s="52">
        <v>1.5</v>
      </c>
      <c r="J7" s="52">
        <v>2.7</v>
      </c>
      <c r="K7" s="20">
        <v>2.2000000000000002</v>
      </c>
      <c r="L7" s="53">
        <v>2.2999999999999998</v>
      </c>
      <c r="M7" s="75">
        <v>1.3</v>
      </c>
      <c r="N7" s="75">
        <v>1.8</v>
      </c>
      <c r="O7" s="62">
        <v>1.6</v>
      </c>
      <c r="P7" s="67">
        <v>2</v>
      </c>
      <c r="Q7" s="67">
        <v>1.5514960629921282</v>
      </c>
      <c r="R7" s="67">
        <v>1.0171223021582736</v>
      </c>
      <c r="S7" s="15">
        <f t="shared" si="1"/>
        <v>1.6723848637625336</v>
      </c>
      <c r="T7" s="15">
        <f t="shared" si="2"/>
        <v>1.5937236730300803</v>
      </c>
      <c r="U7" s="32">
        <f>(R7-G7)/G7</f>
        <v>-0.2734840698869474</v>
      </c>
      <c r="V7" s="32">
        <f t="shared" si="0"/>
        <v>-0.43493205435651466</v>
      </c>
      <c r="W7" s="22"/>
      <c r="X7" s="22"/>
      <c r="AE7" s="7"/>
    </row>
    <row r="8" spans="1:42" s="1" customFormat="1">
      <c r="A8" s="2" t="s">
        <v>4</v>
      </c>
      <c r="B8" s="50">
        <v>91.8</v>
      </c>
      <c r="C8" s="52">
        <v>108.4</v>
      </c>
      <c r="D8" s="52">
        <v>122.8</v>
      </c>
      <c r="E8" s="52">
        <v>166.5</v>
      </c>
      <c r="F8" s="52">
        <v>164.3</v>
      </c>
      <c r="G8" s="52">
        <v>171.4</v>
      </c>
      <c r="H8" s="52">
        <v>237.7</v>
      </c>
      <c r="I8" s="52">
        <v>242.8</v>
      </c>
      <c r="J8" s="52">
        <v>311.2</v>
      </c>
      <c r="K8" s="20">
        <v>292.2</v>
      </c>
      <c r="L8" s="163">
        <v>340</v>
      </c>
      <c r="M8" s="75">
        <v>279.89999999999998</v>
      </c>
      <c r="N8" s="164">
        <v>320</v>
      </c>
      <c r="O8" s="62">
        <v>305.89999999999998</v>
      </c>
      <c r="P8" s="67">
        <v>354</v>
      </c>
      <c r="Q8" s="67">
        <v>330.27000000000004</v>
      </c>
      <c r="R8" s="67">
        <v>302.79000000000002</v>
      </c>
      <c r="S8" s="15">
        <f t="shared" si="1"/>
        <v>243.64470588235295</v>
      </c>
      <c r="T8" s="15">
        <f t="shared" si="2"/>
        <v>322.59199999999998</v>
      </c>
      <c r="U8" s="32">
        <f t="shared" si="3"/>
        <v>2.2983660130718957</v>
      </c>
      <c r="V8" s="32">
        <f t="shared" si="0"/>
        <v>-5.3781249999999933E-2</v>
      </c>
      <c r="W8" s="22"/>
      <c r="X8" s="22"/>
    </row>
    <row r="9" spans="1:42" s="1" customFormat="1">
      <c r="A9" s="41" t="s">
        <v>5</v>
      </c>
      <c r="B9" s="50"/>
      <c r="C9" s="50"/>
      <c r="D9" s="50"/>
      <c r="E9" s="52"/>
      <c r="F9" s="52"/>
      <c r="G9" s="52">
        <v>129.1</v>
      </c>
      <c r="H9" s="52">
        <v>63.8</v>
      </c>
      <c r="I9" s="52">
        <v>131.4</v>
      </c>
      <c r="J9" s="52">
        <v>237.7</v>
      </c>
      <c r="K9" s="20">
        <v>221.9</v>
      </c>
      <c r="L9" s="53">
        <v>251.3</v>
      </c>
      <c r="M9" s="75">
        <v>147.19999999999999</v>
      </c>
      <c r="N9" s="75">
        <v>206.6</v>
      </c>
      <c r="O9" s="62">
        <v>188.4</v>
      </c>
      <c r="P9" s="67">
        <v>248.5</v>
      </c>
      <c r="Q9" s="67">
        <v>197.04000000000028</v>
      </c>
      <c r="R9" s="67">
        <v>141.38000000000002</v>
      </c>
      <c r="S9" s="15">
        <f t="shared" si="1"/>
        <v>180.36</v>
      </c>
      <c r="T9" s="15">
        <f t="shared" si="2"/>
        <v>196.38400000000007</v>
      </c>
      <c r="U9" s="32">
        <f>(R9-G9)/G9</f>
        <v>9.5120061967467306E-2</v>
      </c>
      <c r="V9" s="32">
        <f t="shared" si="0"/>
        <v>-0.31568247821878009</v>
      </c>
      <c r="W9" s="22"/>
      <c r="X9" s="22"/>
    </row>
    <row r="10" spans="1:42" s="1" customFormat="1">
      <c r="A10" s="2" t="s">
        <v>6</v>
      </c>
      <c r="B10" s="56">
        <v>2983366</v>
      </c>
      <c r="C10" s="56">
        <v>3202131</v>
      </c>
      <c r="D10" s="56">
        <v>3419073</v>
      </c>
      <c r="E10" s="57">
        <v>3360662</v>
      </c>
      <c r="F10" s="57">
        <v>3468021</v>
      </c>
      <c r="G10" s="57">
        <v>4655617</v>
      </c>
      <c r="H10" s="57">
        <v>3628512</v>
      </c>
      <c r="I10" s="57">
        <v>4090146</v>
      </c>
      <c r="J10" s="57">
        <v>3959076</v>
      </c>
      <c r="K10" s="21">
        <v>4132570</v>
      </c>
      <c r="L10" s="74">
        <v>4259204</v>
      </c>
      <c r="M10" s="76">
        <v>4461061</v>
      </c>
      <c r="N10" s="76">
        <v>4719311</v>
      </c>
      <c r="O10" s="63">
        <v>4899906</v>
      </c>
      <c r="P10" s="63">
        <v>4733166</v>
      </c>
      <c r="Q10" s="70">
        <v>4949497.0482802875</v>
      </c>
      <c r="R10" s="70">
        <v>5026845.4581624381</v>
      </c>
      <c r="S10" s="18">
        <f t="shared" si="1"/>
        <v>4114597.9121436896</v>
      </c>
      <c r="T10" s="18">
        <f t="shared" si="2"/>
        <v>4865745.1012885449</v>
      </c>
      <c r="U10" s="32">
        <f t="shared" si="3"/>
        <v>0.68495768141168001</v>
      </c>
      <c r="V10" s="32">
        <f t="shared" si="0"/>
        <v>6.5165117993376181E-2</v>
      </c>
      <c r="W10" s="24"/>
      <c r="X10" s="24"/>
    </row>
    <row r="11" spans="1:42" s="1" customFormat="1" ht="31">
      <c r="A11" s="2" t="s">
        <v>7</v>
      </c>
      <c r="B11" s="56">
        <v>29088</v>
      </c>
      <c r="C11" s="73">
        <v>29656</v>
      </c>
      <c r="D11" s="73">
        <v>29707</v>
      </c>
      <c r="E11" s="57">
        <v>30478</v>
      </c>
      <c r="F11" s="57">
        <v>32333</v>
      </c>
      <c r="G11" s="57">
        <v>34941</v>
      </c>
      <c r="H11" s="57">
        <v>38081</v>
      </c>
      <c r="I11" s="57">
        <v>40475</v>
      </c>
      <c r="J11" s="57">
        <v>43200</v>
      </c>
      <c r="K11" s="21">
        <v>47628</v>
      </c>
      <c r="L11" s="74">
        <v>47315</v>
      </c>
      <c r="M11" s="76">
        <v>50016</v>
      </c>
      <c r="N11" s="76">
        <v>51569</v>
      </c>
      <c r="O11" s="63">
        <v>54254</v>
      </c>
      <c r="P11" s="63">
        <v>56576</v>
      </c>
      <c r="Q11" s="70">
        <v>55384.524088363753</v>
      </c>
      <c r="R11" s="70">
        <v>56286.912061131807</v>
      </c>
      <c r="S11" s="18">
        <f t="shared" si="1"/>
        <v>42764.025655852682</v>
      </c>
      <c r="T11" s="18">
        <f t="shared" si="2"/>
        <v>54814.087229899109</v>
      </c>
      <c r="U11" s="32">
        <f t="shared" si="3"/>
        <v>0.93505610771217706</v>
      </c>
      <c r="V11" s="32">
        <f t="shared" si="0"/>
        <v>9.1487367626516061E-2</v>
      </c>
      <c r="W11" s="24"/>
      <c r="X11" s="24"/>
    </row>
    <row r="12" spans="1:42" s="1" customFormat="1">
      <c r="A12" s="2" t="s">
        <v>8</v>
      </c>
      <c r="B12" s="50">
        <v>99</v>
      </c>
      <c r="C12" s="50">
        <v>97.8</v>
      </c>
      <c r="D12" s="50">
        <v>95.2</v>
      </c>
      <c r="E12" s="52">
        <v>97.4</v>
      </c>
      <c r="F12" s="52">
        <v>95.7</v>
      </c>
      <c r="G12" s="52">
        <v>95.2</v>
      </c>
      <c r="H12" s="52">
        <v>91.4</v>
      </c>
      <c r="I12" s="52">
        <v>93.4</v>
      </c>
      <c r="J12" s="52">
        <v>89.5</v>
      </c>
      <c r="K12" s="20">
        <v>84</v>
      </c>
      <c r="L12" s="53">
        <v>86.1</v>
      </c>
      <c r="M12" s="75">
        <v>86.4</v>
      </c>
      <c r="N12" s="75">
        <v>89.9</v>
      </c>
      <c r="O12" s="62">
        <v>89.3</v>
      </c>
      <c r="P12" s="67">
        <v>83.3</v>
      </c>
      <c r="Q12" s="67">
        <v>88.44506552554158</v>
      </c>
      <c r="R12" s="67">
        <v>88.41080140313008</v>
      </c>
      <c r="S12" s="26">
        <f t="shared" si="1"/>
        <v>91.203286289921863</v>
      </c>
      <c r="T12" s="26">
        <f t="shared" si="2"/>
        <v>87.871173385734323</v>
      </c>
      <c r="U12" s="32">
        <f t="shared" si="3"/>
        <v>-0.10696160198858505</v>
      </c>
      <c r="V12" s="32">
        <f t="shared" si="0"/>
        <v>-1.6565056694882379E-2</v>
      </c>
      <c r="W12" s="22"/>
      <c r="X12" s="22"/>
    </row>
    <row r="13" spans="1:42" s="1" customFormat="1">
      <c r="A13" s="2" t="s">
        <v>9</v>
      </c>
      <c r="B13" s="50">
        <v>12.7</v>
      </c>
      <c r="C13" s="50">
        <v>13.2</v>
      </c>
      <c r="D13" s="50">
        <v>11.2</v>
      </c>
      <c r="E13" s="52">
        <v>8.9</v>
      </c>
      <c r="F13" s="52">
        <v>9.6999999999999993</v>
      </c>
      <c r="G13" s="52">
        <v>10.1</v>
      </c>
      <c r="H13" s="52">
        <v>12.6</v>
      </c>
      <c r="I13" s="52">
        <v>10.8</v>
      </c>
      <c r="J13" s="52">
        <v>10.8</v>
      </c>
      <c r="K13" s="20">
        <v>11.6</v>
      </c>
      <c r="L13" s="53">
        <v>10.6</v>
      </c>
      <c r="M13" s="75">
        <v>18.399999999999999</v>
      </c>
      <c r="N13" s="75">
        <v>14.1</v>
      </c>
      <c r="O13" s="62">
        <v>17.7</v>
      </c>
      <c r="P13" s="67">
        <v>14.3</v>
      </c>
      <c r="Q13" s="67">
        <v>18.975842468534282</v>
      </c>
      <c r="R13" s="67">
        <v>26.213042863205541</v>
      </c>
      <c r="S13" s="26">
        <f t="shared" si="1"/>
        <v>13.640522666572929</v>
      </c>
      <c r="T13" s="26">
        <f t="shared" si="2"/>
        <v>18.257777066347963</v>
      </c>
      <c r="U13" s="32">
        <f t="shared" si="3"/>
        <v>1.0640191230870506</v>
      </c>
      <c r="V13" s="32">
        <f t="shared" si="0"/>
        <v>0.85908105412805258</v>
      </c>
      <c r="W13" s="22"/>
      <c r="X13" s="22"/>
    </row>
    <row r="14" spans="1:42" s="1" customFormat="1">
      <c r="A14" s="1" t="s">
        <v>10</v>
      </c>
      <c r="B14" s="45" t="s">
        <v>35</v>
      </c>
      <c r="C14" s="45" t="s">
        <v>35</v>
      </c>
      <c r="D14" s="60">
        <v>0.59</v>
      </c>
      <c r="E14" s="60">
        <v>0.62</v>
      </c>
      <c r="F14" s="60">
        <v>0.62</v>
      </c>
      <c r="G14" s="60">
        <v>0.63</v>
      </c>
      <c r="H14" s="60">
        <v>0.54</v>
      </c>
      <c r="I14" s="60">
        <v>0.56000000000000005</v>
      </c>
      <c r="J14" s="60">
        <v>0.62</v>
      </c>
      <c r="K14" s="46">
        <v>0.63</v>
      </c>
      <c r="L14" s="58">
        <v>0.63</v>
      </c>
      <c r="M14" s="59">
        <v>0.64</v>
      </c>
      <c r="N14" s="59">
        <v>0.64</v>
      </c>
      <c r="O14" s="64">
        <v>0.61</v>
      </c>
      <c r="P14" s="64">
        <v>0.61</v>
      </c>
      <c r="Q14" s="64">
        <v>0.61108799667152069</v>
      </c>
      <c r="R14" s="64">
        <v>0.62873171709076336</v>
      </c>
      <c r="S14" s="19">
        <f t="shared" si="1"/>
        <v>0.61198798091748552</v>
      </c>
      <c r="T14" s="19">
        <f t="shared" si="2"/>
        <v>0.61996394275245681</v>
      </c>
      <c r="U14" s="32">
        <f>(R14-D14)/D14</f>
        <v>6.5646978119937957E-2</v>
      </c>
      <c r="V14" s="32">
        <f t="shared" si="0"/>
        <v>-1.7606692045682264E-2</v>
      </c>
      <c r="W14" s="25"/>
      <c r="X14" s="25"/>
    </row>
    <row r="15" spans="1:42">
      <c r="B15" s="6"/>
      <c r="C15" s="6"/>
      <c r="D15" s="6"/>
      <c r="E15" s="6"/>
      <c r="F15" s="6"/>
      <c r="G15" s="6"/>
      <c r="H15" s="6"/>
      <c r="I15" s="6"/>
      <c r="J15" s="9"/>
      <c r="K15" s="9"/>
      <c r="L15" s="9"/>
      <c r="M15" s="9"/>
      <c r="N15" s="9"/>
      <c r="O15" s="17"/>
      <c r="P15" s="17"/>
      <c r="Q15" s="17"/>
      <c r="R15" s="17"/>
      <c r="S15" s="19"/>
      <c r="T15" s="19"/>
    </row>
    <row r="16" spans="1:42" ht="29">
      <c r="B16" s="170">
        <v>2020</v>
      </c>
      <c r="C16" s="171"/>
      <c r="D16" s="171"/>
      <c r="E16" s="171">
        <v>2021</v>
      </c>
      <c r="F16" s="171"/>
      <c r="G16" s="171"/>
      <c r="H16" s="172">
        <v>2022</v>
      </c>
      <c r="I16" s="172"/>
      <c r="J16" s="172"/>
      <c r="K16" s="173">
        <v>2023</v>
      </c>
      <c r="L16" s="173"/>
      <c r="M16" s="173"/>
      <c r="N16" s="4"/>
      <c r="O16" s="174">
        <v>2024</v>
      </c>
      <c r="P16" s="174"/>
      <c r="Q16" s="72"/>
      <c r="R16" s="72"/>
      <c r="Y16" s="3" t="s">
        <v>11</v>
      </c>
    </row>
    <row r="17" spans="1:23" ht="29">
      <c r="A17" s="1"/>
      <c r="B17" s="42" t="s">
        <v>21</v>
      </c>
      <c r="C17" s="43" t="s">
        <v>22</v>
      </c>
      <c r="D17" s="43" t="s">
        <v>23</v>
      </c>
      <c r="E17" s="43" t="s">
        <v>19</v>
      </c>
      <c r="F17" s="43" t="s">
        <v>25</v>
      </c>
      <c r="G17" s="43" t="s">
        <v>33</v>
      </c>
      <c r="H17" s="43" t="s">
        <v>20</v>
      </c>
      <c r="I17" s="43" t="s">
        <v>25</v>
      </c>
      <c r="J17" s="43" t="s">
        <v>33</v>
      </c>
      <c r="K17" s="43" t="s">
        <v>24</v>
      </c>
      <c r="L17" s="47" t="s">
        <v>22</v>
      </c>
      <c r="M17" s="47" t="s">
        <v>26</v>
      </c>
      <c r="N17" s="47"/>
      <c r="O17" s="40" t="s">
        <v>24</v>
      </c>
      <c r="P17" s="40" t="s">
        <v>22</v>
      </c>
      <c r="Q17" s="40"/>
      <c r="R17" s="40"/>
    </row>
    <row r="18" spans="1:23">
      <c r="A18" s="3" t="s">
        <v>12</v>
      </c>
      <c r="B18" s="10"/>
      <c r="C18" s="5">
        <f t="shared" ref="C18:N18" si="4">(C10-B10)/B10</f>
        <v>7.332824735550382E-2</v>
      </c>
      <c r="D18" s="5">
        <f t="shared" si="4"/>
        <v>6.7749258228348555E-2</v>
      </c>
      <c r="E18" s="48">
        <f t="shared" si="4"/>
        <v>-1.7083870394109749E-2</v>
      </c>
      <c r="F18" s="48">
        <f t="shared" si="4"/>
        <v>3.1945789252236616E-2</v>
      </c>
      <c r="G18" s="48">
        <f t="shared" si="4"/>
        <v>0.34244198636628786</v>
      </c>
      <c r="H18" s="5">
        <f t="shared" si="4"/>
        <v>-0.22061630069655644</v>
      </c>
      <c r="I18" s="5">
        <f t="shared" si="4"/>
        <v>0.12722405217345292</v>
      </c>
      <c r="J18" s="5">
        <f t="shared" si="4"/>
        <v>-3.2045310851984254E-2</v>
      </c>
      <c r="K18" s="5">
        <f t="shared" si="4"/>
        <v>4.3821841257909673E-2</v>
      </c>
      <c r="L18" s="5">
        <f t="shared" si="4"/>
        <v>3.0642917119371237E-2</v>
      </c>
      <c r="M18" s="5">
        <f t="shared" si="4"/>
        <v>4.7393127917798726E-2</v>
      </c>
      <c r="N18" s="5">
        <f t="shared" si="4"/>
        <v>5.7889815898056536E-2</v>
      </c>
      <c r="O18" s="5">
        <f>(O10-M10)/M10</f>
        <v>9.8372337881055649E-2</v>
      </c>
      <c r="P18" s="5">
        <f>(P10-O10)/O10</f>
        <v>-3.4029224234097551E-2</v>
      </c>
      <c r="Q18" s="5">
        <f>(Q10-P10)/P10</f>
        <v>4.5705358375406131E-2</v>
      </c>
      <c r="R18" s="5">
        <f>(R10-Q10)/Q10</f>
        <v>1.5627529247446554E-2</v>
      </c>
      <c r="S18" s="3" t="s">
        <v>12</v>
      </c>
    </row>
    <row r="19" spans="1:23">
      <c r="A19" s="3" t="s">
        <v>13</v>
      </c>
      <c r="C19" s="5">
        <f t="shared" ref="C19:N19" si="5">(C8-B8)/B8</f>
        <v>0.18082788671023975</v>
      </c>
      <c r="D19" s="5">
        <f t="shared" si="5"/>
        <v>0.13284132841328405</v>
      </c>
      <c r="E19" s="48">
        <f t="shared" si="5"/>
        <v>0.35586319218241047</v>
      </c>
      <c r="F19" s="48">
        <f t="shared" si="5"/>
        <v>-1.3213213213213145E-2</v>
      </c>
      <c r="G19" s="48">
        <f t="shared" si="5"/>
        <v>4.3213633597078478E-2</v>
      </c>
      <c r="H19" s="5">
        <f t="shared" si="5"/>
        <v>0.38681446907817957</v>
      </c>
      <c r="I19" s="5">
        <f t="shared" si="5"/>
        <v>2.1455616323096435E-2</v>
      </c>
      <c r="J19" s="5">
        <f t="shared" si="5"/>
        <v>0.28171334431630962</v>
      </c>
      <c r="K19" s="5">
        <f t="shared" si="5"/>
        <v>-6.1053984575835475E-2</v>
      </c>
      <c r="L19" s="5">
        <f t="shared" si="5"/>
        <v>0.16358658453114311</v>
      </c>
      <c r="M19" s="5">
        <f t="shared" si="5"/>
        <v>-0.17676470588235302</v>
      </c>
      <c r="N19" s="5">
        <f t="shared" si="5"/>
        <v>0.14326545194712406</v>
      </c>
      <c r="O19" s="5">
        <f>(O8-M8)/M8</f>
        <v>9.2890317970703837E-2</v>
      </c>
      <c r="P19" s="5">
        <f>(P8-O8)/O8</f>
        <v>0.15724092840797654</v>
      </c>
      <c r="Q19" s="5">
        <f>(Q8-P8)/P8</f>
        <v>-6.7033898305084633E-2</v>
      </c>
      <c r="R19" s="5">
        <f>(R8-Q8)/Q8</f>
        <v>-8.3204650740303435E-2</v>
      </c>
      <c r="S19" s="3" t="s">
        <v>13</v>
      </c>
    </row>
    <row r="20" spans="1:23">
      <c r="A20" s="3" t="s">
        <v>14</v>
      </c>
      <c r="C20" s="5">
        <f t="shared" ref="C20:N20" si="6">(C11-B11)/B11</f>
        <v>1.9526952695269526E-2</v>
      </c>
      <c r="D20" s="5">
        <f t="shared" si="6"/>
        <v>1.7197194496897761E-3</v>
      </c>
      <c r="E20" s="48">
        <f t="shared" si="6"/>
        <v>2.5953478978018647E-2</v>
      </c>
      <c r="F20" s="48">
        <f t="shared" si="6"/>
        <v>6.0863573725310059E-2</v>
      </c>
      <c r="G20" s="48">
        <f t="shared" si="6"/>
        <v>8.0660625367271824E-2</v>
      </c>
      <c r="H20" s="5">
        <f t="shared" si="6"/>
        <v>8.9865773732863974E-2</v>
      </c>
      <c r="I20" s="5">
        <f t="shared" si="6"/>
        <v>6.286599616606707E-2</v>
      </c>
      <c r="J20" s="5">
        <f t="shared" si="6"/>
        <v>6.732550957381099E-2</v>
      </c>
      <c r="K20" s="5">
        <f t="shared" si="6"/>
        <v>0.10249999999999999</v>
      </c>
      <c r="L20" s="5">
        <f t="shared" si="6"/>
        <v>-6.5717645082724449E-3</v>
      </c>
      <c r="M20" s="5">
        <f t="shared" si="6"/>
        <v>5.7085490859135578E-2</v>
      </c>
      <c r="N20" s="5">
        <f t="shared" si="6"/>
        <v>3.1050063979526553E-2</v>
      </c>
      <c r="O20" s="5">
        <f>(O11-M11)/M11</f>
        <v>8.4732885476647479E-2</v>
      </c>
      <c r="P20" s="5">
        <f t="shared" ref="P20:R21" si="7">(P11-O11)/O11</f>
        <v>4.27986876543665E-2</v>
      </c>
      <c r="Q20" s="5">
        <f t="shared" si="7"/>
        <v>-2.1059741085199511E-2</v>
      </c>
      <c r="R20" s="5">
        <f t="shared" si="7"/>
        <v>1.6293143032669755E-2</v>
      </c>
      <c r="S20" s="3" t="s">
        <v>14</v>
      </c>
    </row>
    <row r="21" spans="1:23">
      <c r="A21" s="3" t="s">
        <v>15</v>
      </c>
      <c r="C21" s="5">
        <f>(C12-B12)/B12</f>
        <v>-1.2121212121212151E-2</v>
      </c>
      <c r="D21" s="5">
        <f t="shared" ref="D21:L21" si="8">(D12-C12)/C12</f>
        <v>-2.6584867075664563E-2</v>
      </c>
      <c r="E21" s="48">
        <f t="shared" si="8"/>
        <v>2.3109243697479021E-2</v>
      </c>
      <c r="F21" s="48">
        <f t="shared" si="8"/>
        <v>-1.7453798767967175E-2</v>
      </c>
      <c r="G21" s="48">
        <f t="shared" si="8"/>
        <v>-5.2246603970741903E-3</v>
      </c>
      <c r="H21" s="5">
        <f t="shared" si="8"/>
        <v>-3.9915966386554591E-2</v>
      </c>
      <c r="I21" s="5">
        <f t="shared" si="8"/>
        <v>2.1881838074398249E-2</v>
      </c>
      <c r="J21" s="5">
        <f t="shared" si="8"/>
        <v>-4.1755888650963656E-2</v>
      </c>
      <c r="K21" s="5">
        <f t="shared" si="8"/>
        <v>-6.1452513966480445E-2</v>
      </c>
      <c r="L21" s="5">
        <f t="shared" si="8"/>
        <v>2.4999999999999932E-2</v>
      </c>
      <c r="M21" s="5">
        <f>(M12-L12)/L12</f>
        <v>3.4843205574914215E-3</v>
      </c>
      <c r="N21" s="5">
        <f>(N12-M12)/M12</f>
        <v>4.0509259259259259E-2</v>
      </c>
      <c r="O21" s="5">
        <f>(O12-M12)/M12</f>
        <v>3.3564814814814714E-2</v>
      </c>
      <c r="P21" s="5">
        <f t="shared" si="7"/>
        <v>-6.7189249720044794E-2</v>
      </c>
      <c r="Q21" s="5">
        <f t="shared" si="7"/>
        <v>6.1765492503500392E-2</v>
      </c>
      <c r="R21" s="5">
        <f t="shared" si="7"/>
        <v>-3.8740569875664733E-4</v>
      </c>
      <c r="S21" s="3" t="s">
        <v>15</v>
      </c>
    </row>
    <row r="22" spans="1:23">
      <c r="A22" s="3" t="s">
        <v>18</v>
      </c>
      <c r="C22" s="5">
        <f t="shared" ref="C22:J23" si="9">(C4-B4)/B4</f>
        <v>0.23333333333333334</v>
      </c>
      <c r="D22" s="5">
        <f t="shared" si="9"/>
        <v>1.3513513513513514E-2</v>
      </c>
      <c r="E22" s="48">
        <f t="shared" si="9"/>
        <v>0.22666666666666666</v>
      </c>
      <c r="F22" s="48">
        <f t="shared" si="9"/>
        <v>1.0869565217391304E-2</v>
      </c>
      <c r="G22" s="48">
        <f t="shared" si="9"/>
        <v>-3.2258064516129031E-2</v>
      </c>
      <c r="H22" s="5">
        <f t="shared" si="9"/>
        <v>1.1111111111111112E-2</v>
      </c>
      <c r="I22" s="5">
        <f t="shared" si="9"/>
        <v>-3.2967032967032968E-2</v>
      </c>
      <c r="J22" s="5">
        <f t="shared" si="9"/>
        <v>1.1363636363636364E-2</v>
      </c>
      <c r="K22" s="5">
        <f>(K4-J4)/J4</f>
        <v>0.11235955056179775</v>
      </c>
      <c r="L22" s="5">
        <f t="shared" ref="L22:N23" si="10">(L4-K4)/K4</f>
        <v>8.0808080808080815E-2</v>
      </c>
      <c r="M22" s="5">
        <f t="shared" si="10"/>
        <v>3.7383177570093455E-2</v>
      </c>
      <c r="N22" s="5">
        <f t="shared" si="10"/>
        <v>4.5045045045045043E-2</v>
      </c>
      <c r="O22" s="5">
        <f>(O4-M4)/M4</f>
        <v>8.1081081081081086E-2</v>
      </c>
      <c r="P22" s="5">
        <f t="shared" ref="P22:R23" si="11">(P4-O4)/O4</f>
        <v>1.6666666666666666E-2</v>
      </c>
      <c r="Q22" s="5">
        <f t="shared" si="11"/>
        <v>4.0983606557377046E-2</v>
      </c>
      <c r="R22" s="5">
        <f t="shared" si="11"/>
        <v>9.4488188976377951E-2</v>
      </c>
      <c r="S22" s="3" t="s">
        <v>18</v>
      </c>
    </row>
    <row r="23" spans="1:23">
      <c r="A23" s="3" t="s">
        <v>32</v>
      </c>
      <c r="C23" s="5">
        <f t="shared" si="9"/>
        <v>0.23367697594501718</v>
      </c>
      <c r="D23" s="5">
        <f t="shared" si="9"/>
        <v>-4.3175487465181059E-2</v>
      </c>
      <c r="E23" s="5">
        <f t="shared" si="9"/>
        <v>7.4963609898107714E-2</v>
      </c>
      <c r="F23" s="5">
        <f t="shared" si="9"/>
        <v>7.9891672308733924E-2</v>
      </c>
      <c r="G23" s="5">
        <f t="shared" si="9"/>
        <v>8.7774294670846395E-2</v>
      </c>
      <c r="H23" s="5">
        <f t="shared" si="9"/>
        <v>0.72680115273775214</v>
      </c>
      <c r="I23" s="5">
        <f t="shared" si="9"/>
        <v>-0.12683578104138851</v>
      </c>
      <c r="J23" s="5">
        <f t="shared" si="9"/>
        <v>-9.0978593272171254E-2</v>
      </c>
      <c r="K23" s="5">
        <f>(K5-J5)/J5</f>
        <v>8.4945332211942809E-2</v>
      </c>
      <c r="L23" s="5">
        <f t="shared" si="10"/>
        <v>2.8682170542635659E-2</v>
      </c>
      <c r="M23" s="5">
        <f t="shared" si="10"/>
        <v>2.1853805576488319E-2</v>
      </c>
      <c r="N23" s="5">
        <f t="shared" si="10"/>
        <v>7.6696165191740412E-2</v>
      </c>
      <c r="O23" s="5">
        <f>(O5-M5)/M5</f>
        <v>0.22750737463126844</v>
      </c>
      <c r="P23" s="5">
        <f t="shared" si="11"/>
        <v>6.7287473715830576E-2</v>
      </c>
      <c r="Q23" s="5">
        <f t="shared" si="11"/>
        <v>5.2350126653532225E-2</v>
      </c>
      <c r="R23" s="5">
        <f t="shared" si="11"/>
        <v>-8.8258892752072753E-3</v>
      </c>
      <c r="S23" s="3" t="s">
        <v>32</v>
      </c>
    </row>
    <row r="24" spans="1:23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23" s="12" customFormat="1">
      <c r="B26" s="13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12" t="s">
        <v>36</v>
      </c>
    </row>
    <row r="27" spans="1:23" s="12" customFormat="1">
      <c r="B27" s="1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3" s="12" customFormat="1">
      <c r="B28" s="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3" s="12" customFormat="1">
      <c r="B29" s="13"/>
      <c r="C29" s="37"/>
      <c r="D29" s="37"/>
      <c r="E29" s="37"/>
      <c r="G29" s="37"/>
      <c r="H29" s="27">
        <f>S4</f>
        <v>99.588235294117652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3" s="12" customFormat="1">
      <c r="B30" s="13"/>
      <c r="C30" s="37"/>
      <c r="D30" s="37"/>
      <c r="E30" s="37"/>
      <c r="G30" s="37"/>
      <c r="H30" s="32">
        <f>U4</f>
        <v>1.3166666666666667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3" s="12" customFormat="1">
      <c r="B31" s="13"/>
      <c r="C31" s="37"/>
      <c r="D31" s="37"/>
      <c r="E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3" s="12" customFormat="1">
      <c r="B32" s="13"/>
      <c r="C32" s="37"/>
      <c r="D32" s="37"/>
      <c r="E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s="12" customFormat="1">
      <c r="B33" s="13"/>
      <c r="C33" s="37"/>
      <c r="D33" s="37"/>
      <c r="E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2:20" s="12" customFormat="1">
      <c r="B34" s="13"/>
      <c r="C34" s="37"/>
      <c r="D34" s="37"/>
      <c r="E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s="12" customFormat="1">
      <c r="B35" s="13"/>
      <c r="C35" s="37"/>
      <c r="D35" s="37"/>
      <c r="E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s="12" customFormat="1">
      <c r="B36" s="13"/>
      <c r="C36" s="37"/>
      <c r="D36" s="37"/>
      <c r="E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0" s="12" customFormat="1">
      <c r="B37" s="13"/>
      <c r="C37" s="37"/>
      <c r="D37" s="37"/>
      <c r="E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s="12" customFormat="1">
      <c r="B38" s="13"/>
      <c r="C38" s="37"/>
      <c r="D38" s="37"/>
      <c r="E38" s="37"/>
      <c r="G38" s="37"/>
      <c r="H38" s="27">
        <f>T4</f>
        <v>124.8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s="12" customFormat="1">
      <c r="B39" s="13"/>
      <c r="C39" s="37"/>
      <c r="D39" s="37"/>
      <c r="E39" s="37"/>
      <c r="G39" s="37"/>
      <c r="H39" s="32">
        <f>V4</f>
        <v>0.19827586206896552</v>
      </c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s="12" customFormat="1">
      <c r="B40" s="1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s="12" customFormat="1">
      <c r="B41" s="1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0" s="12" customFormat="1">
      <c r="B42" s="1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0" s="12" customFormat="1">
      <c r="B43" s="1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0" s="12" customFormat="1">
      <c r="B44" s="1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s="12" customFormat="1">
      <c r="B45" s="13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s="12" customFormat="1">
      <c r="B46" s="13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2:20" s="12" customFormat="1">
      <c r="B47" s="1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2:20" s="12" customFormat="1">
      <c r="B48" s="1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2:20" s="12" customFormat="1">
      <c r="B49" s="13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2:20" s="12" customFormat="1">
      <c r="B50" s="13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2:20" s="12" customFormat="1">
      <c r="B51" s="1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2:20" s="12" customFormat="1">
      <c r="B52" s="13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2:20" s="12" customFormat="1">
      <c r="B53" s="1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2:20" s="12" customFormat="1">
      <c r="B54" s="13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2:20" s="12" customFormat="1">
      <c r="B55" s="13"/>
      <c r="C55" s="37"/>
      <c r="D55" s="37"/>
      <c r="E55" s="37"/>
      <c r="G55" s="37"/>
      <c r="H55" s="27">
        <f>S5</f>
        <v>2468.4705882352941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2:20" s="12" customFormat="1">
      <c r="B56" s="13"/>
      <c r="C56" s="37"/>
      <c r="D56" s="37"/>
      <c r="E56" s="37"/>
      <c r="G56" s="37"/>
      <c r="H56" s="32">
        <f>U5</f>
        <v>2.1838487972508589</v>
      </c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2:20" s="12" customFormat="1">
      <c r="B57" s="13"/>
      <c r="C57" s="37"/>
      <c r="D57" s="37"/>
      <c r="E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2:20" s="12" customFormat="1">
      <c r="B58" s="13"/>
      <c r="C58" s="37"/>
      <c r="D58" s="37"/>
      <c r="E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2:20" s="12" customFormat="1">
      <c r="B59" s="13"/>
      <c r="C59" s="37"/>
      <c r="D59" s="37"/>
      <c r="E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2:20" s="12" customFormat="1">
      <c r="B60" s="13"/>
      <c r="C60" s="37"/>
      <c r="D60" s="37"/>
      <c r="E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2:20" s="12" customFormat="1">
      <c r="B61" s="13"/>
      <c r="C61" s="37"/>
      <c r="D61" s="37"/>
      <c r="E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</row>
    <row r="62" spans="2:20" s="12" customFormat="1">
      <c r="B62" s="13"/>
      <c r="C62" s="37"/>
      <c r="D62" s="37"/>
      <c r="E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2:20" s="12" customFormat="1">
      <c r="B63" s="13"/>
      <c r="C63" s="37"/>
      <c r="D63" s="37"/>
      <c r="E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</row>
    <row r="64" spans="2:20" s="12" customFormat="1">
      <c r="B64" s="13"/>
      <c r="C64" s="37"/>
      <c r="D64" s="37"/>
      <c r="E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</row>
    <row r="65" spans="2:20" s="12" customFormat="1">
      <c r="B65" s="13"/>
      <c r="C65" s="37"/>
      <c r="D65" s="37"/>
      <c r="E65" s="37"/>
      <c r="G65" s="37"/>
      <c r="H65" s="27">
        <f>T5</f>
        <v>3449.4</v>
      </c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</row>
    <row r="66" spans="2:20" s="12" customFormat="1">
      <c r="B66" s="13"/>
      <c r="C66" s="37"/>
      <c r="D66" s="37"/>
      <c r="E66" s="37"/>
      <c r="G66" s="37"/>
      <c r="H66" s="32">
        <f>V5</f>
        <v>0.2691780821917808</v>
      </c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</row>
    <row r="67" spans="2:20" s="12" customFormat="1">
      <c r="B67" s="13"/>
      <c r="C67" s="37"/>
      <c r="D67" s="37"/>
      <c r="E67" s="37"/>
      <c r="F67" s="32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</row>
    <row r="68" spans="2:20" s="12" customFormat="1">
      <c r="B68" s="13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  <row r="69" spans="2:20" s="12" customFormat="1">
      <c r="B69" s="13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</row>
    <row r="70" spans="2:20" s="12" customFormat="1">
      <c r="B70" s="1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</row>
    <row r="71" spans="2:20" s="12" customFormat="1">
      <c r="B71" s="13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</row>
    <row r="72" spans="2:20" s="12" customFormat="1">
      <c r="B72" s="13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</row>
    <row r="73" spans="2:20" s="12" customFormat="1">
      <c r="B73" s="13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</row>
    <row r="74" spans="2:20" s="12" customFormat="1">
      <c r="B74" s="13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</row>
    <row r="75" spans="2:20" s="12" customFormat="1">
      <c r="B75" s="13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</row>
    <row r="76" spans="2:20" s="12" customFormat="1">
      <c r="B76" s="13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</row>
    <row r="77" spans="2:20" s="12" customFormat="1">
      <c r="B77" s="13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</row>
    <row r="78" spans="2:20" s="12" customFormat="1">
      <c r="B78" s="13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</row>
    <row r="79" spans="2:20" s="12" customFormat="1">
      <c r="B79" s="13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</row>
    <row r="80" spans="2:20" s="12" customFormat="1">
      <c r="B80" s="13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</row>
    <row r="81" spans="2:20" s="12" customFormat="1">
      <c r="B81" s="1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</row>
    <row r="82" spans="2:20" s="12" customFormat="1">
      <c r="B82" s="13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</row>
    <row r="83" spans="2:20" s="12" customFormat="1">
      <c r="B83" s="13"/>
      <c r="C83" s="37"/>
      <c r="D83" s="37"/>
      <c r="E83" s="37"/>
      <c r="G83" s="37"/>
      <c r="H83" s="39">
        <f>S10</f>
        <v>4114597.9121436896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</row>
    <row r="84" spans="2:20" s="12" customFormat="1">
      <c r="B84" s="13"/>
      <c r="C84" s="37"/>
      <c r="D84" s="37"/>
      <c r="E84" s="37"/>
      <c r="G84" s="37"/>
      <c r="H84" s="32">
        <f>U10</f>
        <v>0.68495768141168001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</row>
    <row r="85" spans="2:20" s="12" customFormat="1">
      <c r="B85" s="13"/>
      <c r="C85" s="37"/>
      <c r="D85" s="37"/>
      <c r="E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</row>
    <row r="86" spans="2:20" s="12" customFormat="1">
      <c r="B86" s="13"/>
      <c r="C86" s="13"/>
      <c r="D86" s="13"/>
    </row>
    <row r="87" spans="2:20" s="12" customFormat="1">
      <c r="B87" s="13"/>
      <c r="C87" s="13"/>
      <c r="D87" s="13"/>
    </row>
    <row r="88" spans="2:20" s="12" customFormat="1">
      <c r="B88" s="13"/>
      <c r="C88" s="13"/>
      <c r="D88" s="13"/>
    </row>
    <row r="89" spans="2:20" s="12" customFormat="1">
      <c r="B89" s="13"/>
      <c r="C89" s="13"/>
      <c r="D89" s="13"/>
    </row>
    <row r="90" spans="2:20" s="12" customFormat="1">
      <c r="B90" s="13"/>
      <c r="C90" s="13"/>
      <c r="D90" s="13"/>
    </row>
    <row r="91" spans="2:20" s="12" customFormat="1">
      <c r="B91" s="13"/>
      <c r="C91" s="13"/>
      <c r="D91" s="13"/>
      <c r="H91" s="39">
        <f>T10</f>
        <v>4865745.1012885449</v>
      </c>
    </row>
    <row r="92" spans="2:20" s="12" customFormat="1">
      <c r="B92" s="13"/>
      <c r="C92" s="13"/>
      <c r="D92" s="13"/>
      <c r="H92" s="32">
        <f>V10</f>
        <v>6.5165117993376181E-2</v>
      </c>
    </row>
    <row r="93" spans="2:20" s="12" customFormat="1">
      <c r="B93" s="13"/>
      <c r="C93" s="13"/>
      <c r="D93" s="13"/>
    </row>
    <row r="94" spans="2:20" s="12" customFormat="1">
      <c r="B94" s="13"/>
      <c r="C94" s="13"/>
      <c r="D94" s="13"/>
    </row>
    <row r="95" spans="2:20" s="12" customFormat="1">
      <c r="B95" s="13"/>
      <c r="C95" s="13"/>
      <c r="D95" s="13"/>
    </row>
    <row r="96" spans="2:20" s="12" customFormat="1">
      <c r="B96" s="13"/>
      <c r="C96" s="13"/>
      <c r="D96" s="13"/>
    </row>
    <row r="97" spans="2:8" s="12" customFormat="1">
      <c r="B97" s="13"/>
      <c r="C97" s="13"/>
      <c r="D97" s="13"/>
    </row>
    <row r="98" spans="2:8" s="12" customFormat="1">
      <c r="B98" s="13"/>
      <c r="C98" s="13"/>
      <c r="D98" s="13"/>
    </row>
    <row r="99" spans="2:8" s="12" customFormat="1">
      <c r="B99" s="13"/>
      <c r="C99" s="13"/>
      <c r="D99" s="13"/>
    </row>
    <row r="100" spans="2:8" s="12" customFormat="1">
      <c r="B100" s="13"/>
      <c r="C100" s="13"/>
      <c r="D100" s="13"/>
    </row>
    <row r="101" spans="2:8" s="12" customFormat="1">
      <c r="B101" s="13"/>
      <c r="C101" s="13"/>
      <c r="D101" s="13"/>
    </row>
    <row r="102" spans="2:8" s="12" customFormat="1">
      <c r="B102" s="13"/>
      <c r="C102" s="13"/>
      <c r="D102" s="13"/>
    </row>
    <row r="103" spans="2:8" s="12" customFormat="1">
      <c r="B103" s="13"/>
      <c r="C103" s="13"/>
      <c r="D103" s="13"/>
    </row>
    <row r="104" spans="2:8" s="12" customFormat="1">
      <c r="B104" s="13"/>
      <c r="C104" s="13"/>
      <c r="D104" s="13"/>
    </row>
    <row r="105" spans="2:8" s="12" customFormat="1">
      <c r="B105" s="13"/>
      <c r="C105" s="13"/>
      <c r="D105" s="13"/>
    </row>
    <row r="106" spans="2:8" s="12" customFormat="1">
      <c r="B106" s="13"/>
      <c r="C106" s="13"/>
      <c r="D106" s="13"/>
    </row>
    <row r="107" spans="2:8" s="12" customFormat="1">
      <c r="B107" s="13"/>
      <c r="C107" s="13"/>
      <c r="D107" s="13"/>
    </row>
    <row r="108" spans="2:8" s="12" customFormat="1">
      <c r="B108" s="13"/>
      <c r="C108" s="13"/>
      <c r="D108" s="13"/>
    </row>
    <row r="109" spans="2:8" s="12" customFormat="1">
      <c r="B109" s="13"/>
      <c r="C109" s="13"/>
      <c r="D109" s="13"/>
    </row>
    <row r="110" spans="2:8" s="12" customFormat="1">
      <c r="B110" s="13"/>
      <c r="C110" s="13"/>
      <c r="D110" s="13"/>
    </row>
    <row r="111" spans="2:8" s="12" customFormat="1">
      <c r="B111" s="13"/>
      <c r="C111" s="13"/>
      <c r="D111" s="13"/>
      <c r="H111" s="39">
        <f>S11</f>
        <v>42764.025655852682</v>
      </c>
    </row>
    <row r="112" spans="2:8" s="12" customFormat="1">
      <c r="B112" s="13"/>
      <c r="C112" s="13"/>
      <c r="D112" s="13"/>
      <c r="H112" s="32">
        <f>U11</f>
        <v>0.93505610771217706</v>
      </c>
    </row>
    <row r="113" spans="2:8" s="12" customFormat="1">
      <c r="B113" s="13"/>
      <c r="C113" s="13"/>
      <c r="D113" s="13"/>
    </row>
    <row r="114" spans="2:8" s="12" customFormat="1">
      <c r="B114" s="13"/>
      <c r="C114" s="13"/>
      <c r="D114" s="13"/>
    </row>
    <row r="115" spans="2:8" s="12" customFormat="1">
      <c r="B115" s="13"/>
      <c r="C115" s="13"/>
      <c r="D115" s="13"/>
    </row>
    <row r="116" spans="2:8" s="12" customFormat="1">
      <c r="B116" s="13"/>
      <c r="C116" s="13"/>
      <c r="D116" s="13"/>
    </row>
    <row r="117" spans="2:8" s="12" customFormat="1">
      <c r="B117" s="13"/>
      <c r="C117" s="13"/>
      <c r="D117" s="13"/>
    </row>
    <row r="118" spans="2:8" s="12" customFormat="1">
      <c r="B118" s="13"/>
      <c r="C118" s="13"/>
      <c r="D118" s="13"/>
    </row>
    <row r="119" spans="2:8" s="12" customFormat="1">
      <c r="B119" s="13"/>
      <c r="C119" s="13"/>
      <c r="D119" s="13"/>
    </row>
    <row r="120" spans="2:8" s="12" customFormat="1">
      <c r="B120" s="13"/>
      <c r="C120" s="13"/>
      <c r="D120" s="13"/>
      <c r="H120" s="39">
        <f>T11</f>
        <v>54814.087229899109</v>
      </c>
    </row>
    <row r="121" spans="2:8" s="12" customFormat="1">
      <c r="B121" s="13"/>
      <c r="C121" s="13"/>
      <c r="D121" s="13"/>
      <c r="H121" s="32">
        <f>V11</f>
        <v>9.1487367626516061E-2</v>
      </c>
    </row>
    <row r="122" spans="2:8" s="12" customFormat="1">
      <c r="B122" s="13"/>
      <c r="C122" s="13"/>
      <c r="D122" s="13"/>
    </row>
    <row r="123" spans="2:8" s="12" customFormat="1">
      <c r="B123" s="13"/>
      <c r="C123" s="13"/>
      <c r="D123" s="13"/>
    </row>
    <row r="124" spans="2:8" s="12" customFormat="1">
      <c r="B124" s="13"/>
      <c r="C124" s="13"/>
      <c r="D124" s="13"/>
    </row>
    <row r="125" spans="2:8" s="12" customFormat="1">
      <c r="B125" s="13"/>
      <c r="C125" s="13"/>
      <c r="D125" s="13"/>
    </row>
    <row r="126" spans="2:8" s="12" customFormat="1">
      <c r="B126" s="13"/>
      <c r="C126" s="13"/>
      <c r="D126" s="13"/>
    </row>
    <row r="127" spans="2:8" s="12" customFormat="1">
      <c r="B127" s="13"/>
      <c r="C127" s="13"/>
      <c r="D127" s="13"/>
    </row>
    <row r="128" spans="2:8" s="12" customFormat="1">
      <c r="B128" s="13"/>
      <c r="C128" s="13"/>
      <c r="D128" s="13"/>
    </row>
    <row r="129" spans="2:8" s="12" customFormat="1">
      <c r="B129" s="13"/>
      <c r="C129" s="13"/>
      <c r="D129" s="13"/>
    </row>
    <row r="130" spans="2:8" s="12" customFormat="1">
      <c r="B130" s="13"/>
      <c r="C130" s="13"/>
      <c r="D130" s="13"/>
    </row>
    <row r="131" spans="2:8" s="12" customFormat="1">
      <c r="B131" s="13"/>
      <c r="C131" s="13"/>
      <c r="D131" s="13"/>
    </row>
    <row r="132" spans="2:8" s="12" customFormat="1">
      <c r="B132" s="13"/>
      <c r="C132" s="13"/>
      <c r="D132" s="13"/>
    </row>
    <row r="133" spans="2:8" s="12" customFormat="1">
      <c r="B133" s="13"/>
      <c r="C133" s="13"/>
      <c r="D133" s="13"/>
    </row>
    <row r="134" spans="2:8" s="12" customFormat="1">
      <c r="B134" s="13"/>
      <c r="C134" s="13"/>
      <c r="D134" s="13"/>
    </row>
    <row r="135" spans="2:8" s="12" customFormat="1">
      <c r="B135" s="13"/>
      <c r="C135" s="13"/>
      <c r="D135" s="13"/>
    </row>
    <row r="136" spans="2:8" s="12" customFormat="1">
      <c r="B136" s="13"/>
      <c r="C136" s="13"/>
      <c r="D136" s="13"/>
    </row>
    <row r="137" spans="2:8" s="12" customFormat="1">
      <c r="B137" s="13"/>
      <c r="C137" s="13"/>
      <c r="D137" s="13"/>
      <c r="H137" s="38">
        <f>S12</f>
        <v>91.203286289921863</v>
      </c>
    </row>
    <row r="138" spans="2:8" s="12" customFormat="1">
      <c r="B138" s="13"/>
      <c r="C138" s="13"/>
      <c r="D138" s="13"/>
      <c r="H138" s="32">
        <f>U12</f>
        <v>-0.10696160198858505</v>
      </c>
    </row>
    <row r="139" spans="2:8" s="12" customFormat="1">
      <c r="B139" s="13"/>
      <c r="C139" s="13"/>
      <c r="D139" s="13"/>
    </row>
    <row r="140" spans="2:8" s="12" customFormat="1">
      <c r="B140" s="13"/>
      <c r="C140" s="13"/>
      <c r="D140" s="13"/>
    </row>
    <row r="141" spans="2:8" s="12" customFormat="1">
      <c r="B141" s="13"/>
      <c r="C141" s="13"/>
      <c r="D141" s="13"/>
    </row>
    <row r="142" spans="2:8" s="12" customFormat="1">
      <c r="B142" s="13"/>
      <c r="C142" s="13"/>
      <c r="D142" s="13"/>
    </row>
    <row r="143" spans="2:8" s="12" customFormat="1">
      <c r="B143" s="13"/>
      <c r="C143" s="13"/>
      <c r="D143" s="13"/>
    </row>
    <row r="144" spans="2:8" s="12" customFormat="1">
      <c r="B144" s="13"/>
      <c r="C144" s="13"/>
      <c r="D144" s="13"/>
    </row>
    <row r="145" spans="2:8" s="12" customFormat="1">
      <c r="B145" s="13"/>
      <c r="C145" s="13"/>
      <c r="D145" s="13"/>
      <c r="H145" s="38">
        <f>T12</f>
        <v>87.871173385734323</v>
      </c>
    </row>
    <row r="146" spans="2:8" s="12" customFormat="1">
      <c r="B146" s="13"/>
      <c r="C146" s="13"/>
      <c r="D146" s="13"/>
      <c r="H146" s="5">
        <f>V12</f>
        <v>-1.6565056694882379E-2</v>
      </c>
    </row>
    <row r="147" spans="2:8" s="12" customFormat="1">
      <c r="B147" s="13"/>
      <c r="C147" s="13"/>
      <c r="D147" s="13"/>
      <c r="H147" s="32"/>
    </row>
    <row r="148" spans="2:8" s="12" customFormat="1">
      <c r="B148" s="13"/>
      <c r="C148" s="13"/>
      <c r="D148" s="13"/>
    </row>
    <row r="149" spans="2:8" s="12" customFormat="1">
      <c r="B149" s="13"/>
      <c r="C149" s="13"/>
      <c r="D149" s="13"/>
    </row>
    <row r="150" spans="2:8" s="12" customFormat="1">
      <c r="B150" s="13"/>
      <c r="C150" s="13"/>
      <c r="D150" s="13"/>
    </row>
    <row r="151" spans="2:8" s="12" customFormat="1">
      <c r="B151" s="13"/>
      <c r="C151" s="13"/>
      <c r="D151" s="13"/>
    </row>
    <row r="152" spans="2:8" s="12" customFormat="1">
      <c r="B152" s="13"/>
      <c r="C152" s="13"/>
      <c r="D152" s="13"/>
    </row>
    <row r="153" spans="2:8" s="12" customFormat="1">
      <c r="B153" s="13"/>
      <c r="C153" s="13"/>
      <c r="D153" s="13"/>
    </row>
    <row r="154" spans="2:8" s="12" customFormat="1">
      <c r="B154" s="13"/>
      <c r="C154" s="13"/>
      <c r="D154" s="13"/>
    </row>
    <row r="155" spans="2:8" s="12" customFormat="1">
      <c r="B155" s="13"/>
      <c r="C155" s="13"/>
      <c r="D155" s="13"/>
    </row>
    <row r="156" spans="2:8" s="12" customFormat="1">
      <c r="B156" s="13"/>
      <c r="C156" s="13"/>
      <c r="D156" s="13"/>
    </row>
    <row r="157" spans="2:8" s="12" customFormat="1">
      <c r="B157" s="13"/>
      <c r="C157" s="13"/>
      <c r="D157" s="13"/>
    </row>
    <row r="158" spans="2:8" s="12" customFormat="1">
      <c r="B158" s="13"/>
      <c r="C158" s="13"/>
      <c r="D158" s="13"/>
    </row>
    <row r="159" spans="2:8" s="12" customFormat="1">
      <c r="B159" s="13"/>
      <c r="C159" s="13"/>
      <c r="D159" s="13"/>
    </row>
    <row r="160" spans="2:8" s="12" customFormat="1">
      <c r="B160" s="13"/>
      <c r="C160" s="13"/>
      <c r="D160" s="13"/>
    </row>
    <row r="161" spans="2:67" s="12" customFormat="1">
      <c r="B161" s="13"/>
      <c r="C161" s="13"/>
      <c r="D161" s="13"/>
      <c r="AK161" s="12" t="s">
        <v>37</v>
      </c>
      <c r="BA161" s="12" t="s">
        <v>42</v>
      </c>
    </row>
    <row r="162" spans="2:67" s="12" customFormat="1">
      <c r="B162" s="13"/>
      <c r="C162" s="13"/>
      <c r="D162" s="13"/>
    </row>
    <row r="163" spans="2:67" s="12" customFormat="1" ht="29">
      <c r="B163" s="13"/>
      <c r="C163" s="13"/>
      <c r="D163" s="13"/>
      <c r="BB163" s="173">
        <v>2023</v>
      </c>
      <c r="BC163" s="173"/>
      <c r="BD163" s="173"/>
      <c r="BE163" s="173"/>
      <c r="BF163" s="174">
        <v>2024</v>
      </c>
      <c r="BG163" s="174"/>
      <c r="BH163" s="174"/>
      <c r="BI163" s="174"/>
    </row>
    <row r="164" spans="2:67" s="12" customFormat="1" ht="29">
      <c r="B164" s="13"/>
      <c r="C164" s="13"/>
      <c r="D164" s="13"/>
      <c r="F164" s="38">
        <f>S8</f>
        <v>243.64470588235295</v>
      </c>
      <c r="BB164" s="43" t="s">
        <v>19</v>
      </c>
      <c r="BC164" s="47" t="s">
        <v>20</v>
      </c>
      <c r="BD164" s="47" t="s">
        <v>25</v>
      </c>
      <c r="BE164" s="47" t="s">
        <v>26</v>
      </c>
      <c r="BF164" s="40" t="s">
        <v>19</v>
      </c>
      <c r="BG164" s="40" t="s">
        <v>20</v>
      </c>
      <c r="BH164" s="40" t="s">
        <v>25</v>
      </c>
      <c r="BI164" s="40" t="s">
        <v>26</v>
      </c>
      <c r="BK164" s="12">
        <v>2023</v>
      </c>
      <c r="BL164" s="12">
        <v>2024</v>
      </c>
      <c r="BN164" s="12">
        <v>2023</v>
      </c>
      <c r="BO164" s="12">
        <v>2024</v>
      </c>
    </row>
    <row r="165" spans="2:67" s="12" customFormat="1">
      <c r="B165" s="13"/>
      <c r="C165" s="13"/>
      <c r="D165" s="13"/>
      <c r="F165" s="32">
        <f>U8</f>
        <v>2.2983660130718957</v>
      </c>
      <c r="BA165" s="12" t="s">
        <v>38</v>
      </c>
      <c r="BB165" s="12">
        <v>292.2</v>
      </c>
      <c r="BC165" s="38">
        <v>340</v>
      </c>
      <c r="BD165" s="12">
        <v>279.89999999999998</v>
      </c>
      <c r="BE165" s="38">
        <v>320</v>
      </c>
      <c r="BF165" s="12">
        <v>305.89999999999998</v>
      </c>
      <c r="BG165" s="38">
        <v>354</v>
      </c>
      <c r="BH165" s="38">
        <v>330.27000000000004</v>
      </c>
      <c r="BI165" s="38">
        <v>302.79000000000002</v>
      </c>
      <c r="BK165" s="166">
        <f>(BE165-BB165)/BB165</f>
        <v>9.5140314852840566E-2</v>
      </c>
      <c r="BL165" s="166">
        <f>(BI165-BF165)/BF165</f>
        <v>-1.0166721150702704E-2</v>
      </c>
      <c r="BN165" s="38">
        <f>AVERAGE(BB165:BE165)</f>
        <v>308.02499999999998</v>
      </c>
      <c r="BO165" s="38">
        <f>AVERAGE(BF165:BI165)</f>
        <v>323.24</v>
      </c>
    </row>
    <row r="166" spans="2:67" s="12" customFormat="1">
      <c r="B166" s="13"/>
      <c r="C166" s="13"/>
      <c r="D166" s="13"/>
      <c r="BA166" s="12" t="s">
        <v>39</v>
      </c>
      <c r="BB166" s="38">
        <v>3</v>
      </c>
      <c r="BC166" s="38">
        <v>3.2</v>
      </c>
      <c r="BD166" s="38">
        <v>2.5</v>
      </c>
      <c r="BE166" s="38">
        <v>2.8</v>
      </c>
      <c r="BF166" s="38">
        <v>2.5</v>
      </c>
      <c r="BG166" s="38">
        <v>2.9</v>
      </c>
      <c r="BH166" s="38">
        <v>2.6005511811023627</v>
      </c>
      <c r="BI166" s="38">
        <v>2.1783453237410075</v>
      </c>
      <c r="BK166" s="165">
        <f>(BE166-BB166)/BB166</f>
        <v>-6.6666666666666721E-2</v>
      </c>
      <c r="BL166" s="165">
        <f>(BI166-BF166)/BF166</f>
        <v>-0.12866187050359698</v>
      </c>
      <c r="BN166" s="38">
        <f>AVERAGE(BB166:BE166)</f>
        <v>2.875</v>
      </c>
      <c r="BO166" s="38">
        <f>AVERAGE(BF166:BI166)</f>
        <v>2.5447241262108427</v>
      </c>
    </row>
    <row r="167" spans="2:67" s="12" customFormat="1">
      <c r="B167" s="13"/>
      <c r="C167" s="13"/>
      <c r="D167" s="13"/>
    </row>
    <row r="168" spans="2:67" s="12" customFormat="1">
      <c r="B168" s="13"/>
      <c r="C168" s="13"/>
      <c r="D168" s="13"/>
      <c r="BA168" s="12" t="s">
        <v>40</v>
      </c>
    </row>
    <row r="169" spans="2:67" s="12" customFormat="1">
      <c r="B169" s="13"/>
      <c r="C169" s="13"/>
      <c r="D169" s="13"/>
      <c r="BA169" s="12" t="s">
        <v>41</v>
      </c>
      <c r="BC169" s="167">
        <f>(BC165-BB165)/BB165</f>
        <v>0.16358658453114311</v>
      </c>
      <c r="BD169" s="167">
        <f t="shared" ref="BD169:BF169" si="12">(BD165-BC165)/BC165</f>
        <v>-0.17676470588235302</v>
      </c>
      <c r="BE169" s="167">
        <f t="shared" si="12"/>
        <v>0.14326545194712406</v>
      </c>
      <c r="BF169" s="167">
        <f t="shared" si="12"/>
        <v>-4.4062500000000074E-2</v>
      </c>
      <c r="BG169" s="167">
        <f>(BG165-BF165)/BF165</f>
        <v>0.15724092840797654</v>
      </c>
      <c r="BH169" s="167">
        <f>(BH165-BG165)/BG165</f>
        <v>-6.7033898305084633E-2</v>
      </c>
      <c r="BI169" s="167">
        <f>(BI165-BH165)/BH165</f>
        <v>-8.3204650740303435E-2</v>
      </c>
    </row>
    <row r="170" spans="2:67" s="12" customFormat="1">
      <c r="B170" s="13"/>
      <c r="C170" s="13"/>
      <c r="D170" s="13"/>
      <c r="BA170" s="12" t="s">
        <v>39</v>
      </c>
      <c r="BC170" s="167">
        <f>(BC166-BB166)/BB166</f>
        <v>6.6666666666666721E-2</v>
      </c>
      <c r="BD170" s="167">
        <f t="shared" ref="BD170:BG170" si="13">(BD166-BC166)/BC166</f>
        <v>-0.21875000000000006</v>
      </c>
      <c r="BE170" s="167">
        <f>(BE166-BD166)/BD166</f>
        <v>0.11999999999999993</v>
      </c>
      <c r="BF170" s="167">
        <f t="shared" si="13"/>
        <v>-0.10714285714285708</v>
      </c>
      <c r="BG170" s="167">
        <f t="shared" si="13"/>
        <v>0.15999999999999998</v>
      </c>
      <c r="BH170" s="167">
        <f>(BH166-BG166)/BG166</f>
        <v>-0.10325821341297835</v>
      </c>
      <c r="BI170" s="167">
        <f>(BI166-BH166)/BH166</f>
        <v>-0.16235245067639234</v>
      </c>
      <c r="BN170" s="38">
        <v>320</v>
      </c>
      <c r="BO170" s="12">
        <v>2.8</v>
      </c>
    </row>
    <row r="171" spans="2:67" s="12" customFormat="1">
      <c r="B171" s="13"/>
      <c r="C171" s="13"/>
      <c r="D171" s="13"/>
      <c r="F171" s="38">
        <f>T8</f>
        <v>322.59199999999998</v>
      </c>
      <c r="BN171" s="12">
        <v>302.8</v>
      </c>
      <c r="BO171" s="12">
        <v>2.2000000000000002</v>
      </c>
    </row>
    <row r="172" spans="2:67" s="12" customFormat="1">
      <c r="B172" s="13"/>
      <c r="C172" s="13"/>
      <c r="D172" s="13"/>
      <c r="F172" s="32">
        <f>V8</f>
        <v>-5.3781249999999933E-2</v>
      </c>
      <c r="BN172" s="166">
        <f>(BN171-BN170)/BN170</f>
        <v>-5.3749999999999964E-2</v>
      </c>
      <c r="BO172" s="166">
        <f>(BO171-BO170)/BO170</f>
        <v>-0.21428571428571416</v>
      </c>
    </row>
    <row r="173" spans="2:67" s="12" customFormat="1">
      <c r="B173" s="13"/>
      <c r="C173" s="13"/>
      <c r="D173" s="13"/>
    </row>
    <row r="174" spans="2:67" s="12" customFormat="1">
      <c r="B174" s="13"/>
      <c r="C174" s="13"/>
      <c r="D174" s="13"/>
    </row>
    <row r="175" spans="2:67" s="12" customFormat="1">
      <c r="B175" s="13"/>
      <c r="C175" s="13"/>
      <c r="D175" s="13"/>
    </row>
    <row r="176" spans="2:67" s="12" customFormat="1">
      <c r="B176" s="13"/>
      <c r="C176" s="13"/>
      <c r="D176" s="13"/>
    </row>
    <row r="177" spans="2:7" s="12" customFormat="1">
      <c r="B177" s="13"/>
      <c r="C177" s="13"/>
      <c r="D177" s="13"/>
    </row>
    <row r="178" spans="2:7" s="12" customFormat="1">
      <c r="B178" s="13"/>
      <c r="C178" s="13"/>
      <c r="D178" s="13"/>
    </row>
    <row r="179" spans="2:7" s="12" customFormat="1">
      <c r="B179" s="13"/>
      <c r="C179" s="13"/>
      <c r="D179" s="13"/>
    </row>
    <row r="180" spans="2:7" s="12" customFormat="1">
      <c r="B180" s="13"/>
      <c r="C180" s="13"/>
      <c r="D180" s="13"/>
    </row>
    <row r="181" spans="2:7" s="12" customFormat="1">
      <c r="B181" s="13"/>
      <c r="C181" s="13"/>
      <c r="D181" s="13"/>
    </row>
    <row r="182" spans="2:7" s="12" customFormat="1">
      <c r="B182" s="13"/>
      <c r="C182" s="13"/>
      <c r="D182" s="13"/>
    </row>
    <row r="183" spans="2:7" s="12" customFormat="1">
      <c r="B183" s="13"/>
      <c r="C183" s="13"/>
      <c r="D183" s="13"/>
    </row>
    <row r="184" spans="2:7" s="12" customFormat="1">
      <c r="B184" s="13"/>
      <c r="C184" s="13"/>
      <c r="D184" s="13"/>
    </row>
    <row r="185" spans="2:7" s="12" customFormat="1">
      <c r="B185" s="13"/>
      <c r="C185" s="13"/>
      <c r="D185" s="13"/>
    </row>
    <row r="186" spans="2:7" s="12" customFormat="1">
      <c r="B186" s="13"/>
      <c r="C186" s="13"/>
      <c r="D186" s="13"/>
    </row>
    <row r="187" spans="2:7" s="12" customFormat="1">
      <c r="B187" s="13"/>
      <c r="C187" s="13"/>
      <c r="D187" s="13"/>
    </row>
    <row r="188" spans="2:7" s="12" customFormat="1">
      <c r="B188" s="13"/>
      <c r="C188" s="13"/>
      <c r="D188" s="13"/>
    </row>
    <row r="189" spans="2:7" s="12" customFormat="1">
      <c r="B189" s="13"/>
      <c r="C189" s="13"/>
      <c r="D189" s="13"/>
    </row>
    <row r="190" spans="2:7" s="12" customFormat="1">
      <c r="B190" s="13"/>
      <c r="C190" s="13"/>
      <c r="D190" s="13"/>
      <c r="G190" s="38">
        <f>S6</f>
        <v>2.392876264990786</v>
      </c>
    </row>
    <row r="191" spans="2:7" s="12" customFormat="1">
      <c r="B191" s="13"/>
      <c r="C191" s="13"/>
      <c r="D191" s="13"/>
      <c r="G191" s="32">
        <f>U6</f>
        <v>0.45223021582733836</v>
      </c>
    </row>
    <row r="192" spans="2:7" s="12" customFormat="1">
      <c r="B192" s="13"/>
      <c r="C192" s="13"/>
      <c r="D192" s="13"/>
      <c r="G192" s="38">
        <f>T6</f>
        <v>2.5957793009686738</v>
      </c>
    </row>
    <row r="193" spans="2:67" s="12" customFormat="1">
      <c r="B193" s="13"/>
      <c r="C193" s="13"/>
      <c r="D193" s="13"/>
      <c r="G193" s="32">
        <f>V6</f>
        <v>-0.2220195272353544</v>
      </c>
    </row>
    <row r="194" spans="2:67" s="12" customFormat="1">
      <c r="B194" s="13"/>
      <c r="C194" s="13"/>
      <c r="D194" s="13"/>
    </row>
    <row r="195" spans="2:67" s="12" customFormat="1">
      <c r="B195" s="13"/>
      <c r="C195" s="13"/>
      <c r="D195" s="13"/>
    </row>
    <row r="196" spans="2:67" s="12" customFormat="1">
      <c r="B196" s="13"/>
      <c r="C196" s="13"/>
      <c r="D196" s="13"/>
    </row>
    <row r="197" spans="2:67" s="12" customFormat="1">
      <c r="B197" s="13"/>
      <c r="C197" s="13"/>
      <c r="D197" s="13"/>
    </row>
    <row r="198" spans="2:67" s="12" customFormat="1">
      <c r="B198" s="13"/>
      <c r="C198" s="13"/>
      <c r="D198" s="13"/>
    </row>
    <row r="199" spans="2:67" s="12" customFormat="1">
      <c r="B199" s="13"/>
      <c r="C199" s="13"/>
      <c r="D199" s="13"/>
    </row>
    <row r="200" spans="2:67" s="12" customFormat="1">
      <c r="B200" s="13"/>
      <c r="C200" s="13"/>
      <c r="D200" s="13"/>
    </row>
    <row r="201" spans="2:67" s="12" customFormat="1">
      <c r="B201" s="13"/>
      <c r="C201" s="13"/>
      <c r="D201" s="13"/>
      <c r="G201" s="38">
        <f>T7</f>
        <v>1.5937236730300803</v>
      </c>
      <c r="BB201" s="12">
        <v>2023</v>
      </c>
      <c r="BF201" s="12">
        <v>2024</v>
      </c>
    </row>
    <row r="202" spans="2:67" s="12" customFormat="1">
      <c r="B202" s="13"/>
      <c r="C202" s="13"/>
      <c r="D202" s="13"/>
      <c r="G202" s="32">
        <f>V7</f>
        <v>-0.43493205435651466</v>
      </c>
      <c r="BB202" s="168" t="s">
        <v>19</v>
      </c>
      <c r="BC202" s="168" t="s">
        <v>20</v>
      </c>
      <c r="BD202" s="168" t="s">
        <v>25</v>
      </c>
      <c r="BE202" s="168" t="s">
        <v>26</v>
      </c>
      <c r="BF202" s="12" t="s">
        <v>19</v>
      </c>
      <c r="BG202" s="12" t="s">
        <v>20</v>
      </c>
      <c r="BH202" s="12" t="s">
        <v>25</v>
      </c>
      <c r="BI202" s="12" t="s">
        <v>26</v>
      </c>
      <c r="BK202" s="12">
        <v>2023</v>
      </c>
      <c r="BL202" s="12">
        <v>2024</v>
      </c>
      <c r="BN202" s="12">
        <v>2023</v>
      </c>
      <c r="BO202" s="12">
        <v>2024</v>
      </c>
    </row>
    <row r="203" spans="2:67" s="12" customFormat="1">
      <c r="B203" s="13"/>
      <c r="C203" s="13"/>
      <c r="D203" s="13"/>
      <c r="G203" s="38">
        <f>S7</f>
        <v>1.6723848637625336</v>
      </c>
      <c r="BA203" s="12" t="s">
        <v>38</v>
      </c>
      <c r="BB203" s="12">
        <v>221.9</v>
      </c>
      <c r="BC203" s="12">
        <v>251.3</v>
      </c>
      <c r="BD203" s="12">
        <v>147.19999999999999</v>
      </c>
      <c r="BE203" s="12">
        <v>206.6</v>
      </c>
      <c r="BF203" s="12">
        <v>188.4</v>
      </c>
      <c r="BG203" s="38">
        <v>248.5</v>
      </c>
      <c r="BH203" s="38">
        <v>197.04000000000028</v>
      </c>
      <c r="BI203" s="38">
        <v>141.38000000000002</v>
      </c>
      <c r="BK203" s="169">
        <v>-6.8949977467327672E-2</v>
      </c>
      <c r="BL203" s="169">
        <v>-0.24957537154989373</v>
      </c>
      <c r="BN203" s="38">
        <v>206.75000000000003</v>
      </c>
      <c r="BO203" s="38">
        <v>193.83000000000007</v>
      </c>
    </row>
    <row r="204" spans="2:67" s="12" customFormat="1">
      <c r="B204" s="13"/>
      <c r="C204" s="13"/>
      <c r="D204" s="13"/>
      <c r="G204" s="32">
        <f>U7</f>
        <v>-0.2734840698869474</v>
      </c>
      <c r="BA204" s="12" t="s">
        <v>39</v>
      </c>
      <c r="BB204" s="12">
        <v>2.2000000000000002</v>
      </c>
      <c r="BC204" s="12">
        <v>2.2999999999999998</v>
      </c>
      <c r="BD204" s="12">
        <v>1.3</v>
      </c>
      <c r="BE204" s="12">
        <v>1.8</v>
      </c>
      <c r="BF204" s="12">
        <v>1.6</v>
      </c>
      <c r="BG204" s="38">
        <v>2</v>
      </c>
      <c r="BH204" s="38">
        <v>1.5514960629921282</v>
      </c>
      <c r="BI204" s="38">
        <v>1.0171223021582736</v>
      </c>
      <c r="BK204" s="169">
        <v>-0.18181818181818185</v>
      </c>
      <c r="BL204" s="169">
        <v>-0.36429856115107906</v>
      </c>
      <c r="BN204" s="38">
        <v>1.9</v>
      </c>
      <c r="BO204" s="38">
        <v>1.5421545912876007</v>
      </c>
    </row>
    <row r="205" spans="2:67" s="12" customFormat="1">
      <c r="B205" s="13"/>
      <c r="C205" s="13"/>
      <c r="D205" s="13"/>
    </row>
    <row r="206" spans="2:67" s="12" customFormat="1">
      <c r="B206" s="13"/>
      <c r="C206" s="13"/>
      <c r="D206" s="13"/>
      <c r="BA206" s="12" t="s">
        <v>40</v>
      </c>
    </row>
    <row r="207" spans="2:67" s="12" customFormat="1">
      <c r="B207" s="13"/>
      <c r="C207" s="13"/>
      <c r="D207" s="13"/>
      <c r="BA207" s="12" t="s">
        <v>41</v>
      </c>
      <c r="BC207" s="169">
        <v>0.13249211356466878</v>
      </c>
      <c r="BD207" s="169">
        <v>-0.4142459212097096</v>
      </c>
      <c r="BE207" s="169">
        <v>0.40353260869565222</v>
      </c>
      <c r="BF207" s="169">
        <v>-8.8092933204259385E-2</v>
      </c>
      <c r="BG207" s="169">
        <v>0.31900212314225052</v>
      </c>
      <c r="BH207" s="169">
        <v>-0.20708249496981782</v>
      </c>
      <c r="BI207" s="169">
        <v>-0.28248071457572155</v>
      </c>
    </row>
    <row r="208" spans="2:67" s="12" customFormat="1">
      <c r="B208" s="13"/>
      <c r="C208" s="13"/>
      <c r="D208" s="13"/>
      <c r="BA208" s="12" t="s">
        <v>39</v>
      </c>
      <c r="BC208" s="169">
        <v>4.5454545454545289E-2</v>
      </c>
      <c r="BD208" s="169">
        <v>-0.43478260869565211</v>
      </c>
      <c r="BE208" s="169">
        <v>0.38461538461538458</v>
      </c>
      <c r="BF208" s="169">
        <v>-0.11111111111111108</v>
      </c>
      <c r="BG208" s="169">
        <v>0.24999999999999994</v>
      </c>
      <c r="BH208" s="169">
        <v>-0.22425196850393592</v>
      </c>
      <c r="BI208" s="169">
        <v>-0.34442482554760168</v>
      </c>
      <c r="BN208" s="38"/>
    </row>
    <row r="209" spans="2:67" s="12" customFormat="1">
      <c r="B209" s="13"/>
      <c r="C209" s="13"/>
      <c r="D209" s="13"/>
    </row>
    <row r="210" spans="2:67" s="12" customFormat="1">
      <c r="B210" s="13"/>
      <c r="C210" s="13"/>
      <c r="D210" s="13"/>
      <c r="BN210" s="169">
        <f>(BI203-BE203)/BE203</f>
        <v>-0.31568247821878009</v>
      </c>
      <c r="BO210" s="169"/>
    </row>
    <row r="211" spans="2:67" s="12" customFormat="1">
      <c r="B211" s="13"/>
      <c r="C211" s="13"/>
      <c r="D211" s="13"/>
      <c r="BN211" s="166">
        <f>(BI204-BE204)/BE204</f>
        <v>-0.43493205435651466</v>
      </c>
    </row>
    <row r="212" spans="2:67" s="12" customFormat="1">
      <c r="B212" s="13"/>
      <c r="C212" s="13"/>
      <c r="D212" s="13"/>
    </row>
    <row r="213" spans="2:67" s="12" customFormat="1">
      <c r="B213" s="13"/>
      <c r="C213" s="13"/>
      <c r="D213" s="13"/>
    </row>
    <row r="214" spans="2:67" s="12" customFormat="1">
      <c r="B214" s="13"/>
      <c r="C214" s="13"/>
      <c r="D214" s="13"/>
    </row>
    <row r="215" spans="2:67" s="12" customFormat="1">
      <c r="B215" s="13"/>
      <c r="C215" s="13"/>
      <c r="D215" s="13"/>
    </row>
    <row r="216" spans="2:67" s="12" customFormat="1">
      <c r="B216" s="13"/>
      <c r="C216" s="13"/>
      <c r="D216" s="13"/>
    </row>
    <row r="217" spans="2:67" s="12" customFormat="1">
      <c r="B217" s="13"/>
      <c r="C217" s="13"/>
      <c r="D217" s="13"/>
    </row>
    <row r="218" spans="2:67" s="12" customFormat="1">
      <c r="B218" s="13"/>
      <c r="C218" s="13"/>
      <c r="D218" s="13"/>
    </row>
    <row r="219" spans="2:67" s="12" customFormat="1">
      <c r="B219" s="13"/>
      <c r="C219" s="13"/>
      <c r="D219" s="13"/>
    </row>
    <row r="220" spans="2:67" s="12" customFormat="1">
      <c r="B220" s="13"/>
      <c r="C220" s="13"/>
      <c r="D220" s="13"/>
    </row>
    <row r="221" spans="2:67" s="12" customFormat="1">
      <c r="B221" s="13"/>
      <c r="C221" s="13"/>
      <c r="D221" s="13"/>
    </row>
    <row r="222" spans="2:67" s="12" customFormat="1">
      <c r="B222" s="13"/>
      <c r="C222" s="13"/>
      <c r="D222" s="13"/>
    </row>
    <row r="223" spans="2:67" s="12" customFormat="1">
      <c r="B223" s="13"/>
      <c r="C223" s="13"/>
      <c r="D223" s="13"/>
    </row>
    <row r="224" spans="2:67" s="12" customFormat="1">
      <c r="B224" s="13"/>
      <c r="C224" s="13"/>
      <c r="D224" s="13"/>
    </row>
    <row r="225" spans="2:4" s="12" customFormat="1">
      <c r="B225" s="13"/>
      <c r="C225" s="13"/>
      <c r="D225" s="13"/>
    </row>
    <row r="226" spans="2:4" s="12" customFormat="1">
      <c r="B226" s="13"/>
      <c r="C226" s="13"/>
      <c r="D226" s="13"/>
    </row>
    <row r="227" spans="2:4" s="12" customFormat="1">
      <c r="B227" s="13"/>
      <c r="C227" s="13"/>
      <c r="D227" s="13"/>
    </row>
    <row r="228" spans="2:4" s="12" customFormat="1">
      <c r="B228" s="13"/>
      <c r="C228" s="13"/>
      <c r="D228" s="13"/>
    </row>
    <row r="229" spans="2:4" s="12" customFormat="1">
      <c r="B229" s="13"/>
      <c r="C229" s="13"/>
      <c r="D229" s="13"/>
    </row>
    <row r="230" spans="2:4" s="12" customFormat="1">
      <c r="B230" s="13"/>
      <c r="C230" s="13"/>
      <c r="D230" s="13"/>
    </row>
    <row r="231" spans="2:4" s="12" customFormat="1">
      <c r="B231" s="13"/>
      <c r="C231" s="13"/>
      <c r="D231" s="13"/>
    </row>
  </sheetData>
  <mergeCells count="17">
    <mergeCell ref="BB163:BE163"/>
    <mergeCell ref="BF163:BI163"/>
    <mergeCell ref="AM3:AP3"/>
    <mergeCell ref="AC3:AE3"/>
    <mergeCell ref="AF3:AH3"/>
    <mergeCell ref="AI3:AL3"/>
    <mergeCell ref="K2:N2"/>
    <mergeCell ref="O2:R2"/>
    <mergeCell ref="K16:M16"/>
    <mergeCell ref="O16:P16"/>
    <mergeCell ref="Z3:AB3"/>
    <mergeCell ref="B16:D16"/>
    <mergeCell ref="E16:G16"/>
    <mergeCell ref="H16:J16"/>
    <mergeCell ref="B2:D2"/>
    <mergeCell ref="E2:G2"/>
    <mergeCell ref="H2:J2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C9C7-FC48-420E-BBD6-7C2519933CCB}">
  <dimension ref="A1:AZ231"/>
  <sheetViews>
    <sheetView tabSelected="1" zoomScale="30" zoomScaleNormal="30" workbookViewId="0">
      <selection activeCell="B18" sqref="B18:R18"/>
    </sheetView>
  </sheetViews>
  <sheetFormatPr baseColWidth="10" defaultColWidth="10.83203125" defaultRowHeight="28"/>
  <cols>
    <col min="1" max="1" width="100.33203125" style="3" customWidth="1"/>
    <col min="2" max="4" width="22.33203125" style="4" bestFit="1" customWidth="1"/>
    <col min="5" max="5" width="24.5" style="3" bestFit="1" customWidth="1"/>
    <col min="6" max="6" width="25.6640625" style="3" bestFit="1" customWidth="1"/>
    <col min="7" max="8" width="23.5" style="3" bestFit="1" customWidth="1"/>
    <col min="9" max="9" width="21.33203125" style="3" bestFit="1" customWidth="1"/>
    <col min="10" max="10" width="20.5" style="3" customWidth="1"/>
    <col min="11" max="11" width="20.6640625" style="3" customWidth="1"/>
    <col min="12" max="13" width="19.83203125" style="3" bestFit="1" customWidth="1"/>
    <col min="14" max="14" width="19.83203125" style="3" customWidth="1"/>
    <col min="15" max="15" width="21.33203125" style="3" bestFit="1" customWidth="1"/>
    <col min="16" max="18" width="21.33203125" style="3" customWidth="1"/>
    <col min="19" max="19" width="22.6640625" style="3" customWidth="1"/>
    <col min="20" max="20" width="22.33203125" style="3" customWidth="1"/>
    <col min="21" max="21" width="21.33203125" style="3" customWidth="1"/>
    <col min="22" max="22" width="18.6640625" style="3" customWidth="1"/>
    <col min="23" max="23" width="16.6640625" style="3" customWidth="1"/>
    <col min="24" max="38" width="10.83203125" style="3"/>
    <col min="39" max="39" width="11.33203125" style="3" bestFit="1" customWidth="1"/>
    <col min="40" max="45" width="13.5" style="3" bestFit="1" customWidth="1"/>
    <col min="46" max="46" width="14.1640625" style="3" bestFit="1" customWidth="1"/>
    <col min="47" max="47" width="10.83203125" style="3"/>
    <col min="48" max="48" width="13.5" style="3" bestFit="1" customWidth="1"/>
    <col min="49" max="49" width="11.83203125" style="3" bestFit="1" customWidth="1"/>
    <col min="50" max="51" width="10.83203125" style="3"/>
    <col min="52" max="52" width="21.83203125" style="3" bestFit="1" customWidth="1"/>
    <col min="53" max="16384" width="10.83203125" style="3"/>
  </cols>
  <sheetData>
    <row r="1" spans="1:42" ht="34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42" ht="29">
      <c r="A2" s="3" t="s">
        <v>17</v>
      </c>
      <c r="B2" s="170">
        <v>2020</v>
      </c>
      <c r="C2" s="171"/>
      <c r="D2" s="171"/>
      <c r="E2" s="171">
        <v>2021</v>
      </c>
      <c r="F2" s="171"/>
      <c r="G2" s="171"/>
      <c r="H2" s="172">
        <v>2022</v>
      </c>
      <c r="I2" s="172"/>
      <c r="J2" s="172"/>
      <c r="K2" s="173">
        <v>2023</v>
      </c>
      <c r="L2" s="173"/>
      <c r="M2" s="173"/>
      <c r="N2" s="173"/>
      <c r="O2" s="174">
        <v>2024</v>
      </c>
      <c r="P2" s="174"/>
      <c r="Q2" s="174"/>
      <c r="R2" s="174"/>
      <c r="S2" s="28" t="s">
        <v>30</v>
      </c>
      <c r="T2" s="28"/>
      <c r="U2" s="30" t="s">
        <v>31</v>
      </c>
      <c r="V2" s="30"/>
      <c r="W2" s="16"/>
      <c r="X2" s="16"/>
      <c r="Y2" s="8"/>
    </row>
    <row r="3" spans="1:42" s="1" customFormat="1" ht="30" thickBot="1">
      <c r="B3" s="42" t="s">
        <v>21</v>
      </c>
      <c r="C3" s="137" t="s">
        <v>22</v>
      </c>
      <c r="D3" s="43" t="s">
        <v>26</v>
      </c>
      <c r="E3" s="43" t="s">
        <v>24</v>
      </c>
      <c r="F3" s="43" t="s">
        <v>25</v>
      </c>
      <c r="G3" s="43" t="s">
        <v>33</v>
      </c>
      <c r="H3" s="43" t="s">
        <v>24</v>
      </c>
      <c r="I3" s="43" t="s">
        <v>25</v>
      </c>
      <c r="J3" s="43" t="s">
        <v>26</v>
      </c>
      <c r="K3" s="43" t="s">
        <v>19</v>
      </c>
      <c r="L3" s="47" t="s">
        <v>20</v>
      </c>
      <c r="M3" s="47" t="s">
        <v>25</v>
      </c>
      <c r="N3" s="47" t="s">
        <v>26</v>
      </c>
      <c r="O3" s="40" t="s">
        <v>19</v>
      </c>
      <c r="P3" s="40" t="s">
        <v>20</v>
      </c>
      <c r="Q3" s="40" t="s">
        <v>25</v>
      </c>
      <c r="R3" s="40" t="s">
        <v>26</v>
      </c>
      <c r="S3" s="29" t="s">
        <v>28</v>
      </c>
      <c r="T3" s="29" t="s">
        <v>29</v>
      </c>
      <c r="U3" s="31" t="s">
        <v>28</v>
      </c>
      <c r="V3" s="31" t="s">
        <v>29</v>
      </c>
      <c r="W3" s="8"/>
      <c r="X3" s="8"/>
      <c r="Z3" s="170">
        <v>2020</v>
      </c>
      <c r="AA3" s="171"/>
      <c r="AB3" s="171"/>
      <c r="AC3" s="171">
        <v>2021</v>
      </c>
      <c r="AD3" s="171"/>
      <c r="AE3" s="171"/>
      <c r="AF3" s="172">
        <v>2022</v>
      </c>
      <c r="AG3" s="172"/>
      <c r="AH3" s="172"/>
      <c r="AI3" s="173">
        <v>2023</v>
      </c>
      <c r="AJ3" s="173"/>
      <c r="AK3" s="173"/>
      <c r="AL3" s="173"/>
      <c r="AM3" s="174">
        <v>2024</v>
      </c>
      <c r="AN3" s="174"/>
      <c r="AO3" s="174"/>
      <c r="AP3" s="175"/>
    </row>
    <row r="4" spans="1:42" s="1" customFormat="1" ht="26.25" customHeight="1">
      <c r="A4" s="2" t="s">
        <v>0</v>
      </c>
      <c r="B4" s="50">
        <v>17</v>
      </c>
      <c r="C4" s="50">
        <v>17</v>
      </c>
      <c r="D4" s="50">
        <v>15</v>
      </c>
      <c r="E4" s="52">
        <v>16</v>
      </c>
      <c r="F4" s="52">
        <v>16</v>
      </c>
      <c r="G4" s="52">
        <v>17</v>
      </c>
      <c r="H4" s="52">
        <v>18</v>
      </c>
      <c r="I4" s="52">
        <v>19</v>
      </c>
      <c r="J4" s="52">
        <v>19</v>
      </c>
      <c r="K4" s="44">
        <v>23</v>
      </c>
      <c r="L4" s="53">
        <v>26</v>
      </c>
      <c r="M4" s="75">
        <v>26</v>
      </c>
      <c r="N4" s="75">
        <v>25</v>
      </c>
      <c r="O4" s="61">
        <v>21</v>
      </c>
      <c r="P4" s="77">
        <v>20</v>
      </c>
      <c r="Q4" s="69">
        <v>20</v>
      </c>
      <c r="R4" s="136">
        <v>23</v>
      </c>
      <c r="S4" s="27">
        <f>AVERAGE(B4:R4)</f>
        <v>19.882352941176471</v>
      </c>
      <c r="T4" s="27">
        <f>AVERAGE(N4:R4)</f>
        <v>21.8</v>
      </c>
      <c r="U4" s="32">
        <f>(R4-B4)/B4</f>
        <v>0.35294117647058826</v>
      </c>
      <c r="V4" s="32">
        <f>(R4-N4)/N4</f>
        <v>-0.08</v>
      </c>
      <c r="W4" s="22"/>
      <c r="X4" s="22"/>
      <c r="Z4" s="42" t="s">
        <v>21</v>
      </c>
      <c r="AA4" s="43" t="s">
        <v>22</v>
      </c>
      <c r="AB4" s="43" t="s">
        <v>34</v>
      </c>
      <c r="AC4" s="43" t="s">
        <v>24</v>
      </c>
      <c r="AD4" s="43" t="s">
        <v>25</v>
      </c>
      <c r="AE4" s="43" t="s">
        <v>33</v>
      </c>
      <c r="AF4" s="43" t="s">
        <v>24</v>
      </c>
      <c r="AG4" s="43" t="s">
        <v>25</v>
      </c>
      <c r="AH4" s="43" t="s">
        <v>26</v>
      </c>
      <c r="AI4" s="43" t="s">
        <v>19</v>
      </c>
      <c r="AJ4" s="47" t="s">
        <v>20</v>
      </c>
      <c r="AK4" s="47" t="s">
        <v>25</v>
      </c>
      <c r="AL4" s="47" t="s">
        <v>26</v>
      </c>
      <c r="AM4" s="40" t="s">
        <v>19</v>
      </c>
      <c r="AN4" s="40" t="s">
        <v>20</v>
      </c>
      <c r="AO4" s="40" t="s">
        <v>25</v>
      </c>
      <c r="AP4" s="1" t="s">
        <v>26</v>
      </c>
    </row>
    <row r="5" spans="1:42" s="1" customFormat="1">
      <c r="A5" s="2" t="s">
        <v>1</v>
      </c>
      <c r="B5" s="51">
        <v>1136</v>
      </c>
      <c r="C5" s="50">
        <v>719</v>
      </c>
      <c r="D5" s="50">
        <v>431</v>
      </c>
      <c r="E5" s="52">
        <v>667</v>
      </c>
      <c r="F5" s="52">
        <v>578</v>
      </c>
      <c r="G5" s="52">
        <v>571</v>
      </c>
      <c r="H5" s="52">
        <v>908</v>
      </c>
      <c r="I5" s="54">
        <v>1274</v>
      </c>
      <c r="J5" s="54">
        <v>1078</v>
      </c>
      <c r="K5" s="20">
        <v>920</v>
      </c>
      <c r="L5" s="53">
        <v>905</v>
      </c>
      <c r="M5" s="55">
        <v>911</v>
      </c>
      <c r="N5" s="75">
        <v>895</v>
      </c>
      <c r="O5" s="62">
        <v>776</v>
      </c>
      <c r="P5" s="62">
        <v>818</v>
      </c>
      <c r="Q5" s="68">
        <v>758</v>
      </c>
      <c r="R5" s="65">
        <v>822</v>
      </c>
      <c r="S5" s="14">
        <f t="shared" ref="S5:S14" si="0">AVERAGE(B5:R5)</f>
        <v>833.35294117647061</v>
      </c>
      <c r="T5" s="14">
        <f t="shared" ref="T5:T14" si="1">AVERAGE(N5:R5)</f>
        <v>813.8</v>
      </c>
      <c r="U5" s="32">
        <f t="shared" ref="U5:U13" si="2">(R5-B5)/B5</f>
        <v>-0.27640845070422537</v>
      </c>
      <c r="V5" s="32">
        <f t="shared" ref="V5:V14" si="3">(R5-N5)/N5</f>
        <v>-8.1564245810055863E-2</v>
      </c>
      <c r="W5" s="23"/>
      <c r="X5" s="23"/>
    </row>
    <row r="6" spans="1:42" s="36" customFormat="1">
      <c r="A6" s="33" t="s">
        <v>2</v>
      </c>
      <c r="B6" s="50">
        <v>4.5</v>
      </c>
      <c r="C6" s="50">
        <v>3.7</v>
      </c>
      <c r="D6" s="50">
        <v>3.6</v>
      </c>
      <c r="E6" s="52">
        <v>3.7</v>
      </c>
      <c r="F6" s="52">
        <v>3.6</v>
      </c>
      <c r="G6" s="52">
        <v>4.0999999999999996</v>
      </c>
      <c r="H6" s="52">
        <v>3.9</v>
      </c>
      <c r="I6" s="52">
        <v>4.4000000000000004</v>
      </c>
      <c r="J6" s="52">
        <v>4.4000000000000004</v>
      </c>
      <c r="K6" s="20">
        <v>4.0999999999999996</v>
      </c>
      <c r="L6" s="53">
        <v>4.3</v>
      </c>
      <c r="M6" s="75">
        <v>3.3</v>
      </c>
      <c r="N6" s="75">
        <v>3.1</v>
      </c>
      <c r="O6" s="62">
        <v>3.1</v>
      </c>
      <c r="P6" s="67">
        <v>2.7725</v>
      </c>
      <c r="Q6" s="67">
        <v>2.2294999999999998</v>
      </c>
      <c r="R6" s="67">
        <v>3.2826086956521738</v>
      </c>
      <c r="S6" s="34">
        <f t="shared" si="0"/>
        <v>3.6520358056265985</v>
      </c>
      <c r="T6" s="34">
        <f t="shared" si="1"/>
        <v>2.8969217391304349</v>
      </c>
      <c r="U6" s="32">
        <f t="shared" si="2"/>
        <v>-0.27053140096618361</v>
      </c>
      <c r="V6" s="32">
        <f t="shared" si="3"/>
        <v>5.8906030855539915E-2</v>
      </c>
      <c r="W6" s="35"/>
      <c r="X6" s="35"/>
    </row>
    <row r="7" spans="1:42" s="1" customFormat="1">
      <c r="A7" s="2" t="s">
        <v>3</v>
      </c>
      <c r="B7" s="50"/>
      <c r="C7" s="52"/>
      <c r="D7" s="52"/>
      <c r="E7" s="52"/>
      <c r="F7" s="52"/>
      <c r="G7" s="52">
        <v>2.1</v>
      </c>
      <c r="H7" s="52">
        <v>1.2</v>
      </c>
      <c r="I7" s="52">
        <v>4.4000000000000004</v>
      </c>
      <c r="J7" s="52">
        <v>3.4</v>
      </c>
      <c r="K7" s="20">
        <v>3.1</v>
      </c>
      <c r="L7" s="53">
        <v>3.5</v>
      </c>
      <c r="M7" s="75">
        <v>1.6</v>
      </c>
      <c r="N7" s="75">
        <v>1.9</v>
      </c>
      <c r="O7" s="67">
        <v>2.1</v>
      </c>
      <c r="P7" s="67">
        <v>0.95199999999999974</v>
      </c>
      <c r="Q7" s="67">
        <v>1.4469999999999996</v>
      </c>
      <c r="R7" s="67">
        <v>3.4460869565217389</v>
      </c>
      <c r="S7" s="15">
        <f t="shared" si="0"/>
        <v>2.4287572463768115</v>
      </c>
      <c r="T7" s="15">
        <f t="shared" si="1"/>
        <v>1.9690173913043476</v>
      </c>
      <c r="U7" s="32">
        <f>(R7-G7)/G7</f>
        <v>0.64099378881987557</v>
      </c>
      <c r="V7" s="32">
        <f t="shared" si="3"/>
        <v>0.81372997711670481</v>
      </c>
      <c r="W7" s="22"/>
      <c r="X7" s="22"/>
      <c r="AE7" s="7"/>
    </row>
    <row r="8" spans="1:42" s="1" customFormat="1">
      <c r="A8" s="2" t="s">
        <v>4</v>
      </c>
      <c r="B8" s="50">
        <v>77.099999999999994</v>
      </c>
      <c r="C8" s="52">
        <v>63.6</v>
      </c>
      <c r="D8" s="52">
        <v>54.4</v>
      </c>
      <c r="E8" s="52">
        <v>59.1</v>
      </c>
      <c r="F8" s="52">
        <v>57.1</v>
      </c>
      <c r="G8" s="52">
        <v>70.400000000000006</v>
      </c>
      <c r="H8" s="52">
        <v>69.400000000000006</v>
      </c>
      <c r="I8" s="52">
        <v>84.3</v>
      </c>
      <c r="J8" s="52">
        <v>82.7</v>
      </c>
      <c r="K8" s="20">
        <v>94.9</v>
      </c>
      <c r="L8" s="53">
        <v>112.3</v>
      </c>
      <c r="M8" s="75">
        <v>87</v>
      </c>
      <c r="N8" s="75">
        <v>77.8</v>
      </c>
      <c r="O8" s="62">
        <v>65.900000000000006</v>
      </c>
      <c r="P8" s="67">
        <v>55.45</v>
      </c>
      <c r="Q8" s="67">
        <v>44.589999999999996</v>
      </c>
      <c r="R8" s="67">
        <v>75.5</v>
      </c>
      <c r="S8" s="15">
        <f t="shared" si="0"/>
        <v>72.4435294117647</v>
      </c>
      <c r="T8" s="15">
        <f t="shared" si="1"/>
        <v>63.847999999999999</v>
      </c>
      <c r="U8" s="32">
        <f t="shared" si="2"/>
        <v>-2.075226977950706E-2</v>
      </c>
      <c r="V8" s="32">
        <f t="shared" si="3"/>
        <v>-2.9562982005141354E-2</v>
      </c>
      <c r="W8" s="22"/>
      <c r="X8" s="22"/>
    </row>
    <row r="9" spans="1:42" s="1" customFormat="1">
      <c r="A9" s="41" t="s">
        <v>5</v>
      </c>
      <c r="B9" s="50"/>
      <c r="C9" s="50"/>
      <c r="D9" s="50"/>
      <c r="E9" s="52"/>
      <c r="F9" s="52"/>
      <c r="G9" s="52">
        <v>36.1</v>
      </c>
      <c r="H9" s="52">
        <v>21.3</v>
      </c>
      <c r="I9" s="52">
        <v>84</v>
      </c>
      <c r="J9" s="52">
        <v>64.8</v>
      </c>
      <c r="K9" s="20">
        <v>70.8</v>
      </c>
      <c r="L9" s="53">
        <v>91.5</v>
      </c>
      <c r="M9" s="75">
        <v>42.5</v>
      </c>
      <c r="N9" s="75">
        <v>47.3</v>
      </c>
      <c r="O9" s="62">
        <v>43.3</v>
      </c>
      <c r="P9" s="67">
        <v>19.039999999999996</v>
      </c>
      <c r="Q9" s="67">
        <v>28.939999999999994</v>
      </c>
      <c r="R9" s="67">
        <v>79.259999999999991</v>
      </c>
      <c r="S9" s="15">
        <f t="shared" si="0"/>
        <v>52.403333333333329</v>
      </c>
      <c r="T9" s="15">
        <f t="shared" si="1"/>
        <v>43.567999999999998</v>
      </c>
      <c r="U9" s="32">
        <f>(R9-G9)/G9</f>
        <v>1.1955678670360108</v>
      </c>
      <c r="V9" s="32">
        <f t="shared" si="3"/>
        <v>0.67568710359408024</v>
      </c>
      <c r="W9" s="22"/>
      <c r="X9" s="22"/>
    </row>
    <row r="10" spans="1:42" s="1" customFormat="1">
      <c r="A10" s="2" t="s">
        <v>6</v>
      </c>
      <c r="B10" s="56">
        <v>2562015</v>
      </c>
      <c r="C10" s="56">
        <v>1834715</v>
      </c>
      <c r="D10" s="56">
        <v>2884501</v>
      </c>
      <c r="E10" s="57">
        <v>2442493</v>
      </c>
      <c r="F10" s="57">
        <v>2756257</v>
      </c>
      <c r="G10" s="57">
        <v>2812127</v>
      </c>
      <c r="H10" s="57">
        <v>2518970</v>
      </c>
      <c r="I10" s="57">
        <v>2394729</v>
      </c>
      <c r="J10" s="57">
        <v>2319731</v>
      </c>
      <c r="K10" s="21">
        <v>2705412</v>
      </c>
      <c r="L10" s="74">
        <v>3477620</v>
      </c>
      <c r="M10" s="76">
        <v>3602268</v>
      </c>
      <c r="N10" s="76">
        <v>3446037</v>
      </c>
      <c r="O10" s="63">
        <v>3521113</v>
      </c>
      <c r="P10" s="63">
        <v>3499478.9643031787</v>
      </c>
      <c r="Q10" s="70">
        <v>3606924.4116094988</v>
      </c>
      <c r="R10" s="70">
        <v>3692114.8917274941</v>
      </c>
      <c r="S10" s="18">
        <f t="shared" si="0"/>
        <v>2945676.8392729512</v>
      </c>
      <c r="T10" s="18">
        <f t="shared" si="1"/>
        <v>3553133.6535280347</v>
      </c>
      <c r="U10" s="32">
        <f t="shared" si="2"/>
        <v>0.44109807777374216</v>
      </c>
      <c r="V10" s="32">
        <f t="shared" si="3"/>
        <v>7.1408952291427533E-2</v>
      </c>
      <c r="W10" s="24"/>
      <c r="X10" s="24"/>
    </row>
    <row r="11" spans="1:42" s="1" customFormat="1" ht="31">
      <c r="A11" s="2" t="s">
        <v>7</v>
      </c>
      <c r="B11" s="56">
        <v>16989</v>
      </c>
      <c r="C11" s="73">
        <v>18501</v>
      </c>
      <c r="D11" s="73">
        <v>18917</v>
      </c>
      <c r="E11" s="57">
        <v>19053</v>
      </c>
      <c r="F11" s="57">
        <v>20003</v>
      </c>
      <c r="G11" s="57">
        <v>22597</v>
      </c>
      <c r="H11" s="57">
        <v>21057</v>
      </c>
      <c r="I11" s="57">
        <v>22065</v>
      </c>
      <c r="J11" s="57">
        <v>20439</v>
      </c>
      <c r="K11" s="21">
        <v>21506</v>
      </c>
      <c r="L11" s="74">
        <v>24882</v>
      </c>
      <c r="M11" s="76">
        <v>25067</v>
      </c>
      <c r="N11" s="76">
        <v>26320</v>
      </c>
      <c r="O11" s="63">
        <v>26918</v>
      </c>
      <c r="P11" s="63">
        <v>27403.107384441533</v>
      </c>
      <c r="Q11" s="70">
        <v>27860.997412693414</v>
      </c>
      <c r="R11" s="70">
        <v>29542.522715994357</v>
      </c>
      <c r="S11" s="18">
        <f t="shared" si="0"/>
        <v>22889.448677242897</v>
      </c>
      <c r="T11" s="18">
        <f t="shared" si="1"/>
        <v>27608.925502625858</v>
      </c>
      <c r="U11" s="32">
        <f t="shared" si="2"/>
        <v>0.73892063782414252</v>
      </c>
      <c r="V11" s="32">
        <f t="shared" si="3"/>
        <v>0.12243627340404092</v>
      </c>
      <c r="W11" s="24"/>
      <c r="X11" s="24"/>
    </row>
    <row r="12" spans="1:42" s="1" customFormat="1">
      <c r="A12" s="2" t="s">
        <v>8</v>
      </c>
      <c r="B12" s="50">
        <v>149.1</v>
      </c>
      <c r="C12" s="50">
        <v>139.4</v>
      </c>
      <c r="D12" s="50">
        <v>153.1</v>
      </c>
      <c r="E12" s="52">
        <v>151.80000000000001</v>
      </c>
      <c r="F12" s="52">
        <v>163.4</v>
      </c>
      <c r="G12" s="52">
        <v>139.1</v>
      </c>
      <c r="H12" s="52">
        <v>145</v>
      </c>
      <c r="I12" s="52">
        <v>110.2</v>
      </c>
      <c r="J12" s="52">
        <v>109</v>
      </c>
      <c r="K12" s="20">
        <v>116</v>
      </c>
      <c r="L12" s="53">
        <v>134.19999999999999</v>
      </c>
      <c r="M12" s="75">
        <v>139.4</v>
      </c>
      <c r="N12" s="75">
        <v>129.80000000000001</v>
      </c>
      <c r="O12" s="62">
        <v>128.9</v>
      </c>
      <c r="P12" s="67">
        <v>126.87586797066015</v>
      </c>
      <c r="Q12" s="67">
        <v>127.73534300791556</v>
      </c>
      <c r="R12" s="67">
        <v>124.39428223844281</v>
      </c>
      <c r="S12" s="26">
        <f t="shared" si="0"/>
        <v>134.55326430688345</v>
      </c>
      <c r="T12" s="26">
        <f t="shared" si="1"/>
        <v>127.54109864340369</v>
      </c>
      <c r="U12" s="32">
        <f t="shared" si="2"/>
        <v>-0.16569897895075239</v>
      </c>
      <c r="V12" s="32">
        <f t="shared" si="3"/>
        <v>-4.1646515882567015E-2</v>
      </c>
      <c r="W12" s="22"/>
      <c r="X12" s="22"/>
    </row>
    <row r="13" spans="1:42" s="1" customFormat="1">
      <c r="A13" s="2" t="s">
        <v>9</v>
      </c>
      <c r="B13" s="50">
        <v>14.7</v>
      </c>
      <c r="C13" s="50">
        <v>11.3</v>
      </c>
      <c r="D13" s="50">
        <v>7.9</v>
      </c>
      <c r="E13" s="52">
        <v>11.3</v>
      </c>
      <c r="F13" s="52">
        <v>10.1</v>
      </c>
      <c r="G13" s="52">
        <v>8.1</v>
      </c>
      <c r="H13" s="52">
        <v>14.3</v>
      </c>
      <c r="I13" s="52">
        <v>15.1</v>
      </c>
      <c r="J13" s="52">
        <v>13</v>
      </c>
      <c r="K13" s="20">
        <v>13</v>
      </c>
      <c r="L13" s="53">
        <v>9.9</v>
      </c>
      <c r="M13" s="75">
        <v>21.4</v>
      </c>
      <c r="N13" s="75">
        <v>18.899999999999999</v>
      </c>
      <c r="O13" s="62">
        <v>17.899999999999999</v>
      </c>
      <c r="P13" s="67">
        <v>42.962184873949589</v>
      </c>
      <c r="Q13" s="67">
        <v>26.192121630960614</v>
      </c>
      <c r="R13" s="67">
        <v>10.37093111279334</v>
      </c>
      <c r="S13" s="26">
        <f t="shared" si="0"/>
        <v>15.672072801041384</v>
      </c>
      <c r="T13" s="26">
        <f t="shared" si="1"/>
        <v>23.265047523540709</v>
      </c>
      <c r="U13" s="32">
        <f t="shared" si="2"/>
        <v>-0.29449448212290202</v>
      </c>
      <c r="V13" s="32">
        <f t="shared" si="3"/>
        <v>-0.45127348609559043</v>
      </c>
      <c r="W13" s="22"/>
      <c r="X13" s="22"/>
    </row>
    <row r="14" spans="1:42" s="1" customFormat="1">
      <c r="A14" s="1" t="s">
        <v>10</v>
      </c>
      <c r="B14" s="45" t="s">
        <v>35</v>
      </c>
      <c r="C14" s="45" t="s">
        <v>35</v>
      </c>
      <c r="D14" s="60">
        <v>0.71</v>
      </c>
      <c r="E14" s="60">
        <v>0.55000000000000004</v>
      </c>
      <c r="F14" s="60">
        <v>0.64</v>
      </c>
      <c r="G14" s="60">
        <v>0.67</v>
      </c>
      <c r="H14" s="60">
        <v>0.59</v>
      </c>
      <c r="I14" s="60">
        <v>0.45</v>
      </c>
      <c r="J14" s="60">
        <v>0.54</v>
      </c>
      <c r="K14" s="46">
        <v>0.59</v>
      </c>
      <c r="L14" s="58">
        <v>0.63</v>
      </c>
      <c r="M14" s="59">
        <v>0.64</v>
      </c>
      <c r="N14" s="59">
        <v>0.66</v>
      </c>
      <c r="O14" s="64">
        <v>0.67</v>
      </c>
      <c r="P14" s="64">
        <v>0.61953488372093024</v>
      </c>
      <c r="Q14" s="64">
        <v>0.59312936124530324</v>
      </c>
      <c r="R14" s="64">
        <v>0.60499759730898606</v>
      </c>
      <c r="S14" s="19">
        <f t="shared" si="0"/>
        <v>0.61051078948501458</v>
      </c>
      <c r="T14" s="19">
        <f t="shared" si="1"/>
        <v>0.6295323684550439</v>
      </c>
      <c r="U14" s="32">
        <f>(R14-D14)/D14</f>
        <v>-0.14789070801551255</v>
      </c>
      <c r="V14" s="32">
        <f t="shared" si="3"/>
        <v>-8.3336973774263592E-2</v>
      </c>
      <c r="W14" s="25"/>
      <c r="X14" s="25"/>
    </row>
    <row r="15" spans="1:42">
      <c r="B15" s="6"/>
      <c r="C15" s="6"/>
      <c r="D15" s="6"/>
      <c r="E15" s="6"/>
      <c r="F15" s="6"/>
      <c r="G15" s="6"/>
      <c r="H15" s="6"/>
      <c r="I15" s="6"/>
      <c r="J15" s="9"/>
      <c r="K15" s="9"/>
      <c r="L15" s="9"/>
      <c r="M15" s="9"/>
      <c r="N15" s="9"/>
      <c r="O15" s="17"/>
      <c r="P15" s="17"/>
      <c r="Q15" s="17"/>
      <c r="R15" s="17"/>
      <c r="S15" s="19"/>
      <c r="T15" s="19"/>
    </row>
    <row r="16" spans="1:42" ht="29">
      <c r="B16" s="170">
        <v>2020</v>
      </c>
      <c r="C16" s="171"/>
      <c r="D16" s="171"/>
      <c r="E16" s="171">
        <v>2021</v>
      </c>
      <c r="F16" s="171"/>
      <c r="G16" s="171"/>
      <c r="H16" s="172">
        <v>2022</v>
      </c>
      <c r="I16" s="172"/>
      <c r="J16" s="172"/>
      <c r="K16" s="173">
        <v>2023</v>
      </c>
      <c r="L16" s="173"/>
      <c r="M16" s="173"/>
      <c r="N16" s="4"/>
      <c r="O16" s="174">
        <v>2024</v>
      </c>
      <c r="P16" s="174"/>
      <c r="Q16" s="174"/>
      <c r="R16" s="174"/>
      <c r="Y16" s="3" t="s">
        <v>11</v>
      </c>
    </row>
    <row r="17" spans="1:23" ht="29">
      <c r="A17" s="1"/>
      <c r="B17" s="42" t="s">
        <v>21</v>
      </c>
      <c r="C17" s="43" t="s">
        <v>22</v>
      </c>
      <c r="D17" s="43" t="s">
        <v>34</v>
      </c>
      <c r="E17" s="43" t="s">
        <v>24</v>
      </c>
      <c r="F17" s="43" t="s">
        <v>25</v>
      </c>
      <c r="G17" s="43" t="s">
        <v>33</v>
      </c>
      <c r="H17" s="43" t="s">
        <v>24</v>
      </c>
      <c r="I17" s="43" t="s">
        <v>25</v>
      </c>
      <c r="J17" s="43" t="s">
        <v>26</v>
      </c>
      <c r="K17" s="43" t="s">
        <v>19</v>
      </c>
      <c r="L17" s="47" t="s">
        <v>20</v>
      </c>
      <c r="M17" s="47" t="s">
        <v>25</v>
      </c>
      <c r="N17" s="47" t="s">
        <v>26</v>
      </c>
      <c r="O17" s="40" t="s">
        <v>19</v>
      </c>
      <c r="P17" s="40" t="s">
        <v>20</v>
      </c>
      <c r="Q17" s="40" t="s">
        <v>25</v>
      </c>
      <c r="R17" s="40" t="s">
        <v>26</v>
      </c>
    </row>
    <row r="18" spans="1:23">
      <c r="A18" s="3" t="s">
        <v>12</v>
      </c>
      <c r="B18" s="10"/>
      <c r="C18" s="5">
        <f t="shared" ref="C18:N18" si="4">(C10-B10)/B10</f>
        <v>-0.28387811937088581</v>
      </c>
      <c r="D18" s="5">
        <f t="shared" si="4"/>
        <v>0.57217933030470669</v>
      </c>
      <c r="E18" s="48">
        <f t="shared" si="4"/>
        <v>-0.15323551629900631</v>
      </c>
      <c r="F18" s="48">
        <f t="shared" si="4"/>
        <v>0.12846055239462303</v>
      </c>
      <c r="G18" s="48">
        <f t="shared" si="4"/>
        <v>2.0270243304597504E-2</v>
      </c>
      <c r="H18" s="5">
        <f t="shared" si="4"/>
        <v>-0.1042474255252341</v>
      </c>
      <c r="I18" s="5">
        <f t="shared" si="4"/>
        <v>-4.9322143574556269E-2</v>
      </c>
      <c r="J18" s="5">
        <f t="shared" si="4"/>
        <v>-3.1317948711524352E-2</v>
      </c>
      <c r="K18" s="5">
        <f t="shared" si="4"/>
        <v>0.16626108803132778</v>
      </c>
      <c r="L18" s="5">
        <f t="shared" si="4"/>
        <v>0.28543083271605213</v>
      </c>
      <c r="M18" s="5">
        <f t="shared" si="4"/>
        <v>3.584290405507215E-2</v>
      </c>
      <c r="N18" s="5">
        <f t="shared" si="4"/>
        <v>-4.337017678862317E-2</v>
      </c>
      <c r="O18" s="5">
        <f>(O10-M10)/M10</f>
        <v>-2.2528862372261031E-2</v>
      </c>
      <c r="P18" s="5">
        <f>(P10-O10)/O10</f>
        <v>-6.1440901490015477E-3</v>
      </c>
      <c r="Q18" s="5">
        <f>(Q10-P10)/P10</f>
        <v>3.070326994456295E-2</v>
      </c>
      <c r="R18" s="5">
        <f>(R10-Q10)/Q10</f>
        <v>2.3618593127096112E-2</v>
      </c>
      <c r="S18" s="3" t="s">
        <v>12</v>
      </c>
    </row>
    <row r="19" spans="1:23">
      <c r="A19" s="3" t="s">
        <v>13</v>
      </c>
      <c r="C19" s="5">
        <f t="shared" ref="C19:N19" si="5">(C8-B8)/B8</f>
        <v>-0.17509727626459137</v>
      </c>
      <c r="D19" s="5">
        <f t="shared" si="5"/>
        <v>-0.14465408805031452</v>
      </c>
      <c r="E19" s="48">
        <f t="shared" si="5"/>
        <v>8.6397058823529466E-2</v>
      </c>
      <c r="F19" s="48">
        <f t="shared" si="5"/>
        <v>-3.3840947546531303E-2</v>
      </c>
      <c r="G19" s="48">
        <f t="shared" si="5"/>
        <v>0.23292469352014017</v>
      </c>
      <c r="H19" s="5">
        <f t="shared" si="5"/>
        <v>-1.4204545454545454E-2</v>
      </c>
      <c r="I19" s="5">
        <f t="shared" si="5"/>
        <v>0.21469740634005749</v>
      </c>
      <c r="J19" s="5">
        <f t="shared" si="5"/>
        <v>-1.8979833926453075E-2</v>
      </c>
      <c r="K19" s="5">
        <f t="shared" si="5"/>
        <v>0.14752116082224911</v>
      </c>
      <c r="L19" s="5">
        <f t="shared" si="5"/>
        <v>0.1833508956796627</v>
      </c>
      <c r="M19" s="5">
        <f t="shared" si="5"/>
        <v>-0.22528940338379339</v>
      </c>
      <c r="N19" s="5">
        <f t="shared" si="5"/>
        <v>-0.10574712643678164</v>
      </c>
      <c r="O19" s="5">
        <f>(O8-M8)/M8</f>
        <v>-0.24252873563218386</v>
      </c>
      <c r="P19" s="5">
        <f>(P8-O8)/O8</f>
        <v>-0.15857359635811838</v>
      </c>
      <c r="Q19" s="5">
        <f>(Q8-P8)/P8</f>
        <v>-0.1958521190261498</v>
      </c>
      <c r="R19" s="5">
        <f>(R8-Q8)/Q8</f>
        <v>0.69320475442924434</v>
      </c>
      <c r="S19" s="3" t="s">
        <v>13</v>
      </c>
    </row>
    <row r="20" spans="1:23">
      <c r="A20" s="3" t="s">
        <v>14</v>
      </c>
      <c r="C20" s="5">
        <f t="shared" ref="C20:N20" si="6">(C11-B11)/B11</f>
        <v>8.8998763906056863E-2</v>
      </c>
      <c r="D20" s="5">
        <f t="shared" si="6"/>
        <v>2.2485271066428843E-2</v>
      </c>
      <c r="E20" s="48">
        <f t="shared" si="6"/>
        <v>7.1893006290638054E-3</v>
      </c>
      <c r="F20" s="48">
        <f t="shared" si="6"/>
        <v>4.9860914291712591E-2</v>
      </c>
      <c r="G20" s="48">
        <f t="shared" si="6"/>
        <v>0.12968054791781233</v>
      </c>
      <c r="H20" s="5">
        <f t="shared" si="6"/>
        <v>-6.815063946541576E-2</v>
      </c>
      <c r="I20" s="5">
        <f t="shared" si="6"/>
        <v>4.7870066961105573E-2</v>
      </c>
      <c r="J20" s="5">
        <f t="shared" si="6"/>
        <v>-7.369136641740312E-2</v>
      </c>
      <c r="K20" s="5">
        <f t="shared" si="6"/>
        <v>5.2204119575321686E-2</v>
      </c>
      <c r="L20" s="5">
        <f t="shared" si="6"/>
        <v>0.15697944759601973</v>
      </c>
      <c r="M20" s="5">
        <f t="shared" si="6"/>
        <v>7.4350936419901939E-3</v>
      </c>
      <c r="N20" s="5">
        <f t="shared" si="6"/>
        <v>4.9986037419715162E-2</v>
      </c>
      <c r="O20" s="5">
        <f>(O11-M11)/M11</f>
        <v>7.3842103163521758E-2</v>
      </c>
      <c r="P20" s="5">
        <f t="shared" ref="P20:R21" si="7">(P11-O11)/O11</f>
        <v>1.8021672651814147E-2</v>
      </c>
      <c r="Q20" s="5">
        <f t="shared" si="7"/>
        <v>1.6709419914613541E-2</v>
      </c>
      <c r="R20" s="5">
        <f t="shared" si="7"/>
        <v>6.0354095669771089E-2</v>
      </c>
      <c r="S20" s="3" t="s">
        <v>14</v>
      </c>
    </row>
    <row r="21" spans="1:23">
      <c r="A21" s="3" t="s">
        <v>15</v>
      </c>
      <c r="C21" s="5">
        <f>(C12-B12)/B12</f>
        <v>-6.5057008718980472E-2</v>
      </c>
      <c r="D21" s="5">
        <f t="shared" ref="D21:L21" si="8">(D12-C12)/C12</f>
        <v>9.8278335724533636E-2</v>
      </c>
      <c r="E21" s="48">
        <f t="shared" si="8"/>
        <v>-8.4911822338339851E-3</v>
      </c>
      <c r="F21" s="48">
        <f t="shared" si="8"/>
        <v>7.6416337285902455E-2</v>
      </c>
      <c r="G21" s="48">
        <f t="shared" si="8"/>
        <v>-0.14871481028151781</v>
      </c>
      <c r="H21" s="5">
        <f t="shared" si="8"/>
        <v>4.2415528396836849E-2</v>
      </c>
      <c r="I21" s="5">
        <f t="shared" si="8"/>
        <v>-0.24</v>
      </c>
      <c r="J21" s="5">
        <f t="shared" si="8"/>
        <v>-1.0889292196007285E-2</v>
      </c>
      <c r="K21" s="5">
        <f t="shared" si="8"/>
        <v>6.4220183486238536E-2</v>
      </c>
      <c r="L21" s="5">
        <f t="shared" si="8"/>
        <v>0.15689655172413783</v>
      </c>
      <c r="M21" s="5">
        <f>(M12-L12)/L12</f>
        <v>3.8748137108792977E-2</v>
      </c>
      <c r="N21" s="5">
        <f>(N12-M12)/M12</f>
        <v>-6.8866571018651318E-2</v>
      </c>
      <c r="O21" s="5">
        <f>(O12-M12)/M12</f>
        <v>-7.5322812051649923E-2</v>
      </c>
      <c r="P21" s="5">
        <f t="shared" si="7"/>
        <v>-1.5703118924281247E-2</v>
      </c>
      <c r="Q21" s="5">
        <f t="shared" si="7"/>
        <v>6.7741411428543664E-3</v>
      </c>
      <c r="R21" s="5">
        <f t="shared" si="7"/>
        <v>-2.6156118508764696E-2</v>
      </c>
      <c r="S21" s="3" t="s">
        <v>15</v>
      </c>
    </row>
    <row r="22" spans="1:23">
      <c r="A22" s="3" t="s">
        <v>18</v>
      </c>
      <c r="C22" s="5">
        <f t="shared" ref="C22:J23" si="9">(C4-B4)/B4</f>
        <v>0</v>
      </c>
      <c r="D22" s="5">
        <f t="shared" si="9"/>
        <v>-0.11764705882352941</v>
      </c>
      <c r="E22" s="48">
        <f t="shared" si="9"/>
        <v>6.6666666666666666E-2</v>
      </c>
      <c r="F22" s="48">
        <f t="shared" si="9"/>
        <v>0</v>
      </c>
      <c r="G22" s="48">
        <f t="shared" si="9"/>
        <v>6.25E-2</v>
      </c>
      <c r="H22" s="5">
        <f t="shared" si="9"/>
        <v>5.8823529411764705E-2</v>
      </c>
      <c r="I22" s="5">
        <f t="shared" si="9"/>
        <v>5.5555555555555552E-2</v>
      </c>
      <c r="J22" s="5">
        <f t="shared" si="9"/>
        <v>0</v>
      </c>
      <c r="K22" s="5">
        <f>(K4-J4)/J4</f>
        <v>0.21052631578947367</v>
      </c>
      <c r="L22" s="5">
        <f t="shared" ref="L22:N23" si="10">(L4-K4)/K4</f>
        <v>0.13043478260869565</v>
      </c>
      <c r="M22" s="5">
        <f t="shared" si="10"/>
        <v>0</v>
      </c>
      <c r="N22" s="5">
        <f t="shared" si="10"/>
        <v>-3.8461538461538464E-2</v>
      </c>
      <c r="O22" s="5">
        <f>(O4-M4)/M4</f>
        <v>-0.19230769230769232</v>
      </c>
      <c r="P22" s="5">
        <f t="shared" ref="P22:R23" si="11">(P4-O4)/O4</f>
        <v>-4.7619047619047616E-2</v>
      </c>
      <c r="Q22" s="5">
        <f t="shared" si="11"/>
        <v>0</v>
      </c>
      <c r="R22" s="5">
        <f t="shared" si="11"/>
        <v>0.15</v>
      </c>
      <c r="S22" s="3" t="s">
        <v>18</v>
      </c>
    </row>
    <row r="23" spans="1:23">
      <c r="A23" s="3" t="s">
        <v>32</v>
      </c>
      <c r="C23" s="5">
        <f t="shared" si="9"/>
        <v>-0.36707746478873238</v>
      </c>
      <c r="D23" s="5">
        <f t="shared" si="9"/>
        <v>-0.40055632823365783</v>
      </c>
      <c r="E23" s="5">
        <f t="shared" si="9"/>
        <v>0.54756380510440839</v>
      </c>
      <c r="F23" s="5">
        <f t="shared" si="9"/>
        <v>-0.13343328335832083</v>
      </c>
      <c r="G23" s="5">
        <f t="shared" si="9"/>
        <v>-1.2110726643598616E-2</v>
      </c>
      <c r="H23" s="5">
        <f t="shared" si="9"/>
        <v>0.59019264448336251</v>
      </c>
      <c r="I23" s="5">
        <f t="shared" si="9"/>
        <v>0.40308370044052866</v>
      </c>
      <c r="J23" s="5">
        <f t="shared" si="9"/>
        <v>-0.15384615384615385</v>
      </c>
      <c r="K23" s="5">
        <f>(K5-J5)/J5</f>
        <v>-0.14656771799628943</v>
      </c>
      <c r="L23" s="5">
        <f t="shared" si="10"/>
        <v>-1.6304347826086956E-2</v>
      </c>
      <c r="M23" s="5">
        <f t="shared" si="10"/>
        <v>6.6298342541436465E-3</v>
      </c>
      <c r="N23" s="5">
        <f t="shared" si="10"/>
        <v>-1.756311745334797E-2</v>
      </c>
      <c r="O23" s="5">
        <f>(O5-M5)/M5</f>
        <v>-0.14818880351262348</v>
      </c>
      <c r="P23" s="5">
        <f t="shared" si="11"/>
        <v>5.4123711340206188E-2</v>
      </c>
      <c r="Q23" s="5">
        <f t="shared" si="11"/>
        <v>-7.3349633251833746E-2</v>
      </c>
      <c r="R23" s="5">
        <f t="shared" si="11"/>
        <v>8.4432717678100261E-2</v>
      </c>
      <c r="S23" s="3" t="s">
        <v>32</v>
      </c>
    </row>
    <row r="24" spans="1:23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23" s="12" customFormat="1">
      <c r="B26" s="13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3" s="12" customFormat="1">
      <c r="B27" s="1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3" s="12" customFormat="1">
      <c r="B28" s="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3" s="12" customFormat="1">
      <c r="B29" s="13"/>
      <c r="C29" s="37"/>
      <c r="D29" s="37"/>
      <c r="E29" s="37"/>
      <c r="G29" s="37"/>
      <c r="H29" s="27">
        <f>S4</f>
        <v>19.882352941176471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3" s="12" customFormat="1">
      <c r="B30" s="13"/>
      <c r="C30" s="37"/>
      <c r="D30" s="37"/>
      <c r="E30" s="37"/>
      <c r="G30" s="37"/>
      <c r="H30" s="32">
        <f>U4</f>
        <v>0.35294117647058826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3" s="12" customFormat="1">
      <c r="B31" s="13"/>
      <c r="C31" s="37"/>
      <c r="D31" s="37"/>
      <c r="E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3" s="12" customFormat="1">
      <c r="B32" s="13"/>
      <c r="C32" s="37"/>
      <c r="D32" s="37"/>
      <c r="E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2:20" s="12" customFormat="1">
      <c r="B33" s="13"/>
      <c r="C33" s="37"/>
      <c r="D33" s="37"/>
      <c r="E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2:20" s="12" customFormat="1">
      <c r="B34" s="13"/>
      <c r="C34" s="37"/>
      <c r="D34" s="37"/>
      <c r="E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2:20" s="12" customFormat="1">
      <c r="B35" s="13"/>
      <c r="C35" s="37"/>
      <c r="D35" s="37"/>
      <c r="E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s="12" customFormat="1">
      <c r="B36" s="13"/>
      <c r="C36" s="37"/>
      <c r="D36" s="37"/>
      <c r="E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2:20" s="12" customFormat="1">
      <c r="B37" s="13"/>
      <c r="C37" s="37"/>
      <c r="D37" s="37"/>
      <c r="E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s="12" customFormat="1">
      <c r="B38" s="13"/>
      <c r="C38" s="37"/>
      <c r="D38" s="37"/>
      <c r="E38" s="37"/>
      <c r="G38" s="37"/>
      <c r="H38" s="27">
        <f>T4</f>
        <v>21.8</v>
      </c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s="12" customFormat="1">
      <c r="B39" s="13"/>
      <c r="C39" s="37"/>
      <c r="D39" s="37"/>
      <c r="E39" s="37"/>
      <c r="G39" s="37"/>
      <c r="H39" s="32">
        <f>V4</f>
        <v>-0.08</v>
      </c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s="12" customFormat="1">
      <c r="B40" s="1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s="12" customFormat="1">
      <c r="B41" s="1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0" s="12" customFormat="1">
      <c r="B42" s="1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0" s="12" customFormat="1">
      <c r="B43" s="1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0" s="12" customFormat="1">
      <c r="B44" s="1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s="12" customFormat="1">
      <c r="B45" s="13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s="12" customFormat="1">
      <c r="B46" s="13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2:20" s="12" customFormat="1">
      <c r="B47" s="1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2:20" s="12" customFormat="1">
      <c r="B48" s="1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2:20" s="12" customFormat="1">
      <c r="B49" s="13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2:20" s="12" customFormat="1">
      <c r="B50" s="13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2:20" s="12" customFormat="1">
      <c r="B51" s="1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2:20" s="12" customFormat="1">
      <c r="B52" s="13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2:20" s="12" customFormat="1">
      <c r="B53" s="1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2:20" s="12" customFormat="1">
      <c r="B54" s="13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2:20" s="12" customFormat="1">
      <c r="B55" s="13"/>
      <c r="C55" s="37"/>
      <c r="D55" s="37"/>
      <c r="E55" s="37"/>
      <c r="G55" s="37"/>
      <c r="H55" s="27">
        <f>S5</f>
        <v>833.35294117647061</v>
      </c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2:20" s="12" customFormat="1">
      <c r="B56" s="13"/>
      <c r="C56" s="37"/>
      <c r="D56" s="37"/>
      <c r="E56" s="37"/>
      <c r="G56" s="37"/>
      <c r="H56" s="32">
        <f>U5</f>
        <v>-0.27640845070422537</v>
      </c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2:20" s="12" customFormat="1">
      <c r="B57" s="13"/>
      <c r="C57" s="37"/>
      <c r="D57" s="37"/>
      <c r="E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2:20" s="12" customFormat="1">
      <c r="B58" s="13"/>
      <c r="C58" s="37"/>
      <c r="D58" s="37"/>
      <c r="E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2:20" s="12" customFormat="1">
      <c r="B59" s="13"/>
      <c r="C59" s="37"/>
      <c r="D59" s="37"/>
      <c r="E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2:20" s="12" customFormat="1">
      <c r="B60" s="13"/>
      <c r="C60" s="37"/>
      <c r="D60" s="37"/>
      <c r="E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2:20" s="12" customFormat="1">
      <c r="B61" s="13"/>
      <c r="C61" s="37"/>
      <c r="D61" s="37"/>
      <c r="E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</row>
    <row r="62" spans="2:20" s="12" customFormat="1">
      <c r="B62" s="13"/>
      <c r="C62" s="37"/>
      <c r="D62" s="37"/>
      <c r="E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2:20" s="12" customFormat="1">
      <c r="B63" s="13"/>
      <c r="C63" s="37"/>
      <c r="D63" s="37"/>
      <c r="E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</row>
    <row r="64" spans="2:20" s="12" customFormat="1">
      <c r="B64" s="13"/>
      <c r="C64" s="37"/>
      <c r="D64" s="37"/>
      <c r="E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</row>
    <row r="65" spans="2:20" s="12" customFormat="1">
      <c r="B65" s="13"/>
      <c r="C65" s="37"/>
      <c r="D65" s="37"/>
      <c r="E65" s="37"/>
      <c r="G65" s="37"/>
      <c r="H65" s="27">
        <f>T5</f>
        <v>813.8</v>
      </c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</row>
    <row r="66" spans="2:20" s="12" customFormat="1">
      <c r="B66" s="13"/>
      <c r="C66" s="37"/>
      <c r="D66" s="37"/>
      <c r="E66" s="37"/>
      <c r="G66" s="37"/>
      <c r="H66" s="32">
        <f>V5</f>
        <v>-8.1564245810055863E-2</v>
      </c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</row>
    <row r="67" spans="2:20" s="12" customFormat="1">
      <c r="B67" s="13"/>
      <c r="C67" s="37"/>
      <c r="D67" s="37"/>
      <c r="E67" s="37"/>
      <c r="F67" s="32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</row>
    <row r="68" spans="2:20" s="12" customFormat="1">
      <c r="B68" s="13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  <row r="69" spans="2:20" s="12" customFormat="1">
      <c r="B69" s="13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</row>
    <row r="70" spans="2:20" s="12" customFormat="1">
      <c r="B70" s="1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</row>
    <row r="71" spans="2:20" s="12" customFormat="1">
      <c r="B71" s="13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</row>
    <row r="72" spans="2:20" s="12" customFormat="1">
      <c r="B72" s="13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</row>
    <row r="73" spans="2:20" s="12" customFormat="1">
      <c r="B73" s="13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</row>
    <row r="74" spans="2:20" s="12" customFormat="1">
      <c r="B74" s="13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</row>
    <row r="75" spans="2:20" s="12" customFormat="1">
      <c r="B75" s="13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</row>
    <row r="76" spans="2:20" s="12" customFormat="1">
      <c r="B76" s="13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</row>
    <row r="77" spans="2:20" s="12" customFormat="1">
      <c r="B77" s="13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</row>
    <row r="78" spans="2:20" s="12" customFormat="1">
      <c r="B78" s="13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</row>
    <row r="79" spans="2:20" s="12" customFormat="1">
      <c r="B79" s="13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</row>
    <row r="80" spans="2:20" s="12" customFormat="1">
      <c r="B80" s="13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</row>
    <row r="81" spans="2:20" s="12" customFormat="1">
      <c r="B81" s="1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</row>
    <row r="82" spans="2:20" s="12" customFormat="1">
      <c r="B82" s="13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</row>
    <row r="83" spans="2:20" s="12" customFormat="1">
      <c r="B83" s="13"/>
      <c r="C83" s="37"/>
      <c r="D83" s="37"/>
      <c r="E83" s="37"/>
      <c r="G83" s="37"/>
      <c r="H83" s="39">
        <f>S10</f>
        <v>2945676.8392729512</v>
      </c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</row>
    <row r="84" spans="2:20" s="12" customFormat="1">
      <c r="B84" s="13"/>
      <c r="C84" s="37"/>
      <c r="D84" s="37"/>
      <c r="E84" s="37"/>
      <c r="G84" s="37"/>
      <c r="H84" s="32">
        <f>U10</f>
        <v>0.44109807777374216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</row>
    <row r="85" spans="2:20" s="12" customFormat="1">
      <c r="B85" s="13"/>
      <c r="C85" s="37"/>
      <c r="D85" s="37"/>
      <c r="E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</row>
    <row r="86" spans="2:20" s="12" customFormat="1">
      <c r="B86" s="13"/>
      <c r="C86" s="13"/>
      <c r="D86" s="13"/>
    </row>
    <row r="87" spans="2:20" s="12" customFormat="1">
      <c r="B87" s="13"/>
      <c r="C87" s="13"/>
      <c r="D87" s="13"/>
    </row>
    <row r="88" spans="2:20" s="12" customFormat="1">
      <c r="B88" s="13"/>
      <c r="C88" s="13"/>
      <c r="D88" s="13"/>
    </row>
    <row r="89" spans="2:20" s="12" customFormat="1">
      <c r="B89" s="13"/>
      <c r="C89" s="13"/>
      <c r="D89" s="13"/>
    </row>
    <row r="90" spans="2:20" s="12" customFormat="1">
      <c r="B90" s="13"/>
      <c r="C90" s="13"/>
      <c r="D90" s="13"/>
    </row>
    <row r="91" spans="2:20" s="12" customFormat="1">
      <c r="B91" s="13"/>
      <c r="C91" s="13"/>
      <c r="D91" s="13"/>
      <c r="H91" s="39">
        <f>T10</f>
        <v>3553133.6535280347</v>
      </c>
    </row>
    <row r="92" spans="2:20" s="12" customFormat="1">
      <c r="B92" s="13"/>
      <c r="C92" s="13"/>
      <c r="D92" s="13"/>
      <c r="H92" s="32">
        <f>V10</f>
        <v>7.1408952291427533E-2</v>
      </c>
    </row>
    <row r="93" spans="2:20" s="12" customFormat="1">
      <c r="B93" s="13"/>
      <c r="C93" s="13"/>
      <c r="D93" s="13"/>
    </row>
    <row r="94" spans="2:20" s="12" customFormat="1">
      <c r="B94" s="13"/>
      <c r="C94" s="13"/>
      <c r="D94" s="13"/>
    </row>
    <row r="95" spans="2:20" s="12" customFormat="1">
      <c r="B95" s="13"/>
      <c r="C95" s="13"/>
      <c r="D95" s="13"/>
    </row>
    <row r="96" spans="2:20" s="12" customFormat="1">
      <c r="B96" s="13"/>
      <c r="C96" s="13"/>
      <c r="D96" s="13"/>
    </row>
    <row r="97" spans="2:8" s="12" customFormat="1">
      <c r="B97" s="13"/>
      <c r="C97" s="13"/>
      <c r="D97" s="13"/>
    </row>
    <row r="98" spans="2:8" s="12" customFormat="1">
      <c r="B98" s="13"/>
      <c r="C98" s="13"/>
      <c r="D98" s="13"/>
    </row>
    <row r="99" spans="2:8" s="12" customFormat="1">
      <c r="B99" s="13"/>
      <c r="C99" s="13"/>
      <c r="D99" s="13"/>
    </row>
    <row r="100" spans="2:8" s="12" customFormat="1">
      <c r="B100" s="13"/>
      <c r="C100" s="13"/>
      <c r="D100" s="13"/>
    </row>
    <row r="101" spans="2:8" s="12" customFormat="1">
      <c r="B101" s="13"/>
      <c r="C101" s="13"/>
      <c r="D101" s="13"/>
    </row>
    <row r="102" spans="2:8" s="12" customFormat="1">
      <c r="B102" s="13"/>
      <c r="C102" s="13"/>
      <c r="D102" s="13"/>
    </row>
    <row r="103" spans="2:8" s="12" customFormat="1">
      <c r="B103" s="13"/>
      <c r="C103" s="13"/>
      <c r="D103" s="13"/>
    </row>
    <row r="104" spans="2:8" s="12" customFormat="1">
      <c r="B104" s="13"/>
      <c r="C104" s="13"/>
      <c r="D104" s="13"/>
    </row>
    <row r="105" spans="2:8" s="12" customFormat="1">
      <c r="B105" s="13"/>
      <c r="C105" s="13"/>
      <c r="D105" s="13"/>
    </row>
    <row r="106" spans="2:8" s="12" customFormat="1">
      <c r="B106" s="13"/>
      <c r="C106" s="13"/>
      <c r="D106" s="13"/>
    </row>
    <row r="107" spans="2:8" s="12" customFormat="1">
      <c r="B107" s="13"/>
      <c r="C107" s="13"/>
      <c r="D107" s="13"/>
    </row>
    <row r="108" spans="2:8" s="12" customFormat="1">
      <c r="B108" s="13"/>
      <c r="C108" s="13"/>
      <c r="D108" s="13"/>
    </row>
    <row r="109" spans="2:8" s="12" customFormat="1">
      <c r="B109" s="13"/>
      <c r="C109" s="13"/>
      <c r="D109" s="13"/>
    </row>
    <row r="110" spans="2:8" s="12" customFormat="1">
      <c r="B110" s="13"/>
      <c r="C110" s="13"/>
      <c r="D110" s="13"/>
    </row>
    <row r="111" spans="2:8" s="12" customFormat="1">
      <c r="B111" s="13"/>
      <c r="C111" s="13"/>
      <c r="D111" s="13"/>
      <c r="H111" s="39">
        <f>S11</f>
        <v>22889.448677242897</v>
      </c>
    </row>
    <row r="112" spans="2:8" s="12" customFormat="1">
      <c r="B112" s="13"/>
      <c r="C112" s="13"/>
      <c r="D112" s="13"/>
      <c r="H112" s="32">
        <f>U11</f>
        <v>0.73892063782414252</v>
      </c>
    </row>
    <row r="113" spans="2:8" s="12" customFormat="1">
      <c r="B113" s="13"/>
      <c r="C113" s="13"/>
      <c r="D113" s="13"/>
    </row>
    <row r="114" spans="2:8" s="12" customFormat="1">
      <c r="B114" s="13"/>
      <c r="C114" s="13"/>
      <c r="D114" s="13"/>
    </row>
    <row r="115" spans="2:8" s="12" customFormat="1">
      <c r="B115" s="13"/>
      <c r="C115" s="13"/>
      <c r="D115" s="13"/>
    </row>
    <row r="116" spans="2:8" s="12" customFormat="1">
      <c r="B116" s="13"/>
      <c r="C116" s="13"/>
      <c r="D116" s="13"/>
    </row>
    <row r="117" spans="2:8" s="12" customFormat="1">
      <c r="B117" s="13"/>
      <c r="C117" s="13"/>
      <c r="D117" s="13"/>
    </row>
    <row r="118" spans="2:8" s="12" customFormat="1">
      <c r="B118" s="13"/>
      <c r="C118" s="13"/>
      <c r="D118" s="13"/>
    </row>
    <row r="119" spans="2:8" s="12" customFormat="1">
      <c r="B119" s="13"/>
      <c r="C119" s="13"/>
      <c r="D119" s="13"/>
    </row>
    <row r="120" spans="2:8" s="12" customFormat="1">
      <c r="B120" s="13"/>
      <c r="C120" s="13"/>
      <c r="D120" s="13"/>
      <c r="H120" s="39">
        <f>T11</f>
        <v>27608.925502625858</v>
      </c>
    </row>
    <row r="121" spans="2:8" s="12" customFormat="1">
      <c r="B121" s="13"/>
      <c r="C121" s="13"/>
      <c r="D121" s="13"/>
      <c r="H121" s="32">
        <f>V11</f>
        <v>0.12243627340404092</v>
      </c>
    </row>
    <row r="122" spans="2:8" s="12" customFormat="1">
      <c r="B122" s="13"/>
      <c r="C122" s="13"/>
      <c r="D122" s="13"/>
    </row>
    <row r="123" spans="2:8" s="12" customFormat="1">
      <c r="B123" s="13"/>
      <c r="C123" s="13"/>
      <c r="D123" s="13"/>
    </row>
    <row r="124" spans="2:8" s="12" customFormat="1">
      <c r="B124" s="13"/>
      <c r="C124" s="13"/>
      <c r="D124" s="13"/>
    </row>
    <row r="125" spans="2:8" s="12" customFormat="1">
      <c r="B125" s="13"/>
      <c r="C125" s="13"/>
      <c r="D125" s="13"/>
    </row>
    <row r="126" spans="2:8" s="12" customFormat="1">
      <c r="B126" s="13"/>
      <c r="C126" s="13"/>
      <c r="D126" s="13"/>
    </row>
    <row r="127" spans="2:8" s="12" customFormat="1">
      <c r="B127" s="13"/>
      <c r="C127" s="13"/>
      <c r="D127" s="13"/>
    </row>
    <row r="128" spans="2:8" s="12" customFormat="1">
      <c r="B128" s="13"/>
      <c r="C128" s="13"/>
      <c r="D128" s="13"/>
    </row>
    <row r="129" spans="2:8" s="12" customFormat="1">
      <c r="B129" s="13"/>
      <c r="C129" s="13"/>
      <c r="D129" s="13"/>
    </row>
    <row r="130" spans="2:8" s="12" customFormat="1">
      <c r="B130" s="13"/>
      <c r="C130" s="13"/>
      <c r="D130" s="13"/>
    </row>
    <row r="131" spans="2:8" s="12" customFormat="1">
      <c r="B131" s="13"/>
      <c r="C131" s="13"/>
      <c r="D131" s="13"/>
    </row>
    <row r="132" spans="2:8" s="12" customFormat="1">
      <c r="B132" s="13"/>
      <c r="C132" s="13"/>
      <c r="D132" s="13"/>
    </row>
    <row r="133" spans="2:8" s="12" customFormat="1">
      <c r="B133" s="13"/>
      <c r="C133" s="13"/>
      <c r="D133" s="13"/>
    </row>
    <row r="134" spans="2:8" s="12" customFormat="1">
      <c r="B134" s="13"/>
      <c r="C134" s="13"/>
      <c r="D134" s="13"/>
    </row>
    <row r="135" spans="2:8" s="12" customFormat="1">
      <c r="B135" s="13"/>
      <c r="C135" s="13"/>
      <c r="D135" s="13"/>
    </row>
    <row r="136" spans="2:8" s="12" customFormat="1">
      <c r="B136" s="13"/>
      <c r="C136" s="13"/>
      <c r="D136" s="13"/>
    </row>
    <row r="137" spans="2:8" s="12" customFormat="1">
      <c r="B137" s="13"/>
      <c r="C137" s="13"/>
      <c r="D137" s="13"/>
      <c r="H137" s="38">
        <f>S12</f>
        <v>134.55326430688345</v>
      </c>
    </row>
    <row r="138" spans="2:8" s="12" customFormat="1">
      <c r="B138" s="13"/>
      <c r="C138" s="13"/>
      <c r="D138" s="13"/>
      <c r="H138" s="32">
        <f>U12</f>
        <v>-0.16569897895075239</v>
      </c>
    </row>
    <row r="139" spans="2:8" s="12" customFormat="1">
      <c r="B139" s="13"/>
      <c r="C139" s="13"/>
      <c r="D139" s="13"/>
    </row>
    <row r="140" spans="2:8" s="12" customFormat="1">
      <c r="B140" s="13"/>
      <c r="C140" s="13"/>
      <c r="D140" s="13"/>
    </row>
    <row r="141" spans="2:8" s="12" customFormat="1">
      <c r="B141" s="13"/>
      <c r="C141" s="13"/>
      <c r="D141" s="13"/>
    </row>
    <row r="142" spans="2:8" s="12" customFormat="1">
      <c r="B142" s="13"/>
      <c r="C142" s="13"/>
      <c r="D142" s="13"/>
    </row>
    <row r="143" spans="2:8" s="12" customFormat="1">
      <c r="B143" s="13"/>
      <c r="C143" s="13"/>
      <c r="D143" s="13"/>
    </row>
    <row r="144" spans="2:8" s="12" customFormat="1">
      <c r="B144" s="13"/>
      <c r="C144" s="13"/>
      <c r="D144" s="13"/>
    </row>
    <row r="145" spans="2:38" s="12" customFormat="1">
      <c r="B145" s="13"/>
      <c r="C145" s="13"/>
      <c r="D145" s="13"/>
      <c r="H145" s="38">
        <f>T12</f>
        <v>127.54109864340369</v>
      </c>
    </row>
    <row r="146" spans="2:38" s="12" customFormat="1">
      <c r="B146" s="13"/>
      <c r="C146" s="13"/>
      <c r="D146" s="13"/>
      <c r="H146" s="5">
        <f>V12</f>
        <v>-4.1646515882567015E-2</v>
      </c>
    </row>
    <row r="147" spans="2:38" s="12" customFormat="1">
      <c r="B147" s="13"/>
      <c r="C147" s="13"/>
      <c r="D147" s="13"/>
      <c r="H147" s="32"/>
    </row>
    <row r="148" spans="2:38" s="12" customFormat="1">
      <c r="B148" s="13"/>
      <c r="C148" s="13"/>
      <c r="D148" s="13"/>
    </row>
    <row r="149" spans="2:38" s="12" customFormat="1">
      <c r="B149" s="13"/>
      <c r="C149" s="13"/>
      <c r="D149" s="13"/>
    </row>
    <row r="150" spans="2:38" s="12" customFormat="1">
      <c r="B150" s="13"/>
      <c r="C150" s="13"/>
      <c r="D150" s="13"/>
    </row>
    <row r="151" spans="2:38" s="12" customFormat="1">
      <c r="B151" s="13"/>
      <c r="C151" s="13"/>
      <c r="D151" s="13"/>
    </row>
    <row r="152" spans="2:38" s="12" customFormat="1">
      <c r="B152" s="13"/>
      <c r="C152" s="13"/>
      <c r="D152" s="13"/>
    </row>
    <row r="153" spans="2:38" s="12" customFormat="1">
      <c r="B153" s="13"/>
      <c r="C153" s="13"/>
      <c r="D153" s="13"/>
    </row>
    <row r="154" spans="2:38" s="12" customFormat="1">
      <c r="B154" s="13"/>
      <c r="C154" s="13"/>
      <c r="D154" s="13"/>
    </row>
    <row r="155" spans="2:38" s="12" customFormat="1">
      <c r="B155" s="13"/>
      <c r="C155" s="13"/>
      <c r="D155" s="13"/>
    </row>
    <row r="156" spans="2:38" s="12" customFormat="1">
      <c r="B156" s="13"/>
      <c r="C156" s="13"/>
      <c r="D156" s="13"/>
    </row>
    <row r="157" spans="2:38" s="12" customFormat="1">
      <c r="B157" s="13"/>
      <c r="C157" s="13"/>
      <c r="D157" s="13"/>
    </row>
    <row r="158" spans="2:38" s="12" customFormat="1">
      <c r="B158" s="13"/>
      <c r="C158" s="13"/>
      <c r="D158" s="13"/>
    </row>
    <row r="159" spans="2:38" s="12" customFormat="1">
      <c r="B159" s="13"/>
      <c r="C159" s="13"/>
      <c r="D159" s="13"/>
      <c r="AL159" s="12" t="s">
        <v>42</v>
      </c>
    </row>
    <row r="160" spans="2:38" s="12" customFormat="1">
      <c r="B160" s="13"/>
      <c r="C160" s="13"/>
      <c r="D160" s="13"/>
    </row>
    <row r="161" spans="2:52" s="12" customFormat="1">
      <c r="B161" s="13"/>
      <c r="C161" s="13"/>
      <c r="D161" s="13"/>
      <c r="AM161" s="12">
        <v>2023</v>
      </c>
      <c r="AQ161" s="12">
        <v>2024</v>
      </c>
    </row>
    <row r="162" spans="2:52" s="12" customFormat="1">
      <c r="B162" s="13"/>
      <c r="C162" s="13"/>
      <c r="D162" s="13"/>
      <c r="AM162" s="168" t="s">
        <v>19</v>
      </c>
      <c r="AN162" s="168" t="s">
        <v>20</v>
      </c>
      <c r="AO162" s="168" t="s">
        <v>25</v>
      </c>
      <c r="AP162" s="168" t="s">
        <v>26</v>
      </c>
      <c r="AQ162" s="12" t="s">
        <v>19</v>
      </c>
      <c r="AR162" s="12" t="s">
        <v>20</v>
      </c>
      <c r="AS162" s="12" t="s">
        <v>25</v>
      </c>
      <c r="AT162" s="12" t="s">
        <v>26</v>
      </c>
      <c r="AV162" s="12">
        <v>2023</v>
      </c>
      <c r="AW162" s="12">
        <v>2024</v>
      </c>
      <c r="AY162" s="12">
        <v>2023</v>
      </c>
      <c r="AZ162" s="12">
        <v>2024</v>
      </c>
    </row>
    <row r="163" spans="2:52" s="12" customFormat="1">
      <c r="B163" s="13"/>
      <c r="C163" s="13"/>
      <c r="D163" s="13"/>
      <c r="AL163" s="12" t="s">
        <v>38</v>
      </c>
      <c r="AM163" s="38">
        <v>94.9</v>
      </c>
      <c r="AN163" s="38">
        <v>112.3</v>
      </c>
      <c r="AO163" s="38">
        <v>87</v>
      </c>
      <c r="AP163" s="38">
        <v>77.8</v>
      </c>
      <c r="AQ163" s="38">
        <v>65.900000000000006</v>
      </c>
      <c r="AR163" s="38">
        <v>55.45</v>
      </c>
      <c r="AS163" s="38">
        <v>44.589999999999996</v>
      </c>
      <c r="AT163" s="38">
        <v>75.5</v>
      </c>
      <c r="AV163" s="169">
        <f>(AP163-AM163)/AM163</f>
        <v>-0.18018967334035835</v>
      </c>
      <c r="AW163" s="169">
        <f>(AT163-AQ163)/AQ163</f>
        <v>0.14567526555386939</v>
      </c>
      <c r="AY163" s="38">
        <f>AVERAGE(AM163:AP163)</f>
        <v>93</v>
      </c>
      <c r="AZ163" s="38">
        <f>AVERAGE(AQ163:AT163)</f>
        <v>60.36</v>
      </c>
    </row>
    <row r="164" spans="2:52" s="12" customFormat="1">
      <c r="B164" s="13"/>
      <c r="C164" s="13"/>
      <c r="D164" s="13"/>
      <c r="F164" s="38">
        <f>S8</f>
        <v>72.4435294117647</v>
      </c>
      <c r="AL164" s="12" t="s">
        <v>39</v>
      </c>
      <c r="AM164" s="12">
        <v>4.0999999999999996</v>
      </c>
      <c r="AN164" s="12">
        <v>4.3</v>
      </c>
      <c r="AO164" s="12">
        <v>3.3</v>
      </c>
      <c r="AP164" s="12">
        <v>3.1</v>
      </c>
      <c r="AQ164" s="12">
        <v>3.1</v>
      </c>
      <c r="AR164" s="38">
        <v>2.7725</v>
      </c>
      <c r="AS164" s="38">
        <v>2.2294999999999998</v>
      </c>
      <c r="AT164" s="38">
        <v>3.2826086956521738</v>
      </c>
      <c r="AV164" s="169">
        <f>(AP164-AM164)/AM164</f>
        <v>-0.24390243902439016</v>
      </c>
      <c r="AW164" s="169">
        <v>5.8906030855539915E-2</v>
      </c>
      <c r="AY164" s="38">
        <v>3.6999999999999997</v>
      </c>
      <c r="AZ164" s="38">
        <v>2.8461521739130435</v>
      </c>
    </row>
    <row r="165" spans="2:52" s="12" customFormat="1">
      <c r="B165" s="13"/>
      <c r="C165" s="13"/>
      <c r="D165" s="13"/>
      <c r="F165" s="32">
        <f>U8</f>
        <v>-2.075226977950706E-2</v>
      </c>
    </row>
    <row r="166" spans="2:52" s="12" customFormat="1">
      <c r="B166" s="13"/>
      <c r="C166" s="13"/>
      <c r="D166" s="13"/>
      <c r="AL166" s="12" t="s">
        <v>40</v>
      </c>
    </row>
    <row r="167" spans="2:52" s="12" customFormat="1">
      <c r="B167" s="13"/>
      <c r="C167" s="13"/>
      <c r="D167" s="13"/>
      <c r="AL167" s="12" t="s">
        <v>41</v>
      </c>
      <c r="AN167" s="166">
        <f>(AN163-AM163)/AM163</f>
        <v>0.1833508956796627</v>
      </c>
      <c r="AO167" s="166">
        <f t="shared" ref="AO167:AT167" si="12">(AO163-AN163)/AN163</f>
        <v>-0.22528940338379339</v>
      </c>
      <c r="AP167" s="166">
        <f t="shared" si="12"/>
        <v>-0.10574712643678164</v>
      </c>
      <c r="AQ167" s="166">
        <f t="shared" si="12"/>
        <v>-0.15295629820051404</v>
      </c>
      <c r="AR167" s="166">
        <f t="shared" si="12"/>
        <v>-0.15857359635811838</v>
      </c>
      <c r="AS167" s="166">
        <f t="shared" si="12"/>
        <v>-0.1958521190261498</v>
      </c>
      <c r="AT167" s="166">
        <f t="shared" si="12"/>
        <v>0.69320475442924434</v>
      </c>
    </row>
    <row r="168" spans="2:52" s="12" customFormat="1">
      <c r="B168" s="13"/>
      <c r="C168" s="13"/>
      <c r="D168" s="13"/>
      <c r="AL168" s="12" t="s">
        <v>39</v>
      </c>
      <c r="AN168" s="166">
        <f>(AN164-AM164)/AM164</f>
        <v>4.8780487804878099E-2</v>
      </c>
      <c r="AO168" s="166">
        <f t="shared" ref="AO168:AT168" si="13">(AO164-AN164)/AN164</f>
        <v>-0.23255813953488372</v>
      </c>
      <c r="AP168" s="166">
        <f t="shared" si="13"/>
        <v>-6.0606060606060531E-2</v>
      </c>
      <c r="AQ168" s="166">
        <f t="shared" si="13"/>
        <v>0</v>
      </c>
      <c r="AR168" s="166">
        <f t="shared" si="13"/>
        <v>-0.10564516129032261</v>
      </c>
      <c r="AS168" s="166">
        <f t="shared" si="13"/>
        <v>-0.19585211902614974</v>
      </c>
      <c r="AT168" s="166">
        <f t="shared" si="13"/>
        <v>0.47235196037325594</v>
      </c>
    </row>
    <row r="169" spans="2:52" s="12" customFormat="1">
      <c r="B169" s="13"/>
      <c r="C169" s="13"/>
      <c r="D169" s="13"/>
    </row>
    <row r="170" spans="2:52" s="12" customFormat="1">
      <c r="B170" s="13"/>
      <c r="C170" s="13"/>
      <c r="D170" s="13"/>
    </row>
    <row r="171" spans="2:52" s="12" customFormat="1">
      <c r="B171" s="13"/>
      <c r="C171" s="13"/>
      <c r="D171" s="13"/>
      <c r="F171" s="38">
        <f>T8</f>
        <v>63.847999999999999</v>
      </c>
      <c r="AT171" s="12">
        <v>77.8</v>
      </c>
    </row>
    <row r="172" spans="2:52" s="12" customFormat="1">
      <c r="B172" s="13"/>
      <c r="C172" s="13"/>
      <c r="D172" s="13"/>
      <c r="F172" s="32">
        <f>V8</f>
        <v>-2.9562982005141354E-2</v>
      </c>
      <c r="AT172" s="12">
        <v>75.5</v>
      </c>
      <c r="AU172" s="166">
        <f>(AT172-AT171)/AT171</f>
        <v>-2.9562982005141354E-2</v>
      </c>
    </row>
    <row r="173" spans="2:52" s="12" customFormat="1">
      <c r="B173" s="13"/>
      <c r="C173" s="13"/>
      <c r="D173" s="13"/>
    </row>
    <row r="174" spans="2:52" s="12" customFormat="1">
      <c r="B174" s="13"/>
      <c r="C174" s="13"/>
      <c r="D174" s="13"/>
      <c r="AT174" s="12">
        <v>3.1</v>
      </c>
    </row>
    <row r="175" spans="2:52" s="12" customFormat="1">
      <c r="B175" s="13"/>
      <c r="C175" s="13"/>
      <c r="D175" s="13"/>
      <c r="AT175" s="12">
        <v>3.3</v>
      </c>
      <c r="AU175" s="166">
        <f>(AT175-AT174)/AT174</f>
        <v>6.4516129032257979E-2</v>
      </c>
    </row>
    <row r="176" spans="2:52" s="12" customFormat="1">
      <c r="B176" s="13"/>
      <c r="C176" s="13"/>
      <c r="D176" s="13"/>
    </row>
    <row r="177" spans="2:7" s="12" customFormat="1">
      <c r="B177" s="13"/>
      <c r="C177" s="13"/>
      <c r="D177" s="13"/>
    </row>
    <row r="178" spans="2:7" s="12" customFormat="1">
      <c r="B178" s="13"/>
      <c r="C178" s="13"/>
      <c r="D178" s="13"/>
    </row>
    <row r="179" spans="2:7" s="12" customFormat="1">
      <c r="B179" s="13"/>
      <c r="C179" s="13"/>
      <c r="D179" s="13"/>
    </row>
    <row r="180" spans="2:7" s="12" customFormat="1">
      <c r="B180" s="13"/>
      <c r="C180" s="13"/>
      <c r="D180" s="13"/>
    </row>
    <row r="181" spans="2:7" s="12" customFormat="1">
      <c r="B181" s="13"/>
      <c r="C181" s="13"/>
      <c r="D181" s="13"/>
    </row>
    <row r="182" spans="2:7" s="12" customFormat="1">
      <c r="B182" s="13"/>
      <c r="C182" s="13"/>
      <c r="D182" s="13"/>
    </row>
    <row r="183" spans="2:7" s="12" customFormat="1">
      <c r="B183" s="13"/>
      <c r="C183" s="13"/>
      <c r="D183" s="13"/>
    </row>
    <row r="184" spans="2:7" s="12" customFormat="1">
      <c r="B184" s="13"/>
      <c r="C184" s="13"/>
      <c r="D184" s="13"/>
    </row>
    <row r="185" spans="2:7" s="12" customFormat="1">
      <c r="B185" s="13"/>
      <c r="C185" s="13"/>
      <c r="D185" s="13"/>
    </row>
    <row r="186" spans="2:7" s="12" customFormat="1">
      <c r="B186" s="13"/>
      <c r="C186" s="13"/>
      <c r="D186" s="13"/>
    </row>
    <row r="187" spans="2:7" s="12" customFormat="1">
      <c r="B187" s="13"/>
      <c r="C187" s="13"/>
      <c r="D187" s="13"/>
    </row>
    <row r="188" spans="2:7" s="12" customFormat="1">
      <c r="B188" s="13"/>
      <c r="C188" s="13"/>
      <c r="D188" s="13"/>
    </row>
    <row r="189" spans="2:7" s="12" customFormat="1">
      <c r="B189" s="13"/>
      <c r="C189" s="13"/>
      <c r="D189" s="13"/>
    </row>
    <row r="190" spans="2:7" s="12" customFormat="1">
      <c r="B190" s="13"/>
      <c r="C190" s="13"/>
      <c r="D190" s="13"/>
      <c r="G190" s="38">
        <f>S6</f>
        <v>3.6520358056265985</v>
      </c>
    </row>
    <row r="191" spans="2:7" s="12" customFormat="1">
      <c r="B191" s="13"/>
      <c r="C191" s="13"/>
      <c r="D191" s="13"/>
      <c r="G191" s="32">
        <f>U6</f>
        <v>-0.27053140096618361</v>
      </c>
    </row>
    <row r="192" spans="2:7" s="12" customFormat="1">
      <c r="B192" s="13"/>
      <c r="C192" s="13"/>
      <c r="D192" s="13"/>
    </row>
    <row r="193" spans="2:52" s="12" customFormat="1">
      <c r="B193" s="13"/>
      <c r="C193" s="13"/>
      <c r="D193" s="13"/>
    </row>
    <row r="194" spans="2:52" s="12" customFormat="1">
      <c r="B194" s="13"/>
      <c r="C194" s="13"/>
      <c r="D194" s="13"/>
    </row>
    <row r="195" spans="2:52" s="12" customFormat="1">
      <c r="B195" s="13"/>
      <c r="C195" s="13"/>
      <c r="D195" s="13"/>
      <c r="U195" s="38">
        <f>S7</f>
        <v>2.4287572463768115</v>
      </c>
    </row>
    <row r="196" spans="2:52" s="12" customFormat="1">
      <c r="B196" s="13"/>
      <c r="C196" s="13"/>
      <c r="D196" s="13"/>
      <c r="U196" s="32">
        <f>U7</f>
        <v>0.64099378881987557</v>
      </c>
    </row>
    <row r="197" spans="2:52" s="12" customFormat="1">
      <c r="B197" s="13"/>
      <c r="C197" s="13"/>
      <c r="D197" s="13"/>
    </row>
    <row r="198" spans="2:52" s="12" customFormat="1">
      <c r="B198" s="13"/>
      <c r="C198" s="13"/>
      <c r="D198" s="13"/>
    </row>
    <row r="199" spans="2:52" s="12" customFormat="1">
      <c r="B199" s="13"/>
      <c r="C199" s="13"/>
      <c r="D199" s="13"/>
    </row>
    <row r="200" spans="2:52" s="12" customFormat="1">
      <c r="B200" s="13"/>
      <c r="C200" s="13"/>
      <c r="D200" s="13"/>
      <c r="G200" s="38">
        <f>T6</f>
        <v>2.8969217391304349</v>
      </c>
      <c r="U200" s="38">
        <f>T7</f>
        <v>1.9690173913043476</v>
      </c>
    </row>
    <row r="201" spans="2:52" s="12" customFormat="1">
      <c r="B201" s="13"/>
      <c r="C201" s="13"/>
      <c r="D201" s="13"/>
      <c r="G201" s="32">
        <f>V6</f>
        <v>5.8906030855539915E-2</v>
      </c>
      <c r="U201" s="32">
        <f>V7</f>
        <v>0.81372997711670481</v>
      </c>
    </row>
    <row r="202" spans="2:52" s="12" customFormat="1">
      <c r="B202" s="13"/>
      <c r="C202" s="13"/>
      <c r="D202" s="13"/>
      <c r="AL202" s="12" t="s">
        <v>43</v>
      </c>
    </row>
    <row r="203" spans="2:52" s="12" customFormat="1">
      <c r="B203" s="13"/>
      <c r="C203" s="13"/>
      <c r="D203" s="13"/>
    </row>
    <row r="204" spans="2:52" s="12" customFormat="1">
      <c r="B204" s="13"/>
      <c r="C204" s="13"/>
      <c r="D204" s="13"/>
      <c r="AM204" s="12">
        <v>2023</v>
      </c>
      <c r="AQ204" s="12">
        <v>2024</v>
      </c>
    </row>
    <row r="205" spans="2:52" s="12" customFormat="1">
      <c r="B205" s="13"/>
      <c r="C205" s="13"/>
      <c r="D205" s="13"/>
      <c r="AM205" s="168" t="s">
        <v>19</v>
      </c>
      <c r="AN205" s="168" t="s">
        <v>20</v>
      </c>
      <c r="AO205" s="168" t="s">
        <v>25</v>
      </c>
      <c r="AP205" s="168" t="s">
        <v>26</v>
      </c>
      <c r="AQ205" s="12" t="s">
        <v>19</v>
      </c>
      <c r="AR205" s="12" t="s">
        <v>20</v>
      </c>
      <c r="AS205" s="12" t="s">
        <v>25</v>
      </c>
      <c r="AT205" s="12" t="s">
        <v>26</v>
      </c>
      <c r="AV205" s="12">
        <v>2023</v>
      </c>
      <c r="AW205" s="12">
        <v>2024</v>
      </c>
      <c r="AY205" s="12">
        <v>2023</v>
      </c>
      <c r="AZ205" s="12">
        <v>2024</v>
      </c>
    </row>
    <row r="206" spans="2:52" s="12" customFormat="1">
      <c r="B206" s="13"/>
      <c r="C206" s="13"/>
      <c r="D206" s="13"/>
      <c r="AL206" s="12" t="s">
        <v>38</v>
      </c>
      <c r="AM206" s="12">
        <v>70.8</v>
      </c>
      <c r="AN206" s="12">
        <v>91.5</v>
      </c>
      <c r="AO206" s="12">
        <v>42.5</v>
      </c>
      <c r="AP206" s="12">
        <v>47.3</v>
      </c>
      <c r="AQ206" s="12">
        <v>43.3</v>
      </c>
      <c r="AR206" s="38">
        <v>19.039999999999996</v>
      </c>
      <c r="AS206" s="38">
        <v>28.939999999999994</v>
      </c>
      <c r="AT206" s="38">
        <v>79.259999999999991</v>
      </c>
      <c r="AV206" s="169">
        <f>(AP206-AM206)/AM206</f>
        <v>-0.33192090395480228</v>
      </c>
      <c r="AW206" s="169">
        <f>(AT206-AQ206)/AQ206</f>
        <v>0.83048498845265584</v>
      </c>
      <c r="AY206" s="38">
        <f>AVERAGE(AM206:AP206)</f>
        <v>63.025000000000006</v>
      </c>
      <c r="AZ206" s="38">
        <f>AVERAGE(AQ206:AT206)</f>
        <v>42.634999999999991</v>
      </c>
    </row>
    <row r="207" spans="2:52" s="12" customFormat="1">
      <c r="B207" s="13"/>
      <c r="C207" s="13"/>
      <c r="D207" s="13"/>
      <c r="AL207" s="12" t="s">
        <v>39</v>
      </c>
      <c r="AM207" s="12">
        <v>3.1</v>
      </c>
      <c r="AN207" s="12">
        <v>3.5</v>
      </c>
      <c r="AO207" s="12">
        <v>1.6</v>
      </c>
      <c r="AP207" s="12">
        <v>1.9</v>
      </c>
      <c r="AQ207" s="38">
        <v>2.1</v>
      </c>
      <c r="AR207" s="38">
        <v>0.95199999999999974</v>
      </c>
      <c r="AS207" s="38">
        <v>1.4469999999999996</v>
      </c>
      <c r="AT207" s="38">
        <v>3.4460869565217389</v>
      </c>
      <c r="AV207" s="169">
        <v>-0.38709677419354843</v>
      </c>
      <c r="AW207" s="169">
        <v>0.64099378881987557</v>
      </c>
      <c r="AY207" s="38">
        <v>2.5249999999999999</v>
      </c>
      <c r="AZ207" s="38">
        <f>AVERAGE(AQ207:AT207)</f>
        <v>1.9862717391304345</v>
      </c>
    </row>
    <row r="208" spans="2:52" s="12" customFormat="1">
      <c r="B208" s="13"/>
      <c r="C208" s="13"/>
      <c r="D208" s="13"/>
    </row>
    <row r="209" spans="2:49" s="12" customFormat="1">
      <c r="B209" s="13"/>
      <c r="C209" s="13"/>
      <c r="D209" s="13"/>
      <c r="AL209" s="12" t="s">
        <v>40</v>
      </c>
    </row>
    <row r="210" spans="2:49" s="12" customFormat="1">
      <c r="B210" s="13"/>
      <c r="C210" s="13"/>
      <c r="D210" s="13"/>
      <c r="AL210" s="12" t="s">
        <v>41</v>
      </c>
      <c r="AN210" s="169">
        <f>(AN206-AM206)/AM206</f>
        <v>0.29237288135593226</v>
      </c>
      <c r="AO210" s="169">
        <f t="shared" ref="AO210:AT210" si="14">(AO206-AN206)/AN206</f>
        <v>-0.53551912568306015</v>
      </c>
      <c r="AP210" s="169">
        <f t="shared" si="14"/>
        <v>0.11294117647058817</v>
      </c>
      <c r="AQ210" s="169">
        <f t="shared" si="14"/>
        <v>-8.4566596194503171E-2</v>
      </c>
      <c r="AR210" s="169">
        <f t="shared" si="14"/>
        <v>-0.5602771362586606</v>
      </c>
      <c r="AS210" s="169">
        <f t="shared" si="14"/>
        <v>0.51995798319327735</v>
      </c>
      <c r="AT210" s="169">
        <f t="shared" si="14"/>
        <v>1.7387698686938495</v>
      </c>
    </row>
    <row r="211" spans="2:49" s="12" customFormat="1">
      <c r="B211" s="13"/>
      <c r="C211" s="13"/>
      <c r="D211" s="13"/>
      <c r="AL211" s="12" t="s">
        <v>39</v>
      </c>
      <c r="AN211" s="169">
        <f>(AN207-AM207)/AM207</f>
        <v>0.1290322580645161</v>
      </c>
      <c r="AO211" s="169">
        <f t="shared" ref="AO211:AT211" si="15">(AO207-AN207)/AN207</f>
        <v>-0.54285714285714282</v>
      </c>
      <c r="AP211" s="169">
        <f t="shared" si="15"/>
        <v>0.18749999999999989</v>
      </c>
      <c r="AQ211" s="169">
        <f t="shared" si="15"/>
        <v>0.10526315789473695</v>
      </c>
      <c r="AR211" s="169">
        <f t="shared" si="15"/>
        <v>-0.54666666666666686</v>
      </c>
      <c r="AS211" s="169">
        <f t="shared" si="15"/>
        <v>0.51995798319327735</v>
      </c>
      <c r="AT211" s="169">
        <f t="shared" si="15"/>
        <v>1.3815390162555217</v>
      </c>
    </row>
    <row r="212" spans="2:49" s="12" customFormat="1">
      <c r="B212" s="13"/>
      <c r="C212" s="13"/>
      <c r="D212" s="13"/>
    </row>
    <row r="213" spans="2:49" s="12" customFormat="1">
      <c r="B213" s="13"/>
      <c r="C213" s="13"/>
      <c r="D213" s="13"/>
      <c r="AW213" s="166">
        <f>(AT206-AP206)/AP206</f>
        <v>0.67568710359408024</v>
      </c>
    </row>
    <row r="214" spans="2:49" s="12" customFormat="1">
      <c r="B214" s="13"/>
      <c r="C214" s="13"/>
      <c r="D214" s="13"/>
      <c r="AW214" s="166">
        <f>(AT207-AP207)/AP207</f>
        <v>0.81372997711670481</v>
      </c>
    </row>
    <row r="215" spans="2:49" s="12" customFormat="1">
      <c r="B215" s="13"/>
      <c r="C215" s="13"/>
      <c r="D215" s="13"/>
    </row>
    <row r="216" spans="2:49" s="12" customFormat="1">
      <c r="B216" s="13"/>
      <c r="C216" s="13"/>
      <c r="D216" s="13"/>
    </row>
    <row r="217" spans="2:49" s="12" customFormat="1">
      <c r="B217" s="13"/>
      <c r="C217" s="13"/>
      <c r="D217" s="13"/>
    </row>
    <row r="218" spans="2:49" s="12" customFormat="1">
      <c r="B218" s="13"/>
      <c r="C218" s="13"/>
      <c r="D218" s="13"/>
    </row>
    <row r="219" spans="2:49" s="12" customFormat="1">
      <c r="B219" s="13"/>
      <c r="C219" s="13"/>
      <c r="D219" s="13"/>
    </row>
    <row r="220" spans="2:49" s="12" customFormat="1">
      <c r="B220" s="13"/>
      <c r="C220" s="13"/>
      <c r="D220" s="13"/>
    </row>
    <row r="221" spans="2:49" s="12" customFormat="1">
      <c r="B221" s="13"/>
      <c r="C221" s="13"/>
      <c r="D221" s="13"/>
    </row>
    <row r="222" spans="2:49" s="12" customFormat="1">
      <c r="B222" s="13"/>
      <c r="C222" s="13"/>
      <c r="D222" s="13"/>
    </row>
    <row r="223" spans="2:49" s="12" customFormat="1">
      <c r="B223" s="13"/>
      <c r="C223" s="13"/>
      <c r="D223" s="13"/>
    </row>
    <row r="224" spans="2:49" s="12" customFormat="1">
      <c r="B224" s="13"/>
      <c r="C224" s="13"/>
      <c r="D224" s="13"/>
    </row>
    <row r="225" spans="2:4" s="12" customFormat="1">
      <c r="B225" s="13"/>
      <c r="C225" s="13"/>
      <c r="D225" s="13"/>
    </row>
    <row r="226" spans="2:4" s="12" customFormat="1">
      <c r="B226" s="13"/>
      <c r="C226" s="13"/>
      <c r="D226" s="13"/>
    </row>
    <row r="227" spans="2:4" s="12" customFormat="1">
      <c r="B227" s="13"/>
      <c r="C227" s="13"/>
      <c r="D227" s="13"/>
    </row>
    <row r="228" spans="2:4" s="12" customFormat="1">
      <c r="B228" s="13"/>
      <c r="C228" s="13"/>
      <c r="D228" s="13"/>
    </row>
    <row r="229" spans="2:4" s="12" customFormat="1">
      <c r="B229" s="13"/>
      <c r="C229" s="13"/>
      <c r="D229" s="13"/>
    </row>
    <row r="230" spans="2:4" s="12" customFormat="1">
      <c r="B230" s="13"/>
      <c r="C230" s="13"/>
      <c r="D230" s="13"/>
    </row>
    <row r="231" spans="2:4" s="12" customFormat="1">
      <c r="B231" s="13"/>
      <c r="C231" s="13"/>
      <c r="D231" s="13"/>
    </row>
  </sheetData>
  <mergeCells count="15">
    <mergeCell ref="AM3:AP3"/>
    <mergeCell ref="B16:D16"/>
    <mergeCell ref="E16:G16"/>
    <mergeCell ref="H16:J16"/>
    <mergeCell ref="K16:M16"/>
    <mergeCell ref="Z3:AB3"/>
    <mergeCell ref="O16:R16"/>
    <mergeCell ref="AF3:AH3"/>
    <mergeCell ref="AI3:AL3"/>
    <mergeCell ref="B2:D2"/>
    <mergeCell ref="E2:G2"/>
    <mergeCell ref="H2:J2"/>
    <mergeCell ref="AC3:AE3"/>
    <mergeCell ref="K2:N2"/>
    <mergeCell ref="O2:R2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A6D5-4A7E-4BC1-9666-F1E5DBB57A2A}">
  <dimension ref="A1:AE211"/>
  <sheetViews>
    <sheetView zoomScale="30" zoomScaleNormal="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3" sqref="D3"/>
    </sheetView>
  </sheetViews>
  <sheetFormatPr baseColWidth="10" defaultColWidth="10.83203125" defaultRowHeight="28"/>
  <cols>
    <col min="1" max="1" width="100.33203125" style="3" customWidth="1"/>
    <col min="2" max="2" width="19.33203125" style="4" customWidth="1"/>
    <col min="3" max="3" width="22.5" style="4" customWidth="1"/>
    <col min="4" max="4" width="21" style="4" customWidth="1"/>
    <col min="5" max="5" width="27.1640625" style="3" customWidth="1"/>
    <col min="6" max="6" width="25.6640625" style="3" bestFit="1" customWidth="1"/>
    <col min="7" max="8" width="23.5" style="3" bestFit="1" customWidth="1"/>
    <col min="9" max="9" width="21.5" style="3" bestFit="1" customWidth="1"/>
    <col min="10" max="10" width="20.5" style="3" customWidth="1"/>
    <col min="11" max="12" width="20.6640625" style="3" customWidth="1"/>
    <col min="13" max="13" width="19.5" style="3" bestFit="1" customWidth="1"/>
    <col min="14" max="14" width="20.5" style="3" customWidth="1"/>
    <col min="15" max="15" width="21.5" style="3" bestFit="1" customWidth="1"/>
    <col min="16" max="16" width="22.6640625" style="3" customWidth="1"/>
    <col min="17" max="18" width="22.33203125" style="3" customWidth="1"/>
    <col min="19" max="19" width="21.33203125" style="3" customWidth="1"/>
    <col min="20" max="20" width="20" style="3" customWidth="1"/>
    <col min="21" max="21" width="17.6640625" style="3" customWidth="1"/>
    <col min="22" max="38" width="10.83203125" style="3"/>
    <col min="39" max="39" width="12.1640625" style="3" bestFit="1" customWidth="1"/>
    <col min="40" max="16384" width="10.83203125" style="3"/>
  </cols>
  <sheetData>
    <row r="1" spans="1:31" ht="34">
      <c r="A1" s="180" t="s">
        <v>27</v>
      </c>
      <c r="B1" s="180"/>
      <c r="C1" s="180"/>
      <c r="D1" s="180"/>
      <c r="E1" s="180"/>
      <c r="F1" s="180"/>
      <c r="G1" s="180"/>
      <c r="H1" s="180"/>
      <c r="I1" s="180"/>
    </row>
    <row r="2" spans="1:31">
      <c r="A2" s="3" t="s">
        <v>17</v>
      </c>
      <c r="B2" s="176">
        <v>2020</v>
      </c>
      <c r="C2" s="177"/>
      <c r="D2" s="178"/>
      <c r="E2" s="176">
        <v>2021</v>
      </c>
      <c r="F2" s="177"/>
      <c r="G2" s="178"/>
      <c r="H2" s="176">
        <v>2022</v>
      </c>
      <c r="I2" s="177"/>
      <c r="J2" s="178"/>
      <c r="K2" s="181">
        <v>2023</v>
      </c>
      <c r="L2" s="179"/>
      <c r="M2" s="179"/>
      <c r="N2" s="179"/>
      <c r="O2" s="179">
        <v>2024</v>
      </c>
      <c r="P2" s="179"/>
      <c r="Q2" s="179"/>
      <c r="R2" s="179"/>
      <c r="S2" s="28" t="s">
        <v>30</v>
      </c>
      <c r="T2" s="28"/>
      <c r="U2" s="30" t="s">
        <v>31</v>
      </c>
      <c r="V2" s="30"/>
      <c r="W2" s="16"/>
      <c r="X2" s="16"/>
      <c r="Y2" s="8"/>
    </row>
    <row r="3" spans="1:31" s="1" customFormat="1" ht="29" thickBot="1">
      <c r="B3" s="79" t="s">
        <v>21</v>
      </c>
      <c r="C3" s="79" t="s">
        <v>22</v>
      </c>
      <c r="D3" s="79" t="s">
        <v>23</v>
      </c>
      <c r="E3" s="79" t="s">
        <v>24</v>
      </c>
      <c r="F3" s="79" t="s">
        <v>25</v>
      </c>
      <c r="G3" s="80" t="s">
        <v>33</v>
      </c>
      <c r="H3" s="80" t="s">
        <v>24</v>
      </c>
      <c r="I3" s="80" t="s">
        <v>25</v>
      </c>
      <c r="J3" s="80" t="s">
        <v>26</v>
      </c>
      <c r="K3" s="80" t="s">
        <v>19</v>
      </c>
      <c r="L3" s="80" t="s">
        <v>20</v>
      </c>
      <c r="M3" s="81" t="s">
        <v>25</v>
      </c>
      <c r="N3" s="11" t="s">
        <v>26</v>
      </c>
      <c r="O3" s="11" t="s">
        <v>19</v>
      </c>
      <c r="P3" s="11" t="s">
        <v>20</v>
      </c>
      <c r="Q3" s="82" t="s">
        <v>25</v>
      </c>
      <c r="R3" s="135" t="s">
        <v>26</v>
      </c>
      <c r="S3" s="83" t="s">
        <v>28</v>
      </c>
      <c r="T3" s="83" t="s">
        <v>29</v>
      </c>
      <c r="U3" s="84" t="s">
        <v>28</v>
      </c>
      <c r="V3" s="84" t="s">
        <v>29</v>
      </c>
      <c r="W3" s="85"/>
      <c r="X3" s="85"/>
    </row>
    <row r="4" spans="1:31" s="1" customFormat="1" ht="26.25" customHeight="1" thickTop="1">
      <c r="A4" s="2" t="s">
        <v>0</v>
      </c>
      <c r="B4" s="86">
        <v>14</v>
      </c>
      <c r="C4" s="87">
        <v>10</v>
      </c>
      <c r="D4" s="87">
        <v>11</v>
      </c>
      <c r="E4" s="87">
        <v>19</v>
      </c>
      <c r="F4" s="87">
        <v>15</v>
      </c>
      <c r="G4" s="88">
        <v>22</v>
      </c>
      <c r="H4" s="88">
        <v>27</v>
      </c>
      <c r="I4" s="88">
        <v>29</v>
      </c>
      <c r="J4" s="88">
        <v>27</v>
      </c>
      <c r="K4" s="89">
        <v>27</v>
      </c>
      <c r="L4" s="89">
        <v>31</v>
      </c>
      <c r="M4" s="90">
        <v>31</v>
      </c>
      <c r="N4" s="44">
        <v>32</v>
      </c>
      <c r="O4" s="91">
        <v>32</v>
      </c>
      <c r="P4" s="22">
        <v>34</v>
      </c>
      <c r="Q4" s="66">
        <v>33</v>
      </c>
      <c r="R4" s="136">
        <v>38</v>
      </c>
      <c r="S4" s="27">
        <f>AVERAGE(B4:R4)</f>
        <v>25.411764705882351</v>
      </c>
      <c r="T4" s="27">
        <f>AVERAGE(N4:R4)</f>
        <v>33.799999999999997</v>
      </c>
      <c r="U4" s="32">
        <f>(R4-B4)/B4</f>
        <v>1.7142857142857142</v>
      </c>
      <c r="V4" s="32">
        <f>(R4-N4)/N4</f>
        <v>0.1875</v>
      </c>
      <c r="W4" s="22"/>
      <c r="X4" s="22"/>
    </row>
    <row r="5" spans="1:31" s="1" customFormat="1">
      <c r="A5" s="2" t="s">
        <v>1</v>
      </c>
      <c r="B5" s="138">
        <v>1848</v>
      </c>
      <c r="C5" s="92">
        <v>1656</v>
      </c>
      <c r="D5" s="92">
        <v>1431</v>
      </c>
      <c r="E5" s="92">
        <v>1958</v>
      </c>
      <c r="F5" s="92">
        <v>2855</v>
      </c>
      <c r="G5" s="92">
        <v>4529</v>
      </c>
      <c r="H5" s="92">
        <v>5334</v>
      </c>
      <c r="I5" s="92">
        <v>3513</v>
      </c>
      <c r="J5" s="92">
        <v>3937</v>
      </c>
      <c r="K5" s="93">
        <v>3581</v>
      </c>
      <c r="L5" s="93">
        <v>3521</v>
      </c>
      <c r="M5" s="93">
        <v>3462</v>
      </c>
      <c r="N5" s="14">
        <v>3648</v>
      </c>
      <c r="O5" s="94">
        <v>3441</v>
      </c>
      <c r="P5" s="94">
        <v>4055</v>
      </c>
      <c r="Q5" s="65">
        <v>3536</v>
      </c>
      <c r="R5" s="65">
        <v>3578</v>
      </c>
      <c r="S5" s="14">
        <f t="shared" ref="S5:S14" si="0">AVERAGE(B5:R5)</f>
        <v>3287.2352941176468</v>
      </c>
      <c r="T5" s="14">
        <f t="shared" ref="T5:T14" si="1">AVERAGE(N5:R5)</f>
        <v>3651.6</v>
      </c>
      <c r="U5" s="32">
        <f t="shared" ref="U5:U14" si="2">(R5-B5)/B5</f>
        <v>0.93614718614718617</v>
      </c>
      <c r="V5" s="32">
        <f t="shared" ref="V5:V14" si="3">(R5-N5)/N5</f>
        <v>-1.9188596491228071E-2</v>
      </c>
      <c r="W5" s="23"/>
      <c r="X5" s="23"/>
    </row>
    <row r="6" spans="1:31" s="36" customFormat="1">
      <c r="A6" s="33" t="s">
        <v>2</v>
      </c>
      <c r="B6" s="95">
        <v>7.5</v>
      </c>
      <c r="C6" s="96">
        <v>8.9</v>
      </c>
      <c r="D6" s="96">
        <v>9.5</v>
      </c>
      <c r="E6" s="96">
        <v>8.5</v>
      </c>
      <c r="F6" s="96">
        <v>8.8000000000000007</v>
      </c>
      <c r="G6" s="96">
        <v>13.5</v>
      </c>
      <c r="H6" s="96">
        <v>10.7</v>
      </c>
      <c r="I6" s="96">
        <v>7.6</v>
      </c>
      <c r="J6" s="96">
        <v>12.7</v>
      </c>
      <c r="K6" s="97">
        <v>10.7</v>
      </c>
      <c r="L6" s="97">
        <v>10.5</v>
      </c>
      <c r="M6" s="97">
        <v>8.6999999999999993</v>
      </c>
      <c r="N6" s="98">
        <v>8.3000000000000007</v>
      </c>
      <c r="O6" s="99">
        <v>7.4</v>
      </c>
      <c r="P6" s="100">
        <v>9.8032352941176466</v>
      </c>
      <c r="Q6" s="67">
        <v>8.0490909090909089</v>
      </c>
      <c r="R6" s="67">
        <v>8.0250000000000004</v>
      </c>
      <c r="S6" s="34">
        <f t="shared" si="0"/>
        <v>9.3633721296005064</v>
      </c>
      <c r="T6" s="34">
        <f t="shared" si="1"/>
        <v>8.3154652406417107</v>
      </c>
      <c r="U6" s="32">
        <f t="shared" si="2"/>
        <v>7.0000000000000048E-2</v>
      </c>
      <c r="V6" s="32">
        <f t="shared" si="3"/>
        <v>-3.3132530120481965E-2</v>
      </c>
      <c r="W6" s="35"/>
      <c r="X6" s="35"/>
    </row>
    <row r="7" spans="1:31" s="1" customFormat="1">
      <c r="A7" s="2" t="s">
        <v>3</v>
      </c>
      <c r="B7" s="86"/>
      <c r="C7" s="87"/>
      <c r="D7" s="87"/>
      <c r="E7" s="87"/>
      <c r="F7" s="87"/>
      <c r="G7" s="88">
        <v>12</v>
      </c>
      <c r="H7" s="88">
        <v>4.8</v>
      </c>
      <c r="I7" s="88">
        <v>6.2</v>
      </c>
      <c r="J7" s="88">
        <v>9.8000000000000007</v>
      </c>
      <c r="K7" s="101">
        <v>8</v>
      </c>
      <c r="L7" s="102">
        <v>7.8</v>
      </c>
      <c r="M7" s="90">
        <v>4.9000000000000004</v>
      </c>
      <c r="N7" s="20">
        <v>4.8</v>
      </c>
      <c r="O7" s="103">
        <v>2.6</v>
      </c>
      <c r="P7" s="26">
        <v>6.0723529411764741</v>
      </c>
      <c r="Q7" s="67">
        <v>4.8048484848484847</v>
      </c>
      <c r="R7" s="67">
        <v>3.4892105263157887</v>
      </c>
      <c r="S7" s="15">
        <f>AVERAGE(B7:R7)</f>
        <v>6.2722009960283955</v>
      </c>
      <c r="T7" s="15">
        <f t="shared" si="1"/>
        <v>4.3532823904681495</v>
      </c>
      <c r="U7" s="32">
        <f>(R7-G7)/G7</f>
        <v>-0.70923245614035091</v>
      </c>
      <c r="V7" s="32">
        <f t="shared" si="3"/>
        <v>-0.27308114035087733</v>
      </c>
      <c r="W7" s="22"/>
      <c r="X7" s="22"/>
      <c r="AE7" s="7"/>
    </row>
    <row r="8" spans="1:31" s="1" customFormat="1">
      <c r="A8" s="2" t="s">
        <v>4</v>
      </c>
      <c r="B8" s="104">
        <v>104.8</v>
      </c>
      <c r="C8" s="105">
        <v>88.9</v>
      </c>
      <c r="D8" s="105">
        <v>104.9</v>
      </c>
      <c r="E8" s="105">
        <v>161</v>
      </c>
      <c r="F8" s="105">
        <v>131.80000000000001</v>
      </c>
      <c r="G8" s="106">
        <v>295.89999999999998</v>
      </c>
      <c r="H8" s="106">
        <v>287.7</v>
      </c>
      <c r="I8" s="106">
        <v>227.8</v>
      </c>
      <c r="J8" s="106">
        <v>342.6</v>
      </c>
      <c r="K8" s="107">
        <v>289.60000000000002</v>
      </c>
      <c r="L8" s="107">
        <v>325.10000000000002</v>
      </c>
      <c r="M8" s="108">
        <v>268.2</v>
      </c>
      <c r="N8" s="109">
        <v>266.5</v>
      </c>
      <c r="O8" s="110">
        <v>236.3</v>
      </c>
      <c r="P8" s="111">
        <v>333.31</v>
      </c>
      <c r="Q8" s="67">
        <v>265.62</v>
      </c>
      <c r="R8" s="67">
        <v>304.95</v>
      </c>
      <c r="S8" s="15">
        <f t="shared" si="0"/>
        <v>237.35176470588232</v>
      </c>
      <c r="T8" s="15">
        <f t="shared" si="1"/>
        <v>281.33600000000001</v>
      </c>
      <c r="U8" s="32">
        <f t="shared" si="2"/>
        <v>1.9098282442748089</v>
      </c>
      <c r="V8" s="32">
        <f t="shared" si="3"/>
        <v>0.14427767354596618</v>
      </c>
      <c r="W8" s="22"/>
      <c r="X8" s="22"/>
    </row>
    <row r="9" spans="1:31" s="1" customFormat="1">
      <c r="A9" s="41" t="s">
        <v>5</v>
      </c>
      <c r="B9" s="112"/>
      <c r="C9" s="113"/>
      <c r="D9" s="113"/>
      <c r="E9" s="113"/>
      <c r="F9" s="113"/>
      <c r="G9" s="114">
        <v>264.39999999999998</v>
      </c>
      <c r="H9" s="114">
        <v>130.1</v>
      </c>
      <c r="I9" s="114">
        <v>186.7</v>
      </c>
      <c r="J9" s="114">
        <v>263.89999999999998</v>
      </c>
      <c r="K9" s="102">
        <v>214.9</v>
      </c>
      <c r="L9" s="102">
        <v>241.5</v>
      </c>
      <c r="M9" s="115">
        <v>152.69999999999999</v>
      </c>
      <c r="N9" s="20">
        <v>152.80000000000001</v>
      </c>
      <c r="O9" s="103">
        <v>83.5</v>
      </c>
      <c r="P9" s="26">
        <v>206.46000000000012</v>
      </c>
      <c r="Q9" s="67">
        <v>158.56</v>
      </c>
      <c r="R9" s="67">
        <v>132.58999999999997</v>
      </c>
      <c r="S9" s="15">
        <f t="shared" si="0"/>
        <v>182.3425</v>
      </c>
      <c r="T9" s="15">
        <f t="shared" si="1"/>
        <v>146.78200000000001</v>
      </c>
      <c r="U9" s="32">
        <f>(R9-G9)/G9</f>
        <v>-0.49852496217851744</v>
      </c>
      <c r="V9" s="32">
        <f t="shared" si="3"/>
        <v>-0.13226439790575939</v>
      </c>
      <c r="W9" s="22"/>
      <c r="X9" s="22"/>
    </row>
    <row r="10" spans="1:31" s="1" customFormat="1">
      <c r="A10" s="2" t="s">
        <v>6</v>
      </c>
      <c r="B10" s="116">
        <v>2668106</v>
      </c>
      <c r="C10" s="117">
        <v>1061830</v>
      </c>
      <c r="D10" s="117">
        <v>1284604</v>
      </c>
      <c r="E10" s="117">
        <v>1784383</v>
      </c>
      <c r="F10" s="117">
        <v>1005977</v>
      </c>
      <c r="G10" s="118">
        <v>608758</v>
      </c>
      <c r="H10" s="118">
        <v>726877</v>
      </c>
      <c r="I10" s="118">
        <v>1160881</v>
      </c>
      <c r="J10" s="118">
        <v>1042356</v>
      </c>
      <c r="K10" s="119">
        <v>967589</v>
      </c>
      <c r="L10" s="119">
        <v>1043641</v>
      </c>
      <c r="M10" s="120">
        <v>1039854</v>
      </c>
      <c r="N10" s="21">
        <v>1068621</v>
      </c>
      <c r="O10" s="18">
        <v>1075556</v>
      </c>
      <c r="P10" s="18">
        <v>958627.02744266344</v>
      </c>
      <c r="Q10" s="121">
        <v>1045801.4096606337</v>
      </c>
      <c r="R10" s="121">
        <v>1173453.0644019006</v>
      </c>
      <c r="S10" s="18">
        <f t="shared" si="0"/>
        <v>1159818.5000885411</v>
      </c>
      <c r="T10" s="18">
        <f t="shared" si="1"/>
        <v>1064411.7003010395</v>
      </c>
      <c r="U10" s="32">
        <f>(R10-B10)/B10</f>
        <v>-0.56019248695445356</v>
      </c>
      <c r="V10" s="32">
        <f t="shared" si="3"/>
        <v>9.8100322192714376E-2</v>
      </c>
      <c r="W10" s="24"/>
      <c r="X10" s="24"/>
    </row>
    <row r="11" spans="1:31" s="1" customFormat="1" ht="31">
      <c r="A11" s="2" t="s">
        <v>7</v>
      </c>
      <c r="B11" s="116">
        <v>6192</v>
      </c>
      <c r="C11" s="117">
        <v>6388</v>
      </c>
      <c r="D11" s="117">
        <v>5945</v>
      </c>
      <c r="E11" s="117">
        <v>6187</v>
      </c>
      <c r="F11" s="117">
        <v>5834</v>
      </c>
      <c r="G11" s="118">
        <v>5046</v>
      </c>
      <c r="H11" s="118">
        <v>5465</v>
      </c>
      <c r="I11" s="118">
        <v>5012</v>
      </c>
      <c r="J11" s="118">
        <v>4616</v>
      </c>
      <c r="K11" s="119">
        <v>4553</v>
      </c>
      <c r="L11" s="119">
        <v>5028</v>
      </c>
      <c r="M11" s="120">
        <v>5142</v>
      </c>
      <c r="N11" s="21">
        <v>5272</v>
      </c>
      <c r="O11" s="18">
        <v>5526</v>
      </c>
      <c r="P11" s="18">
        <v>5274.1791196721733</v>
      </c>
      <c r="Q11" s="70">
        <v>5408.8969512079984</v>
      </c>
      <c r="R11" s="70">
        <v>6137.3105790029595</v>
      </c>
      <c r="S11" s="18">
        <f t="shared" si="0"/>
        <v>5472.1403911695961</v>
      </c>
      <c r="T11" s="18">
        <f t="shared" si="1"/>
        <v>5523.6773299766264</v>
      </c>
      <c r="U11" s="32">
        <f t="shared" si="2"/>
        <v>-8.8322708328553851E-3</v>
      </c>
      <c r="V11" s="32">
        <f t="shared" si="3"/>
        <v>0.16413326612347487</v>
      </c>
      <c r="W11" s="24"/>
      <c r="X11" s="24"/>
    </row>
    <row r="12" spans="1:31" s="1" customFormat="1">
      <c r="A12" s="2" t="s">
        <v>8</v>
      </c>
      <c r="B12" s="112">
        <v>328.6</v>
      </c>
      <c r="C12" s="113">
        <v>202.6</v>
      </c>
      <c r="D12" s="113">
        <v>213.9</v>
      </c>
      <c r="E12" s="113">
        <v>374.3</v>
      </c>
      <c r="F12" s="113">
        <v>337.9</v>
      </c>
      <c r="G12" s="114">
        <v>241.4</v>
      </c>
      <c r="H12" s="114">
        <v>276.10000000000002</v>
      </c>
      <c r="I12" s="114">
        <v>196.5</v>
      </c>
      <c r="J12" s="114">
        <v>187.8</v>
      </c>
      <c r="K12" s="102">
        <v>179</v>
      </c>
      <c r="L12" s="102">
        <v>182.8</v>
      </c>
      <c r="M12" s="115">
        <v>183.5</v>
      </c>
      <c r="N12" s="20">
        <v>180.2</v>
      </c>
      <c r="O12" s="103">
        <v>178.6</v>
      </c>
      <c r="P12" s="26">
        <v>166.58698643649817</v>
      </c>
      <c r="Q12" s="67">
        <v>171.75303450226247</v>
      </c>
      <c r="R12" s="67">
        <v>167.87806595863611</v>
      </c>
      <c r="S12" s="26">
        <f t="shared" si="0"/>
        <v>221.73047569984686</v>
      </c>
      <c r="T12" s="26">
        <f t="shared" si="1"/>
        <v>173.00361737947932</v>
      </c>
      <c r="U12" s="32">
        <f t="shared" si="2"/>
        <v>-0.489111180892769</v>
      </c>
      <c r="V12" s="32">
        <f t="shared" si="3"/>
        <v>-6.8379212216225727E-2</v>
      </c>
      <c r="W12" s="22"/>
      <c r="X12" s="22"/>
    </row>
    <row r="13" spans="1:31" s="1" customFormat="1">
      <c r="A13" s="2" t="s">
        <v>9</v>
      </c>
      <c r="B13" s="86">
        <v>17.600000000000001</v>
      </c>
      <c r="C13" s="87">
        <v>18.600000000000001</v>
      </c>
      <c r="D13" s="87">
        <v>13.6</v>
      </c>
      <c r="E13" s="87">
        <v>12.2</v>
      </c>
      <c r="F13" s="87">
        <v>21.7</v>
      </c>
      <c r="G13" s="88">
        <v>15.3</v>
      </c>
      <c r="H13" s="88">
        <v>18.5</v>
      </c>
      <c r="I13" s="88">
        <v>15.4</v>
      </c>
      <c r="J13" s="88">
        <v>13.4</v>
      </c>
      <c r="K13" s="102">
        <v>16.7</v>
      </c>
      <c r="L13" s="102">
        <v>14.6</v>
      </c>
      <c r="M13" s="90">
        <v>22.7</v>
      </c>
      <c r="N13" s="20">
        <v>23.9</v>
      </c>
      <c r="O13" s="103">
        <v>41.2</v>
      </c>
      <c r="P13" s="26">
        <v>19.64060835028576</v>
      </c>
      <c r="Q13" s="67">
        <v>22.300706357214935</v>
      </c>
      <c r="R13" s="67">
        <v>26.985443849460747</v>
      </c>
      <c r="S13" s="26">
        <f t="shared" si="0"/>
        <v>19.666279915115382</v>
      </c>
      <c r="T13" s="26">
        <f t="shared" si="1"/>
        <v>26.805351711392284</v>
      </c>
      <c r="U13" s="32">
        <f t="shared" si="2"/>
        <v>0.5332638550829969</v>
      </c>
      <c r="V13" s="32">
        <f t="shared" si="3"/>
        <v>0.1290980690150941</v>
      </c>
      <c r="W13" s="22"/>
      <c r="X13" s="22"/>
    </row>
    <row r="14" spans="1:31" s="1" customFormat="1">
      <c r="A14" s="1" t="s">
        <v>10</v>
      </c>
      <c r="B14" s="122">
        <v>0.69</v>
      </c>
      <c r="C14" s="87" t="s">
        <v>35</v>
      </c>
      <c r="D14" s="123">
        <v>0.75</v>
      </c>
      <c r="E14" s="123">
        <v>0.7</v>
      </c>
      <c r="F14" s="123">
        <v>0.56999999999999995</v>
      </c>
      <c r="G14" s="124">
        <v>0.53</v>
      </c>
      <c r="H14" s="124">
        <v>0.45</v>
      </c>
      <c r="I14" s="124">
        <v>0.6</v>
      </c>
      <c r="J14" s="124">
        <v>0.61</v>
      </c>
      <c r="K14" s="125">
        <v>0.65</v>
      </c>
      <c r="L14" s="125">
        <v>0.67</v>
      </c>
      <c r="M14" s="126">
        <v>0.68</v>
      </c>
      <c r="N14" s="46">
        <v>0.68</v>
      </c>
      <c r="O14" s="19">
        <v>0.7</v>
      </c>
      <c r="P14" s="19">
        <v>0.6723761816272118</v>
      </c>
      <c r="Q14" s="64">
        <v>0.68996054362121872</v>
      </c>
      <c r="R14" s="64">
        <v>0.71913023000235499</v>
      </c>
      <c r="S14" s="19">
        <f t="shared" si="0"/>
        <v>0.64759168470317408</v>
      </c>
      <c r="T14" s="19">
        <f t="shared" si="1"/>
        <v>0.69229339105015719</v>
      </c>
      <c r="U14" s="32">
        <f t="shared" si="2"/>
        <v>4.2217724641094266E-2</v>
      </c>
      <c r="V14" s="32">
        <f t="shared" si="3"/>
        <v>5.7544455885816082E-2</v>
      </c>
      <c r="W14" s="25"/>
      <c r="X14" s="25"/>
    </row>
    <row r="15" spans="1:31">
      <c r="B15" s="6"/>
      <c r="C15" s="6"/>
      <c r="D15" s="6"/>
      <c r="E15" s="6"/>
      <c r="F15" s="6"/>
      <c r="G15" s="6"/>
      <c r="H15" s="6"/>
      <c r="I15" s="6"/>
      <c r="J15" s="6"/>
      <c r="K15" s="6"/>
      <c r="L15" s="9"/>
      <c r="M15" s="9"/>
      <c r="N15" s="9"/>
      <c r="O15" s="9"/>
      <c r="P15" s="17"/>
      <c r="Q15" s="17"/>
      <c r="R15" s="17"/>
      <c r="S15" s="19"/>
      <c r="T15" s="19"/>
    </row>
    <row r="16" spans="1:31">
      <c r="B16" s="176">
        <v>2020</v>
      </c>
      <c r="C16" s="177"/>
      <c r="D16" s="178"/>
      <c r="E16" s="176">
        <v>2021</v>
      </c>
      <c r="F16" s="177"/>
      <c r="G16" s="178"/>
      <c r="H16" s="127">
        <v>2022</v>
      </c>
      <c r="I16" s="128"/>
      <c r="J16" s="129">
        <v>2023</v>
      </c>
      <c r="K16" s="78"/>
      <c r="L16" s="78"/>
      <c r="M16" s="78"/>
      <c r="N16" s="130"/>
      <c r="O16" s="78">
        <v>2024</v>
      </c>
      <c r="P16" s="78"/>
      <c r="Q16" s="78"/>
      <c r="R16" s="78"/>
      <c r="S16" s="3">
        <f>12-7</f>
        <v>5</v>
      </c>
      <c r="Y16" s="3" t="s">
        <v>11</v>
      </c>
    </row>
    <row r="17" spans="1:19" ht="29">
      <c r="A17" s="1"/>
      <c r="B17" s="131" t="s">
        <v>21</v>
      </c>
      <c r="C17" s="131" t="s">
        <v>22</v>
      </c>
      <c r="D17" s="131" t="s">
        <v>34</v>
      </c>
      <c r="E17" s="131" t="s">
        <v>24</v>
      </c>
      <c r="F17" s="131" t="s">
        <v>25</v>
      </c>
      <c r="G17" s="132" t="s">
        <v>33</v>
      </c>
      <c r="H17" s="132" t="s">
        <v>24</v>
      </c>
      <c r="I17" s="132" t="s">
        <v>25</v>
      </c>
      <c r="J17" s="85" t="s">
        <v>19</v>
      </c>
      <c r="K17" s="85" t="s">
        <v>20</v>
      </c>
      <c r="L17" s="85" t="s">
        <v>25</v>
      </c>
      <c r="M17" s="85" t="s">
        <v>26</v>
      </c>
      <c r="N17" s="85"/>
      <c r="O17" s="133" t="s">
        <v>19</v>
      </c>
      <c r="P17" s="82" t="s">
        <v>20</v>
      </c>
      <c r="Q17" s="82" t="s">
        <v>25</v>
      </c>
      <c r="R17" s="135"/>
    </row>
    <row r="18" spans="1:19">
      <c r="A18" s="3" t="s">
        <v>12</v>
      </c>
      <c r="B18" s="10"/>
      <c r="C18" s="5">
        <f t="shared" ref="C18:R18" si="4">(C10-B10)/B10</f>
        <v>-0.60202855508739161</v>
      </c>
      <c r="D18" s="5">
        <f t="shared" si="4"/>
        <v>0.2098019456975222</v>
      </c>
      <c r="E18" s="5">
        <f t="shared" si="4"/>
        <v>0.38905296885265811</v>
      </c>
      <c r="F18" s="5">
        <f t="shared" si="4"/>
        <v>-0.43623258011312593</v>
      </c>
      <c r="G18" s="5">
        <f t="shared" si="4"/>
        <v>-0.39485892818623092</v>
      </c>
      <c r="H18" s="5">
        <f t="shared" si="4"/>
        <v>0.19403276835786962</v>
      </c>
      <c r="I18" s="5">
        <f t="shared" si="4"/>
        <v>0.59708038636523098</v>
      </c>
      <c r="J18" s="5">
        <f t="shared" si="4"/>
        <v>-0.10209918156985945</v>
      </c>
      <c r="K18" s="5">
        <f t="shared" si="4"/>
        <v>-7.1728852714427707E-2</v>
      </c>
      <c r="L18" s="5">
        <f t="shared" si="4"/>
        <v>7.8599488005754503E-2</v>
      </c>
      <c r="M18" s="5">
        <f t="shared" si="4"/>
        <v>-3.6286424163098231E-3</v>
      </c>
      <c r="N18" s="5">
        <f t="shared" si="4"/>
        <v>2.7664460587736354E-2</v>
      </c>
      <c r="O18" s="5">
        <f t="shared" si="4"/>
        <v>6.4896722037092666E-3</v>
      </c>
      <c r="P18" s="5">
        <f t="shared" si="4"/>
        <v>-0.10871490890045386</v>
      </c>
      <c r="Q18" s="5">
        <f t="shared" si="4"/>
        <v>9.0936703976024935E-2</v>
      </c>
      <c r="R18" s="5">
        <f t="shared" si="4"/>
        <v>0.12206108498428052</v>
      </c>
      <c r="S18" s="3" t="s">
        <v>12</v>
      </c>
    </row>
    <row r="19" spans="1:19">
      <c r="A19" s="3" t="s">
        <v>13</v>
      </c>
      <c r="C19" s="5">
        <f t="shared" ref="C19:R19" si="5">(C8-B8)/B8</f>
        <v>-0.15171755725190833</v>
      </c>
      <c r="D19" s="5">
        <f t="shared" si="5"/>
        <v>0.17997750281214847</v>
      </c>
      <c r="E19" s="5">
        <f t="shared" si="5"/>
        <v>0.53479504289799806</v>
      </c>
      <c r="F19" s="5">
        <f t="shared" si="5"/>
        <v>-0.18136645962732911</v>
      </c>
      <c r="G19" s="5">
        <f t="shared" si="5"/>
        <v>1.245068285280728</v>
      </c>
      <c r="H19" s="5">
        <f t="shared" si="5"/>
        <v>-2.7712064886786038E-2</v>
      </c>
      <c r="I19" s="5">
        <f t="shared" si="5"/>
        <v>-0.20820298922488698</v>
      </c>
      <c r="J19" s="5">
        <f t="shared" si="5"/>
        <v>0.50395083406496932</v>
      </c>
      <c r="K19" s="5">
        <f t="shared" si="5"/>
        <v>-0.15469935785172212</v>
      </c>
      <c r="L19" s="5">
        <f t="shared" si="5"/>
        <v>0.12258287292817678</v>
      </c>
      <c r="M19" s="5">
        <f t="shared" si="5"/>
        <v>-0.17502306982466942</v>
      </c>
      <c r="N19" s="5">
        <f t="shared" si="5"/>
        <v>-6.3385533184190483E-3</v>
      </c>
      <c r="O19" s="5">
        <f t="shared" si="5"/>
        <v>-0.11332082551594742</v>
      </c>
      <c r="P19" s="5">
        <f t="shared" si="5"/>
        <v>0.41053745239102829</v>
      </c>
      <c r="Q19" s="5">
        <f t="shared" si="5"/>
        <v>-0.20308421589511266</v>
      </c>
      <c r="R19" s="5">
        <f t="shared" si="5"/>
        <v>0.14806866952789693</v>
      </c>
      <c r="S19" s="3" t="s">
        <v>13</v>
      </c>
    </row>
    <row r="20" spans="1:19">
      <c r="A20" s="3" t="s">
        <v>14</v>
      </c>
      <c r="C20" s="5">
        <f t="shared" ref="C20:R21" si="6">(C11-B11)/B11</f>
        <v>3.1653746770025838E-2</v>
      </c>
      <c r="D20" s="5">
        <f t="shared" si="6"/>
        <v>-6.9348778960551027E-2</v>
      </c>
      <c r="E20" s="5">
        <f t="shared" si="6"/>
        <v>4.0706476030277543E-2</v>
      </c>
      <c r="F20" s="5">
        <f t="shared" si="6"/>
        <v>-5.7055115564894135E-2</v>
      </c>
      <c r="G20" s="5">
        <f t="shared" si="6"/>
        <v>-0.13507027768255056</v>
      </c>
      <c r="H20" s="5">
        <f t="shared" si="6"/>
        <v>8.3036068172810146E-2</v>
      </c>
      <c r="I20" s="5">
        <f t="shared" si="6"/>
        <v>-8.2891125343092412E-2</v>
      </c>
      <c r="J20" s="5">
        <f t="shared" si="6"/>
        <v>-7.9010375099760569E-2</v>
      </c>
      <c r="K20" s="5">
        <f t="shared" si="6"/>
        <v>-1.3648180242634315E-2</v>
      </c>
      <c r="L20" s="5">
        <f t="shared" si="6"/>
        <v>0.10432681748297826</v>
      </c>
      <c r="M20" s="5">
        <f t="shared" si="6"/>
        <v>2.2673031026252982E-2</v>
      </c>
      <c r="N20" s="5">
        <f t="shared" si="6"/>
        <v>2.5281991443018282E-2</v>
      </c>
      <c r="O20" s="5">
        <f t="shared" si="6"/>
        <v>4.8179059180576633E-2</v>
      </c>
      <c r="P20" s="5">
        <f t="shared" si="6"/>
        <v>-4.5570191879809388E-2</v>
      </c>
      <c r="Q20" s="5">
        <f t="shared" si="6"/>
        <v>2.5542900322315702E-2</v>
      </c>
      <c r="R20" s="5">
        <f t="shared" si="6"/>
        <v>0.13466953324601247</v>
      </c>
      <c r="S20" s="3" t="s">
        <v>14</v>
      </c>
    </row>
    <row r="21" spans="1:19">
      <c r="A21" s="3" t="s">
        <v>15</v>
      </c>
      <c r="C21" s="5">
        <f t="shared" si="6"/>
        <v>-0.38344491783323198</v>
      </c>
      <c r="D21" s="5">
        <f t="shared" si="6"/>
        <v>5.5774925962487718E-2</v>
      </c>
      <c r="E21" s="5">
        <f t="shared" si="6"/>
        <v>0.74988312295465176</v>
      </c>
      <c r="F21" s="5">
        <f t="shared" si="6"/>
        <v>-9.7248196633716352E-2</v>
      </c>
      <c r="G21" s="5">
        <f t="shared" si="6"/>
        <v>-0.28558745190884871</v>
      </c>
      <c r="H21" s="5">
        <f t="shared" si="6"/>
        <v>0.143744821872411</v>
      </c>
      <c r="I21" s="5">
        <f t="shared" si="6"/>
        <v>-0.28830134009416886</v>
      </c>
      <c r="J21" s="5">
        <f t="shared" si="6"/>
        <v>-4.4274809160305288E-2</v>
      </c>
      <c r="K21" s="5">
        <f t="shared" si="6"/>
        <v>-4.6858359957401549E-2</v>
      </c>
      <c r="L21" s="5">
        <f t="shared" si="6"/>
        <v>2.1229050279329673E-2</v>
      </c>
      <c r="M21" s="5">
        <f t="shared" si="6"/>
        <v>3.8293216630196311E-3</v>
      </c>
      <c r="N21" s="5">
        <f t="shared" si="6"/>
        <v>-1.7983651226158099E-2</v>
      </c>
      <c r="O21" s="5">
        <f t="shared" si="6"/>
        <v>-8.879023307436151E-3</v>
      </c>
      <c r="P21" s="5">
        <f t="shared" si="6"/>
        <v>-6.7262114017367466E-2</v>
      </c>
      <c r="Q21" s="5">
        <f t="shared" si="6"/>
        <v>3.1011114230904004E-2</v>
      </c>
      <c r="R21" s="5">
        <f t="shared" si="6"/>
        <v>-2.2561281405338477E-2</v>
      </c>
      <c r="S21" s="3" t="s">
        <v>15</v>
      </c>
    </row>
    <row r="22" spans="1:19">
      <c r="A22" s="3" t="s">
        <v>18</v>
      </c>
      <c r="C22" s="5">
        <f t="shared" ref="C22:R23" si="7">(C4-B4)/B4</f>
        <v>-0.2857142857142857</v>
      </c>
      <c r="D22" s="5">
        <f t="shared" si="7"/>
        <v>0.1</v>
      </c>
      <c r="E22" s="5">
        <f t="shared" si="7"/>
        <v>0.72727272727272729</v>
      </c>
      <c r="F22" s="5">
        <f t="shared" si="7"/>
        <v>-0.21052631578947367</v>
      </c>
      <c r="G22" s="5">
        <f t="shared" si="7"/>
        <v>0.46666666666666667</v>
      </c>
      <c r="H22" s="5">
        <f t="shared" si="7"/>
        <v>0.22727272727272727</v>
      </c>
      <c r="I22" s="5">
        <f t="shared" si="7"/>
        <v>7.407407407407407E-2</v>
      </c>
      <c r="J22" s="5">
        <f t="shared" si="7"/>
        <v>-6.8965517241379309E-2</v>
      </c>
      <c r="K22" s="5">
        <f t="shared" si="7"/>
        <v>0</v>
      </c>
      <c r="L22" s="5">
        <f t="shared" si="7"/>
        <v>0.14814814814814814</v>
      </c>
      <c r="M22" s="5">
        <f t="shared" si="7"/>
        <v>0</v>
      </c>
      <c r="N22" s="5">
        <f t="shared" si="7"/>
        <v>3.2258064516129031E-2</v>
      </c>
      <c r="O22" s="5">
        <f t="shared" si="7"/>
        <v>0</v>
      </c>
      <c r="P22" s="5">
        <f t="shared" si="7"/>
        <v>6.25E-2</v>
      </c>
      <c r="Q22" s="5">
        <f t="shared" si="7"/>
        <v>-2.9411764705882353E-2</v>
      </c>
      <c r="R22" s="5">
        <f t="shared" si="7"/>
        <v>0.15151515151515152</v>
      </c>
      <c r="S22" s="3" t="s">
        <v>18</v>
      </c>
    </row>
    <row r="23" spans="1:19">
      <c r="A23" s="3" t="s">
        <v>32</v>
      </c>
      <c r="C23" s="5">
        <f t="shared" si="7"/>
        <v>-0.1038961038961039</v>
      </c>
      <c r="D23" s="5">
        <f t="shared" si="7"/>
        <v>-0.1358695652173913</v>
      </c>
      <c r="E23" s="5">
        <f t="shared" si="7"/>
        <v>0.36827393431167016</v>
      </c>
      <c r="F23" s="5">
        <f t="shared" si="7"/>
        <v>0.45812053115423901</v>
      </c>
      <c r="G23" s="5">
        <f t="shared" si="7"/>
        <v>0.58633975481611211</v>
      </c>
      <c r="H23" s="5">
        <f t="shared" si="7"/>
        <v>0.1777434312210201</v>
      </c>
      <c r="I23" s="5">
        <f t="shared" si="7"/>
        <v>-0.34139482564679413</v>
      </c>
      <c r="J23" s="5">
        <f t="shared" si="7"/>
        <v>0.12069456305152292</v>
      </c>
      <c r="K23" s="5">
        <f t="shared" si="7"/>
        <v>-9.0424180848361693E-2</v>
      </c>
      <c r="L23" s="5">
        <f t="shared" si="7"/>
        <v>-1.6755096341803964E-2</v>
      </c>
      <c r="M23" s="5">
        <f t="shared" si="7"/>
        <v>-1.6756603237716557E-2</v>
      </c>
      <c r="N23" s="5">
        <f t="shared" si="7"/>
        <v>5.3726169844020795E-2</v>
      </c>
      <c r="O23" s="5">
        <f t="shared" si="7"/>
        <v>-5.6743421052631582E-2</v>
      </c>
      <c r="P23" s="5">
        <f t="shared" si="7"/>
        <v>0.17843650101714617</v>
      </c>
      <c r="Q23" s="5">
        <f t="shared" si="7"/>
        <v>-0.12799013563501849</v>
      </c>
      <c r="R23" s="5">
        <f t="shared" si="7"/>
        <v>1.1877828054298642E-2</v>
      </c>
      <c r="S23" s="3" t="s">
        <v>32</v>
      </c>
    </row>
    <row r="24" spans="1:19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9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s="12" customFormat="1">
      <c r="B26" s="13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9" s="12" customFormat="1">
      <c r="B27" s="1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1:19" s="12" customFormat="1">
      <c r="B28" s="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1:19" s="12" customFormat="1">
      <c r="B29" s="13"/>
      <c r="C29" s="37"/>
      <c r="D29" s="37"/>
      <c r="E29" s="37"/>
      <c r="F29" s="27">
        <f>S4</f>
        <v>25.411764705882351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</row>
    <row r="30" spans="1:19" s="12" customFormat="1">
      <c r="B30" s="13"/>
      <c r="C30" s="37"/>
      <c r="D30" s="37"/>
      <c r="E30" s="37"/>
      <c r="F30" s="32">
        <f>U4</f>
        <v>1.7142857142857142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</row>
    <row r="31" spans="1:19" s="12" customFormat="1">
      <c r="B31" s="13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</row>
    <row r="32" spans="1:19" s="12" customFormat="1">
      <c r="B32" s="13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</row>
    <row r="33" spans="2:18" s="12" customFormat="1">
      <c r="B33" s="13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2:18" s="12" customFormat="1">
      <c r="B34" s="13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2:18" s="12" customFormat="1">
      <c r="B35" s="13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spans="2:18" s="12" customFormat="1">
      <c r="B36" s="13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2:18" s="12" customFormat="1">
      <c r="B37" s="13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2:18" s="12" customFormat="1">
      <c r="B38" s="13"/>
      <c r="C38" s="37"/>
      <c r="D38" s="37"/>
      <c r="E38" s="37"/>
      <c r="F38" s="27">
        <f>T4</f>
        <v>33.799999999999997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39" spans="2:18" s="12" customFormat="1">
      <c r="B39" s="13"/>
      <c r="C39" s="37"/>
      <c r="D39" s="37"/>
      <c r="E39" s="37"/>
      <c r="F39" s="32">
        <f>V4</f>
        <v>0.1875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  <row r="40" spans="2:18" s="12" customFormat="1">
      <c r="B40" s="1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2:18" s="12" customFormat="1">
      <c r="B41" s="1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</row>
    <row r="42" spans="2:18" s="12" customFormat="1">
      <c r="B42" s="1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2:18" s="12" customFormat="1">
      <c r="B43" s="1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</row>
    <row r="44" spans="2:18" s="12" customFormat="1">
      <c r="B44" s="1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</row>
    <row r="45" spans="2:18" s="12" customFormat="1">
      <c r="B45" s="13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</row>
    <row r="46" spans="2:18" s="12" customFormat="1">
      <c r="B46" s="13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</row>
    <row r="47" spans="2:18" s="12" customFormat="1">
      <c r="B47" s="1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2:18" s="12" customFormat="1">
      <c r="B48" s="1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</row>
    <row r="49" spans="2:18" s="12" customFormat="1">
      <c r="B49" s="13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</row>
    <row r="50" spans="2:18" s="12" customFormat="1">
      <c r="B50" s="13"/>
      <c r="C50" s="37"/>
      <c r="D50" s="37"/>
      <c r="E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</row>
    <row r="51" spans="2:18" s="12" customFormat="1">
      <c r="B51" s="1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</row>
    <row r="52" spans="2:18" s="12" customFormat="1">
      <c r="B52" s="13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</row>
    <row r="53" spans="2:18" s="12" customFormat="1">
      <c r="B53" s="1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</row>
    <row r="54" spans="2:18" s="12" customFormat="1">
      <c r="B54" s="13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2:18" s="12" customFormat="1">
      <c r="B55" s="13"/>
      <c r="C55" s="37"/>
      <c r="D55" s="37"/>
      <c r="E55" s="37"/>
      <c r="F55" s="27">
        <f>S5</f>
        <v>3287.2352941176468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  <row r="56" spans="2:18" s="12" customFormat="1">
      <c r="B56" s="13"/>
      <c r="C56" s="37"/>
      <c r="D56" s="37"/>
      <c r="E56" s="37"/>
      <c r="F56" s="32">
        <f>U5</f>
        <v>0.93614718614718617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</row>
    <row r="57" spans="2:18" s="12" customFormat="1">
      <c r="B57" s="13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</row>
    <row r="58" spans="2:18" s="12" customFormat="1">
      <c r="B58" s="13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</row>
    <row r="59" spans="2:18" s="12" customFormat="1">
      <c r="B59" s="13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</row>
    <row r="60" spans="2:18" s="12" customFormat="1">
      <c r="B60" s="13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</row>
    <row r="61" spans="2:18" s="12" customFormat="1">
      <c r="B61" s="13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</row>
    <row r="62" spans="2:18" s="12" customFormat="1">
      <c r="B62" s="13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2:18" s="12" customFormat="1">
      <c r="B63" s="13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2:18" s="12" customFormat="1">
      <c r="B64" s="13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2:18" s="12" customFormat="1">
      <c r="B65" s="13"/>
      <c r="C65" s="37"/>
      <c r="D65" s="37"/>
      <c r="E65" s="37"/>
      <c r="F65" s="27">
        <f>T5</f>
        <v>3651.6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2:18" s="12" customFormat="1">
      <c r="B66" s="13"/>
      <c r="C66" s="37"/>
      <c r="D66" s="37"/>
      <c r="E66" s="37"/>
      <c r="F66" s="32">
        <f>V5</f>
        <v>-1.9188596491228071E-2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2:18" s="12" customFormat="1">
      <c r="B67" s="13"/>
      <c r="C67" s="37"/>
      <c r="D67" s="37"/>
      <c r="E67" s="37"/>
      <c r="F67" s="32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2:18" s="12" customFormat="1">
      <c r="B68" s="13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spans="2:18" s="12" customFormat="1">
      <c r="B69" s="13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</row>
    <row r="70" spans="2:18" s="12" customFormat="1">
      <c r="B70" s="1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2:18" s="12" customFormat="1">
      <c r="B71" s="13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2:18" s="12" customFormat="1">
      <c r="B72" s="13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</row>
    <row r="73" spans="2:18" s="12" customFormat="1">
      <c r="B73" s="13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</row>
    <row r="74" spans="2:18" s="12" customFormat="1">
      <c r="B74" s="13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</row>
    <row r="75" spans="2:18" s="12" customFormat="1">
      <c r="B75" s="13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</row>
    <row r="76" spans="2:18" s="12" customFormat="1">
      <c r="B76" s="13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</row>
    <row r="77" spans="2:18" s="12" customFormat="1">
      <c r="B77" s="13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</row>
    <row r="78" spans="2:18" s="12" customFormat="1">
      <c r="B78" s="13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2:18" s="12" customFormat="1">
      <c r="B79" s="13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</row>
    <row r="80" spans="2:18" s="12" customFormat="1">
      <c r="B80" s="13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</row>
    <row r="81" spans="2:18" s="12" customFormat="1">
      <c r="B81" s="1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spans="2:18" s="12" customFormat="1">
      <c r="B82" s="13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</row>
    <row r="83" spans="2:18" s="12" customFormat="1">
      <c r="B83" s="13"/>
      <c r="C83" s="37"/>
      <c r="D83" s="37"/>
      <c r="E83" s="37"/>
      <c r="F83" s="39">
        <f>S10</f>
        <v>1159818.5000885411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</row>
    <row r="84" spans="2:18" s="12" customFormat="1">
      <c r="B84" s="13"/>
      <c r="C84" s="37"/>
      <c r="D84" s="37"/>
      <c r="E84" s="37"/>
      <c r="F84" s="32">
        <f>U10</f>
        <v>-0.56019248695445356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</row>
    <row r="85" spans="2:18" s="12" customFormat="1">
      <c r="B85" s="13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</row>
    <row r="86" spans="2:18" s="12" customFormat="1">
      <c r="B86" s="13"/>
      <c r="C86" s="13"/>
      <c r="D86" s="13"/>
    </row>
    <row r="87" spans="2:18" s="12" customFormat="1">
      <c r="B87" s="13"/>
      <c r="C87" s="13"/>
      <c r="D87" s="13"/>
    </row>
    <row r="88" spans="2:18" s="12" customFormat="1">
      <c r="B88" s="13"/>
      <c r="C88" s="13"/>
      <c r="D88" s="13"/>
    </row>
    <row r="89" spans="2:18" s="12" customFormat="1">
      <c r="B89" s="13"/>
      <c r="C89" s="13"/>
      <c r="D89" s="13"/>
    </row>
    <row r="90" spans="2:18" s="12" customFormat="1">
      <c r="B90" s="13"/>
      <c r="C90" s="13"/>
      <c r="D90" s="13"/>
    </row>
    <row r="91" spans="2:18" s="12" customFormat="1">
      <c r="B91" s="13"/>
      <c r="C91" s="13"/>
      <c r="D91" s="13"/>
      <c r="F91" s="39">
        <f>T10</f>
        <v>1064411.7003010395</v>
      </c>
    </row>
    <row r="92" spans="2:18" s="12" customFormat="1">
      <c r="B92" s="13"/>
      <c r="C92" s="13"/>
      <c r="D92" s="13"/>
      <c r="F92" s="32">
        <f>V10</f>
        <v>9.8100322192714376E-2</v>
      </c>
    </row>
    <row r="93" spans="2:18" s="12" customFormat="1">
      <c r="B93" s="13"/>
      <c r="C93" s="13"/>
      <c r="D93" s="13"/>
    </row>
    <row r="94" spans="2:18" s="12" customFormat="1">
      <c r="B94" s="13"/>
      <c r="C94" s="13"/>
      <c r="D94" s="13"/>
    </row>
    <row r="95" spans="2:18" s="12" customFormat="1">
      <c r="B95" s="13"/>
      <c r="C95" s="13"/>
      <c r="D95" s="13"/>
    </row>
    <row r="96" spans="2:18" s="12" customFormat="1">
      <c r="B96" s="13"/>
      <c r="C96" s="13"/>
      <c r="D96" s="13"/>
    </row>
    <row r="97" spans="2:6" s="12" customFormat="1">
      <c r="B97" s="13"/>
      <c r="C97" s="13"/>
      <c r="D97" s="13"/>
    </row>
    <row r="98" spans="2:6" s="12" customFormat="1">
      <c r="B98" s="13"/>
      <c r="C98" s="13"/>
      <c r="D98" s="13"/>
    </row>
    <row r="99" spans="2:6" s="12" customFormat="1">
      <c r="B99" s="13"/>
      <c r="C99" s="13"/>
      <c r="D99" s="13"/>
    </row>
    <row r="100" spans="2:6" s="12" customFormat="1">
      <c r="B100" s="13"/>
      <c r="C100" s="13"/>
      <c r="D100" s="13"/>
    </row>
    <row r="101" spans="2:6" s="12" customFormat="1">
      <c r="B101" s="13"/>
      <c r="C101" s="13"/>
      <c r="D101" s="13"/>
    </row>
    <row r="102" spans="2:6" s="12" customFormat="1">
      <c r="B102" s="13"/>
      <c r="C102" s="13"/>
      <c r="D102" s="13"/>
    </row>
    <row r="103" spans="2:6" s="12" customFormat="1">
      <c r="B103" s="13"/>
      <c r="C103" s="13"/>
      <c r="D103" s="13"/>
    </row>
    <row r="104" spans="2:6" s="12" customFormat="1">
      <c r="B104" s="13"/>
      <c r="C104" s="13"/>
      <c r="D104" s="13"/>
    </row>
    <row r="105" spans="2:6" s="12" customFormat="1">
      <c r="B105" s="13"/>
      <c r="C105" s="13"/>
      <c r="D105" s="13"/>
    </row>
    <row r="106" spans="2:6" s="12" customFormat="1">
      <c r="B106" s="13"/>
      <c r="C106" s="13"/>
      <c r="D106" s="13"/>
    </row>
    <row r="107" spans="2:6" s="12" customFormat="1">
      <c r="B107" s="13"/>
      <c r="C107" s="13"/>
      <c r="D107" s="13"/>
    </row>
    <row r="108" spans="2:6" s="12" customFormat="1">
      <c r="B108" s="13"/>
      <c r="C108" s="13"/>
      <c r="D108" s="13"/>
    </row>
    <row r="109" spans="2:6" s="12" customFormat="1">
      <c r="B109" s="13"/>
      <c r="C109" s="13"/>
      <c r="D109" s="13"/>
    </row>
    <row r="110" spans="2:6" s="12" customFormat="1">
      <c r="B110" s="13"/>
      <c r="C110" s="13"/>
      <c r="D110" s="13"/>
    </row>
    <row r="111" spans="2:6" s="12" customFormat="1">
      <c r="B111" s="13"/>
      <c r="C111" s="13"/>
      <c r="D111" s="13"/>
      <c r="F111" s="39">
        <f>S11</f>
        <v>5472.1403911695961</v>
      </c>
    </row>
    <row r="112" spans="2:6" s="12" customFormat="1">
      <c r="B112" s="13"/>
      <c r="C112" s="13"/>
      <c r="D112" s="13"/>
      <c r="F112" s="32">
        <f>U11</f>
        <v>-8.8322708328553851E-3</v>
      </c>
    </row>
    <row r="113" spans="2:6" s="12" customFormat="1">
      <c r="B113" s="13"/>
      <c r="C113" s="13"/>
      <c r="D113" s="13"/>
    </row>
    <row r="114" spans="2:6" s="12" customFormat="1">
      <c r="B114" s="13"/>
      <c r="C114" s="13"/>
      <c r="D114" s="13"/>
    </row>
    <row r="115" spans="2:6" s="12" customFormat="1">
      <c r="B115" s="13"/>
      <c r="C115" s="13"/>
      <c r="D115" s="13"/>
    </row>
    <row r="116" spans="2:6" s="12" customFormat="1">
      <c r="B116" s="13"/>
      <c r="C116" s="13"/>
      <c r="D116" s="13"/>
    </row>
    <row r="117" spans="2:6" s="12" customFormat="1">
      <c r="B117" s="13"/>
      <c r="C117" s="13"/>
      <c r="D117" s="13"/>
    </row>
    <row r="118" spans="2:6" s="12" customFormat="1">
      <c r="B118" s="13"/>
      <c r="C118" s="13"/>
      <c r="D118" s="13"/>
    </row>
    <row r="119" spans="2:6" s="12" customFormat="1">
      <c r="B119" s="13"/>
      <c r="C119" s="13"/>
      <c r="D119" s="13"/>
    </row>
    <row r="120" spans="2:6" s="12" customFormat="1">
      <c r="B120" s="13"/>
      <c r="C120" s="13"/>
      <c r="D120" s="13"/>
      <c r="F120" s="39">
        <f>T11</f>
        <v>5523.6773299766264</v>
      </c>
    </row>
    <row r="121" spans="2:6" s="12" customFormat="1">
      <c r="B121" s="13"/>
      <c r="C121" s="13"/>
      <c r="D121" s="13"/>
      <c r="F121" s="32">
        <f>V11</f>
        <v>0.16413326612347487</v>
      </c>
    </row>
    <row r="122" spans="2:6" s="12" customFormat="1">
      <c r="B122" s="13"/>
      <c r="C122" s="13"/>
      <c r="D122" s="13"/>
    </row>
    <row r="123" spans="2:6" s="12" customFormat="1">
      <c r="B123" s="13"/>
      <c r="C123" s="13"/>
      <c r="D123" s="13"/>
    </row>
    <row r="124" spans="2:6" s="12" customFormat="1">
      <c r="B124" s="13"/>
      <c r="C124" s="13"/>
      <c r="D124" s="13"/>
    </row>
    <row r="125" spans="2:6" s="12" customFormat="1">
      <c r="B125" s="13"/>
      <c r="C125" s="13"/>
      <c r="D125" s="13"/>
    </row>
    <row r="126" spans="2:6" s="12" customFormat="1">
      <c r="B126" s="13"/>
      <c r="C126" s="13"/>
      <c r="D126" s="13"/>
    </row>
    <row r="127" spans="2:6" s="12" customFormat="1">
      <c r="B127" s="13"/>
      <c r="C127" s="13"/>
      <c r="D127" s="13"/>
    </row>
    <row r="128" spans="2:6" s="12" customFormat="1">
      <c r="B128" s="13"/>
      <c r="C128" s="13"/>
      <c r="D128" s="13"/>
    </row>
    <row r="129" spans="2:6" s="12" customFormat="1">
      <c r="B129" s="13"/>
      <c r="C129" s="13"/>
      <c r="D129" s="13"/>
    </row>
    <row r="130" spans="2:6" s="12" customFormat="1">
      <c r="B130" s="13"/>
      <c r="C130" s="13"/>
      <c r="D130" s="13"/>
    </row>
    <row r="131" spans="2:6" s="12" customFormat="1">
      <c r="B131" s="13"/>
      <c r="C131" s="13"/>
      <c r="D131" s="13"/>
    </row>
    <row r="132" spans="2:6" s="12" customFormat="1">
      <c r="B132" s="13"/>
      <c r="C132" s="13"/>
      <c r="D132" s="13"/>
    </row>
    <row r="133" spans="2:6" s="12" customFormat="1">
      <c r="B133" s="13"/>
      <c r="C133" s="13"/>
      <c r="D133" s="13"/>
    </row>
    <row r="134" spans="2:6" s="12" customFormat="1">
      <c r="B134" s="13"/>
      <c r="C134" s="13"/>
      <c r="D134" s="13"/>
    </row>
    <row r="135" spans="2:6" s="12" customFormat="1">
      <c r="B135" s="13"/>
      <c r="C135" s="13"/>
      <c r="D135" s="13"/>
    </row>
    <row r="136" spans="2:6" s="12" customFormat="1">
      <c r="B136" s="13"/>
      <c r="C136" s="13"/>
      <c r="D136" s="13"/>
    </row>
    <row r="137" spans="2:6" s="12" customFormat="1">
      <c r="B137" s="13"/>
      <c r="C137" s="13"/>
      <c r="D137" s="13"/>
      <c r="F137" s="38">
        <f>S12</f>
        <v>221.73047569984686</v>
      </c>
    </row>
    <row r="138" spans="2:6" s="12" customFormat="1">
      <c r="B138" s="13"/>
      <c r="C138" s="13"/>
      <c r="D138" s="13"/>
      <c r="F138" s="32">
        <f>U12</f>
        <v>-0.489111180892769</v>
      </c>
    </row>
    <row r="139" spans="2:6" s="12" customFormat="1">
      <c r="B139" s="13"/>
      <c r="C139" s="13"/>
      <c r="D139" s="13"/>
    </row>
    <row r="140" spans="2:6" s="12" customFormat="1">
      <c r="B140" s="13"/>
      <c r="C140" s="13"/>
      <c r="D140" s="13"/>
    </row>
    <row r="141" spans="2:6" s="12" customFormat="1">
      <c r="B141" s="13"/>
      <c r="C141" s="13"/>
      <c r="D141" s="13"/>
    </row>
    <row r="142" spans="2:6" s="12" customFormat="1">
      <c r="B142" s="13"/>
      <c r="C142" s="13"/>
      <c r="D142" s="13"/>
    </row>
    <row r="143" spans="2:6" s="12" customFormat="1">
      <c r="B143" s="13"/>
      <c r="C143" s="13"/>
      <c r="D143" s="13"/>
    </row>
    <row r="144" spans="2:6" s="12" customFormat="1">
      <c r="B144" s="13"/>
      <c r="C144" s="13"/>
      <c r="D144" s="13"/>
    </row>
    <row r="145" spans="2:6" s="12" customFormat="1">
      <c r="B145" s="13"/>
      <c r="C145" s="13"/>
      <c r="D145" s="13"/>
      <c r="F145" s="38">
        <f>T12</f>
        <v>173.00361737947932</v>
      </c>
    </row>
    <row r="146" spans="2:6" s="12" customFormat="1">
      <c r="B146" s="13"/>
      <c r="C146" s="13"/>
      <c r="D146" s="13"/>
      <c r="F146" s="5">
        <f>V12</f>
        <v>-6.8379212216225727E-2</v>
      </c>
    </row>
    <row r="147" spans="2:6" s="12" customFormat="1">
      <c r="B147" s="13"/>
      <c r="C147" s="13"/>
      <c r="D147" s="13"/>
      <c r="F147" s="32"/>
    </row>
    <row r="148" spans="2:6" s="12" customFormat="1">
      <c r="B148" s="13"/>
      <c r="C148" s="13"/>
      <c r="D148" s="13"/>
    </row>
    <row r="149" spans="2:6" s="12" customFormat="1">
      <c r="B149" s="13"/>
      <c r="C149" s="13"/>
      <c r="D149" s="13"/>
    </row>
    <row r="150" spans="2:6" s="12" customFormat="1">
      <c r="B150" s="13"/>
      <c r="C150" s="13"/>
      <c r="D150" s="13"/>
    </row>
    <row r="151" spans="2:6" s="12" customFormat="1">
      <c r="B151" s="13"/>
      <c r="C151" s="13"/>
      <c r="D151" s="13"/>
    </row>
    <row r="152" spans="2:6" s="12" customFormat="1">
      <c r="B152" s="13"/>
      <c r="C152" s="13"/>
      <c r="D152" s="13"/>
    </row>
    <row r="153" spans="2:6" s="12" customFormat="1">
      <c r="B153" s="13"/>
      <c r="C153" s="13"/>
      <c r="D153" s="13"/>
    </row>
    <row r="154" spans="2:6" s="12" customFormat="1">
      <c r="B154" s="13"/>
      <c r="C154" s="13"/>
      <c r="D154" s="13"/>
    </row>
    <row r="155" spans="2:6" s="12" customFormat="1">
      <c r="B155" s="13"/>
      <c r="C155" s="13"/>
      <c r="D155" s="13"/>
    </row>
    <row r="156" spans="2:6" s="12" customFormat="1">
      <c r="B156" s="13"/>
      <c r="C156" s="13"/>
      <c r="D156" s="13"/>
    </row>
    <row r="157" spans="2:6" s="12" customFormat="1">
      <c r="B157" s="13"/>
      <c r="C157" s="13"/>
      <c r="D157" s="13"/>
    </row>
    <row r="158" spans="2:6" s="12" customFormat="1">
      <c r="B158" s="13"/>
      <c r="C158" s="13"/>
      <c r="D158" s="13"/>
    </row>
    <row r="159" spans="2:6" s="12" customFormat="1">
      <c r="B159" s="13"/>
      <c r="C159" s="13"/>
      <c r="D159" s="13"/>
    </row>
    <row r="160" spans="2:6" s="12" customFormat="1">
      <c r="B160" s="13"/>
      <c r="C160" s="13"/>
      <c r="D160" s="13"/>
    </row>
    <row r="161" spans="2:6" s="12" customFormat="1">
      <c r="B161" s="13"/>
      <c r="C161" s="13"/>
      <c r="D161" s="13"/>
    </row>
    <row r="162" spans="2:6" s="12" customFormat="1">
      <c r="B162" s="13"/>
      <c r="C162" s="13"/>
      <c r="D162" s="13"/>
    </row>
    <row r="163" spans="2:6" s="12" customFormat="1">
      <c r="B163" s="13"/>
      <c r="C163" s="13"/>
      <c r="D163" s="13"/>
    </row>
    <row r="164" spans="2:6" s="12" customFormat="1">
      <c r="B164" s="13"/>
      <c r="C164" s="13"/>
      <c r="D164" s="13"/>
      <c r="F164" s="38">
        <f>S8</f>
        <v>237.35176470588232</v>
      </c>
    </row>
    <row r="165" spans="2:6" s="12" customFormat="1">
      <c r="B165" s="13"/>
      <c r="C165" s="13"/>
      <c r="D165" s="13"/>
      <c r="F165" s="32">
        <f>U8</f>
        <v>1.9098282442748089</v>
      </c>
    </row>
    <row r="166" spans="2:6" s="12" customFormat="1">
      <c r="B166" s="13"/>
      <c r="C166" s="13"/>
      <c r="D166" s="13"/>
    </row>
    <row r="167" spans="2:6" s="12" customFormat="1">
      <c r="B167" s="13"/>
      <c r="C167" s="13"/>
      <c r="D167" s="13"/>
    </row>
    <row r="168" spans="2:6" s="12" customFormat="1">
      <c r="B168" s="13"/>
      <c r="C168" s="13"/>
      <c r="D168" s="13"/>
    </row>
    <row r="169" spans="2:6" s="12" customFormat="1">
      <c r="B169" s="13"/>
      <c r="C169" s="13"/>
      <c r="D169" s="13"/>
    </row>
    <row r="170" spans="2:6" s="12" customFormat="1">
      <c r="B170" s="13"/>
      <c r="C170" s="13"/>
      <c r="D170" s="13"/>
      <c r="F170" s="38">
        <f>T8</f>
        <v>281.33600000000001</v>
      </c>
    </row>
    <row r="171" spans="2:6" s="12" customFormat="1">
      <c r="B171" s="13"/>
      <c r="C171" s="13"/>
      <c r="D171" s="13"/>
      <c r="F171" s="32">
        <f>V8</f>
        <v>0.14427767354596618</v>
      </c>
    </row>
    <row r="172" spans="2:6" s="12" customFormat="1">
      <c r="B172" s="13"/>
      <c r="C172" s="13"/>
      <c r="D172" s="13"/>
    </row>
    <row r="173" spans="2:6" s="12" customFormat="1">
      <c r="B173" s="13"/>
      <c r="C173" s="13"/>
      <c r="D173" s="13"/>
    </row>
    <row r="174" spans="2:6" s="12" customFormat="1">
      <c r="B174" s="13"/>
      <c r="C174" s="13"/>
      <c r="D174" s="13"/>
    </row>
    <row r="175" spans="2:6" s="12" customFormat="1">
      <c r="B175" s="13"/>
      <c r="C175" s="13"/>
      <c r="D175" s="13"/>
    </row>
    <row r="176" spans="2:6" s="12" customFormat="1">
      <c r="B176" s="13"/>
      <c r="C176" s="13"/>
      <c r="D176" s="13"/>
    </row>
    <row r="177" spans="2:6" s="12" customFormat="1">
      <c r="B177" s="13"/>
      <c r="C177" s="13"/>
      <c r="D177" s="13"/>
    </row>
    <row r="178" spans="2:6" s="12" customFormat="1">
      <c r="B178" s="13"/>
      <c r="C178" s="13"/>
      <c r="D178" s="13"/>
    </row>
    <row r="179" spans="2:6" s="12" customFormat="1">
      <c r="B179" s="13"/>
      <c r="C179" s="13"/>
      <c r="D179" s="13"/>
    </row>
    <row r="180" spans="2:6" s="12" customFormat="1">
      <c r="B180" s="13"/>
      <c r="C180" s="13"/>
      <c r="D180" s="13"/>
    </row>
    <row r="181" spans="2:6" s="12" customFormat="1">
      <c r="B181" s="13"/>
      <c r="C181" s="13"/>
      <c r="D181" s="13"/>
    </row>
    <row r="182" spans="2:6" s="12" customFormat="1">
      <c r="B182" s="13"/>
      <c r="C182" s="13"/>
      <c r="D182" s="13"/>
    </row>
    <row r="183" spans="2:6" s="12" customFormat="1">
      <c r="B183" s="13"/>
      <c r="C183" s="13"/>
      <c r="D183" s="13"/>
    </row>
    <row r="184" spans="2:6" s="12" customFormat="1">
      <c r="B184" s="13"/>
      <c r="C184" s="13"/>
      <c r="D184" s="13"/>
    </row>
    <row r="185" spans="2:6" s="12" customFormat="1">
      <c r="B185" s="13"/>
      <c r="C185" s="13"/>
      <c r="D185" s="13"/>
    </row>
    <row r="186" spans="2:6" s="12" customFormat="1">
      <c r="B186" s="13"/>
      <c r="C186" s="13"/>
      <c r="D186" s="13"/>
    </row>
    <row r="187" spans="2:6" s="12" customFormat="1">
      <c r="B187" s="13"/>
      <c r="C187" s="13"/>
      <c r="D187" s="13"/>
    </row>
    <row r="188" spans="2:6" s="12" customFormat="1">
      <c r="B188" s="13"/>
      <c r="C188" s="13"/>
      <c r="D188" s="13"/>
    </row>
    <row r="189" spans="2:6" s="12" customFormat="1">
      <c r="B189" s="13"/>
      <c r="C189" s="13"/>
      <c r="D189" s="13"/>
    </row>
    <row r="190" spans="2:6" s="12" customFormat="1">
      <c r="B190" s="13"/>
      <c r="C190" s="13"/>
      <c r="D190" s="13"/>
      <c r="F190" s="38">
        <f>S6</f>
        <v>9.3633721296005064</v>
      </c>
    </row>
    <row r="191" spans="2:6" s="12" customFormat="1">
      <c r="B191" s="13"/>
      <c r="C191" s="13"/>
      <c r="D191" s="13"/>
      <c r="F191" s="32">
        <f>U6</f>
        <v>7.0000000000000048E-2</v>
      </c>
    </row>
    <row r="192" spans="2:6" s="12" customFormat="1">
      <c r="B192" s="13"/>
      <c r="C192" s="13"/>
      <c r="D192" s="13"/>
      <c r="F192" s="38">
        <f>T6</f>
        <v>8.3154652406417107</v>
      </c>
    </row>
    <row r="193" spans="2:6" s="12" customFormat="1">
      <c r="B193" s="13"/>
      <c r="C193" s="13"/>
      <c r="D193" s="13"/>
      <c r="F193" s="32">
        <f>V6</f>
        <v>-3.3132530120481965E-2</v>
      </c>
    </row>
    <row r="194" spans="2:6" s="12" customFormat="1">
      <c r="B194" s="13"/>
      <c r="C194" s="13"/>
      <c r="D194" s="13"/>
    </row>
    <row r="195" spans="2:6" s="12" customFormat="1">
      <c r="B195" s="13"/>
      <c r="C195" s="13"/>
      <c r="D195" s="13"/>
    </row>
    <row r="196" spans="2:6" s="12" customFormat="1">
      <c r="B196" s="13"/>
      <c r="C196" s="13"/>
      <c r="D196" s="13"/>
    </row>
    <row r="197" spans="2:6" s="12" customFormat="1">
      <c r="B197" s="13"/>
      <c r="C197" s="13"/>
      <c r="D197" s="13"/>
    </row>
    <row r="198" spans="2:6" s="12" customFormat="1">
      <c r="B198" s="13"/>
      <c r="C198" s="13"/>
      <c r="D198" s="13"/>
    </row>
    <row r="199" spans="2:6" s="12" customFormat="1">
      <c r="B199" s="13"/>
      <c r="C199" s="13"/>
      <c r="D199" s="13"/>
      <c r="F199" s="38">
        <f>T7</f>
        <v>4.3532823904681495</v>
      </c>
    </row>
    <row r="200" spans="2:6" s="12" customFormat="1">
      <c r="B200" s="13"/>
      <c r="C200" s="13"/>
      <c r="D200" s="13"/>
      <c r="F200" s="32">
        <f>V7</f>
        <v>-0.27308114035087733</v>
      </c>
    </row>
    <row r="201" spans="2:6" s="12" customFormat="1">
      <c r="B201" s="13"/>
      <c r="C201" s="13"/>
      <c r="D201" s="13"/>
      <c r="F201" s="38">
        <f>S7</f>
        <v>6.2722009960283955</v>
      </c>
    </row>
    <row r="202" spans="2:6" s="12" customFormat="1">
      <c r="B202" s="13"/>
      <c r="C202" s="13"/>
      <c r="D202" s="13"/>
      <c r="F202" s="134">
        <f>U7</f>
        <v>-0.70923245614035091</v>
      </c>
    </row>
    <row r="203" spans="2:6" s="12" customFormat="1">
      <c r="B203" s="13"/>
      <c r="C203" s="13"/>
      <c r="D203" s="13"/>
    </row>
    <row r="204" spans="2:6" s="12" customFormat="1">
      <c r="B204" s="13"/>
      <c r="C204" s="13"/>
      <c r="D204" s="13"/>
    </row>
    <row r="205" spans="2:6" s="12" customFormat="1">
      <c r="B205" s="13"/>
      <c r="C205" s="13"/>
      <c r="D205" s="13"/>
    </row>
    <row r="206" spans="2:6" s="12" customFormat="1">
      <c r="B206" s="13"/>
      <c r="C206" s="13"/>
      <c r="D206" s="13"/>
    </row>
    <row r="207" spans="2:6" s="12" customFormat="1">
      <c r="B207" s="13"/>
      <c r="C207" s="13"/>
      <c r="D207" s="13"/>
    </row>
    <row r="208" spans="2:6" s="12" customFormat="1">
      <c r="B208" s="13"/>
      <c r="C208" s="13"/>
      <c r="D208" s="13"/>
    </row>
    <row r="209" spans="2:4" s="12" customFormat="1">
      <c r="B209" s="13"/>
      <c r="C209" s="13"/>
      <c r="D209" s="13"/>
    </row>
    <row r="210" spans="2:4" s="12" customFormat="1">
      <c r="B210" s="13"/>
      <c r="C210" s="13"/>
      <c r="D210" s="13"/>
    </row>
    <row r="211" spans="2:4" s="12" customFormat="1">
      <c r="B211" s="13"/>
      <c r="C211" s="13"/>
      <c r="D211" s="13"/>
    </row>
  </sheetData>
  <mergeCells count="8">
    <mergeCell ref="B16:D16"/>
    <mergeCell ref="E16:G16"/>
    <mergeCell ref="O2:R2"/>
    <mergeCell ref="A1:I1"/>
    <mergeCell ref="B2:D2"/>
    <mergeCell ref="E2:G2"/>
    <mergeCell ref="H2:J2"/>
    <mergeCell ref="K2:N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7B5C-B682-4F72-BC81-52CDEBA3D2A4}">
  <dimension ref="A1:AE211"/>
  <sheetViews>
    <sheetView topLeftCell="B10" zoomScale="30" zoomScaleNormal="30" workbookViewId="0">
      <selection activeCell="F206" sqref="F206"/>
    </sheetView>
  </sheetViews>
  <sheetFormatPr baseColWidth="10" defaultColWidth="10.83203125" defaultRowHeight="28"/>
  <cols>
    <col min="1" max="1" width="100.33203125" style="3" customWidth="1"/>
    <col min="2" max="2" width="19.33203125" style="4" customWidth="1"/>
    <col min="3" max="3" width="22.5" style="4" customWidth="1"/>
    <col min="4" max="4" width="22.1640625" style="4" customWidth="1"/>
    <col min="5" max="5" width="27.1640625" style="3" customWidth="1"/>
    <col min="6" max="6" width="25.6640625" style="3" bestFit="1" customWidth="1"/>
    <col min="7" max="8" width="23.5" style="3" bestFit="1" customWidth="1"/>
    <col min="9" max="9" width="21.5" style="3" bestFit="1" customWidth="1"/>
    <col min="10" max="10" width="20.5" style="3" customWidth="1"/>
    <col min="11" max="12" width="20.6640625" style="3" customWidth="1"/>
    <col min="13" max="13" width="19.5" style="3" bestFit="1" customWidth="1"/>
    <col min="14" max="14" width="20.5" style="3" customWidth="1"/>
    <col min="15" max="15" width="21.5" style="3" bestFit="1" customWidth="1"/>
    <col min="16" max="16" width="22.6640625" style="3" customWidth="1"/>
    <col min="17" max="18" width="22.33203125" style="3" customWidth="1"/>
    <col min="19" max="19" width="21.33203125" style="3" customWidth="1"/>
    <col min="20" max="20" width="20" style="3" customWidth="1"/>
    <col min="21" max="21" width="17.6640625" style="3" customWidth="1"/>
    <col min="22" max="38" width="10.83203125" style="3"/>
    <col min="39" max="39" width="12.1640625" style="3" bestFit="1" customWidth="1"/>
    <col min="40" max="16384" width="10.83203125" style="3"/>
  </cols>
  <sheetData>
    <row r="1" spans="1:31" ht="34">
      <c r="A1" s="180" t="s">
        <v>27</v>
      </c>
      <c r="B1" s="180"/>
      <c r="C1" s="180"/>
      <c r="D1" s="180"/>
      <c r="E1" s="180"/>
      <c r="F1" s="180"/>
      <c r="G1" s="180"/>
      <c r="H1" s="180"/>
      <c r="I1" s="180"/>
    </row>
    <row r="2" spans="1:31">
      <c r="A2" s="3" t="s">
        <v>17</v>
      </c>
      <c r="B2" s="176">
        <v>2020</v>
      </c>
      <c r="C2" s="177"/>
      <c r="D2" s="178"/>
      <c r="E2" s="176">
        <v>2021</v>
      </c>
      <c r="F2" s="177"/>
      <c r="G2" s="178"/>
      <c r="H2" s="176">
        <v>2022</v>
      </c>
      <c r="I2" s="177"/>
      <c r="J2" s="178"/>
      <c r="K2" s="182">
        <v>2023</v>
      </c>
      <c r="L2" s="183"/>
      <c r="M2" s="183"/>
      <c r="N2" s="183"/>
      <c r="O2" s="183">
        <v>2024</v>
      </c>
      <c r="P2" s="183"/>
      <c r="Q2" s="183"/>
      <c r="R2" s="183"/>
      <c r="S2" s="28" t="s">
        <v>30</v>
      </c>
      <c r="T2" s="28"/>
      <c r="U2" s="30" t="s">
        <v>31</v>
      </c>
      <c r="V2" s="30"/>
      <c r="W2" s="16"/>
      <c r="X2" s="16"/>
      <c r="Y2" s="8"/>
    </row>
    <row r="3" spans="1:31" s="1" customFormat="1" ht="30" thickBot="1">
      <c r="B3" s="131" t="s">
        <v>21</v>
      </c>
      <c r="C3" s="131" t="s">
        <v>22</v>
      </c>
      <c r="D3" s="131" t="s">
        <v>34</v>
      </c>
      <c r="E3" s="131" t="s">
        <v>24</v>
      </c>
      <c r="F3" s="131" t="s">
        <v>25</v>
      </c>
      <c r="G3" s="132" t="s">
        <v>33</v>
      </c>
      <c r="H3" s="132" t="s">
        <v>24</v>
      </c>
      <c r="I3" s="132" t="s">
        <v>25</v>
      </c>
      <c r="J3" s="132" t="s">
        <v>26</v>
      </c>
      <c r="K3" s="85" t="s">
        <v>19</v>
      </c>
      <c r="L3" s="85" t="s">
        <v>20</v>
      </c>
      <c r="M3" s="85" t="s">
        <v>25</v>
      </c>
      <c r="N3" s="85" t="s">
        <v>26</v>
      </c>
      <c r="O3" s="133" t="s">
        <v>19</v>
      </c>
      <c r="P3" s="82" t="s">
        <v>20</v>
      </c>
      <c r="Q3" s="82" t="s">
        <v>25</v>
      </c>
      <c r="R3" s="135" t="s">
        <v>26</v>
      </c>
      <c r="S3" s="83" t="s">
        <v>28</v>
      </c>
      <c r="T3" s="83" t="s">
        <v>29</v>
      </c>
      <c r="U3" s="84" t="s">
        <v>28</v>
      </c>
      <c r="V3" s="84" t="s">
        <v>29</v>
      </c>
      <c r="W3" s="85"/>
      <c r="X3" s="85"/>
    </row>
    <row r="4" spans="1:31" s="1" customFormat="1" ht="26.25" customHeight="1" thickTop="1">
      <c r="A4" s="2" t="s">
        <v>0</v>
      </c>
      <c r="B4" s="139">
        <v>7</v>
      </c>
      <c r="C4" s="140">
        <v>9</v>
      </c>
      <c r="D4" s="140">
        <v>10</v>
      </c>
      <c r="E4" s="140">
        <v>15</v>
      </c>
      <c r="F4" s="140">
        <v>15</v>
      </c>
      <c r="G4" s="141">
        <v>18</v>
      </c>
      <c r="H4" s="141">
        <v>20</v>
      </c>
      <c r="I4" s="141">
        <v>19</v>
      </c>
      <c r="J4" s="141">
        <v>18</v>
      </c>
      <c r="K4" s="142">
        <v>20</v>
      </c>
      <c r="L4" s="142">
        <v>17</v>
      </c>
      <c r="M4" s="142">
        <v>18</v>
      </c>
      <c r="N4" s="142">
        <v>17</v>
      </c>
      <c r="O4" s="143">
        <v>21</v>
      </c>
      <c r="P4" s="144">
        <v>22</v>
      </c>
      <c r="Q4" s="61">
        <v>22</v>
      </c>
      <c r="R4" s="77">
        <v>22</v>
      </c>
      <c r="S4" s="27">
        <f>AVERAGE(B4:R4)</f>
        <v>17.058823529411764</v>
      </c>
      <c r="T4" s="27">
        <f t="shared" ref="T4:T10" si="0">AVERAGE(N4:R4)</f>
        <v>20.8</v>
      </c>
      <c r="U4" s="32">
        <f>(R4-B4)/B4</f>
        <v>2.1428571428571428</v>
      </c>
      <c r="V4" s="32">
        <f>(R4-N4)/N4</f>
        <v>0.29411764705882354</v>
      </c>
      <c r="W4" s="22"/>
      <c r="X4" s="22"/>
    </row>
    <row r="5" spans="1:31" s="1" customFormat="1">
      <c r="A5" s="2" t="s">
        <v>1</v>
      </c>
      <c r="B5" s="139">
        <v>108</v>
      </c>
      <c r="C5" s="145">
        <v>228</v>
      </c>
      <c r="D5" s="145">
        <v>287</v>
      </c>
      <c r="E5" s="145">
        <v>316</v>
      </c>
      <c r="F5" s="145">
        <v>445</v>
      </c>
      <c r="G5" s="146">
        <v>667</v>
      </c>
      <c r="H5" s="146">
        <v>1145</v>
      </c>
      <c r="I5" s="146">
        <v>531</v>
      </c>
      <c r="J5" s="146">
        <v>627</v>
      </c>
      <c r="K5" s="142">
        <v>697</v>
      </c>
      <c r="L5" s="142">
        <v>463</v>
      </c>
      <c r="M5" s="142">
        <v>628</v>
      </c>
      <c r="N5" s="142">
        <v>693</v>
      </c>
      <c r="O5" s="162">
        <v>1053</v>
      </c>
      <c r="P5" s="65">
        <v>1025</v>
      </c>
      <c r="Q5" s="65">
        <v>919</v>
      </c>
      <c r="R5" s="65">
        <v>891</v>
      </c>
      <c r="S5" s="14">
        <f t="shared" ref="S5:S14" si="1">AVERAGE(B5:R5)</f>
        <v>630.76470588235293</v>
      </c>
      <c r="T5" s="14">
        <f t="shared" si="0"/>
        <v>916.2</v>
      </c>
      <c r="U5" s="32">
        <f t="shared" ref="U5:U12" si="2">(R5-B5)/B5</f>
        <v>7.25</v>
      </c>
      <c r="V5" s="32">
        <f t="shared" ref="V5:V14" si="3">(R5-N5)/N5</f>
        <v>0.2857142857142857</v>
      </c>
      <c r="W5" s="23"/>
      <c r="X5" s="23"/>
    </row>
    <row r="6" spans="1:31" s="36" customFormat="1">
      <c r="A6" s="33" t="s">
        <v>2</v>
      </c>
      <c r="B6" s="147">
        <v>3.6571428571428575</v>
      </c>
      <c r="C6" s="147">
        <v>3.7666666666666666</v>
      </c>
      <c r="D6" s="147">
        <v>2.94</v>
      </c>
      <c r="E6" s="147">
        <v>2.9733333333333336</v>
      </c>
      <c r="F6" s="147">
        <v>2.46</v>
      </c>
      <c r="G6" s="147">
        <v>2.6500000000000004</v>
      </c>
      <c r="H6" s="147">
        <v>4.21</v>
      </c>
      <c r="I6" s="147">
        <v>3.1105263157894738</v>
      </c>
      <c r="J6" s="147">
        <v>4.9333333333333336</v>
      </c>
      <c r="K6" s="143">
        <v>3.7</v>
      </c>
      <c r="L6" s="143">
        <v>3.5</v>
      </c>
      <c r="M6" s="143">
        <v>3.1</v>
      </c>
      <c r="N6" s="143">
        <v>3.3</v>
      </c>
      <c r="O6" s="143">
        <v>3</v>
      </c>
      <c r="P6" s="62">
        <v>3.8</v>
      </c>
      <c r="Q6" s="67">
        <v>3.3142857142857127</v>
      </c>
      <c r="R6" s="67">
        <v>2.649545454545454</v>
      </c>
      <c r="S6" s="34">
        <f t="shared" si="1"/>
        <v>3.3567549220645194</v>
      </c>
      <c r="T6" s="34">
        <f t="shared" si="0"/>
        <v>3.2127662337662337</v>
      </c>
      <c r="U6" s="32">
        <f t="shared" si="2"/>
        <v>-0.27551491477272749</v>
      </c>
      <c r="V6" s="32">
        <f t="shared" si="3"/>
        <v>-0.19710743801652905</v>
      </c>
      <c r="W6" s="35"/>
      <c r="X6" s="35"/>
    </row>
    <row r="7" spans="1:31" s="1" customFormat="1">
      <c r="A7" s="2" t="s">
        <v>3</v>
      </c>
      <c r="B7" s="143"/>
      <c r="C7" s="143"/>
      <c r="D7" s="143"/>
      <c r="E7" s="143"/>
      <c r="F7" s="143"/>
      <c r="G7" s="147">
        <v>2.0111111111111111</v>
      </c>
      <c r="H7" s="147">
        <v>1.075</v>
      </c>
      <c r="I7" s="147">
        <v>0.41578947368421054</v>
      </c>
      <c r="J7" s="147">
        <v>3.9833333333333334</v>
      </c>
      <c r="K7" s="143">
        <v>1.4</v>
      </c>
      <c r="L7" s="143">
        <v>2.8</v>
      </c>
      <c r="M7" s="143">
        <v>1.4</v>
      </c>
      <c r="N7" s="143">
        <v>1.5</v>
      </c>
      <c r="O7" s="143">
        <v>1.2</v>
      </c>
      <c r="P7" s="62">
        <v>3.1</v>
      </c>
      <c r="Q7" s="67">
        <v>2.8619696969696968</v>
      </c>
      <c r="R7" s="67">
        <v>0.74090909090909096</v>
      </c>
      <c r="S7" s="15">
        <f t="shared" si="1"/>
        <v>1.8740093921672871</v>
      </c>
      <c r="T7" s="15">
        <f t="shared" si="0"/>
        <v>1.8805757575757576</v>
      </c>
      <c r="U7" s="32">
        <f>(R7-G7)/G7</f>
        <v>-0.63159216474133595</v>
      </c>
      <c r="V7" s="32">
        <f t="shared" si="3"/>
        <v>-0.50606060606060599</v>
      </c>
      <c r="W7" s="22"/>
      <c r="X7" s="22"/>
      <c r="AE7" s="7"/>
    </row>
    <row r="8" spans="1:31" s="1" customFormat="1">
      <c r="A8" s="2" t="s">
        <v>4</v>
      </c>
      <c r="B8" s="143">
        <v>25.6</v>
      </c>
      <c r="C8" s="143">
        <v>33.9</v>
      </c>
      <c r="D8" s="143">
        <v>29.4</v>
      </c>
      <c r="E8" s="143">
        <v>44.6</v>
      </c>
      <c r="F8" s="143">
        <v>36.9</v>
      </c>
      <c r="G8" s="143">
        <v>47.7</v>
      </c>
      <c r="H8" s="143">
        <v>84.2</v>
      </c>
      <c r="I8" s="143">
        <v>59.1</v>
      </c>
      <c r="J8" s="143">
        <v>88.8</v>
      </c>
      <c r="K8" s="143">
        <v>74.400000000000006</v>
      </c>
      <c r="L8" s="143">
        <v>60.3</v>
      </c>
      <c r="M8" s="143">
        <v>55.9</v>
      </c>
      <c r="N8" s="143">
        <v>55.6</v>
      </c>
      <c r="O8" s="143">
        <v>62</v>
      </c>
      <c r="P8" s="62">
        <v>83.3</v>
      </c>
      <c r="Q8" s="67">
        <v>72.914285714285683</v>
      </c>
      <c r="R8" s="67">
        <v>58.289999999999992</v>
      </c>
      <c r="S8" s="15">
        <f t="shared" si="1"/>
        <v>57.229663865546215</v>
      </c>
      <c r="T8" s="15">
        <f t="shared" si="0"/>
        <v>66.42085714285713</v>
      </c>
      <c r="U8" s="32">
        <f t="shared" si="2"/>
        <v>1.2769531249999995</v>
      </c>
      <c r="V8" s="32">
        <f t="shared" si="3"/>
        <v>4.8381294964028605E-2</v>
      </c>
      <c r="W8" s="22"/>
      <c r="X8" s="22"/>
    </row>
    <row r="9" spans="1:31" s="1" customFormat="1">
      <c r="A9" s="41" t="s">
        <v>5</v>
      </c>
      <c r="B9" s="148"/>
      <c r="C9" s="149"/>
      <c r="D9" s="149"/>
      <c r="E9" s="149"/>
      <c r="F9" s="149"/>
      <c r="G9" s="150">
        <v>36.200000000000003</v>
      </c>
      <c r="H9" s="150">
        <v>21.5</v>
      </c>
      <c r="I9" s="150">
        <v>7.9</v>
      </c>
      <c r="J9" s="150">
        <v>71.7</v>
      </c>
      <c r="K9" s="142">
        <v>27.7</v>
      </c>
      <c r="L9" s="142">
        <v>47.3</v>
      </c>
      <c r="M9" s="142">
        <v>25.1</v>
      </c>
      <c r="N9" s="142">
        <v>26</v>
      </c>
      <c r="O9" s="143">
        <v>24.4</v>
      </c>
      <c r="P9" s="62">
        <v>67.099999999999994</v>
      </c>
      <c r="Q9" s="67">
        <v>62.963333333333331</v>
      </c>
      <c r="R9" s="67">
        <v>16.3</v>
      </c>
      <c r="S9" s="15">
        <f t="shared" si="1"/>
        <v>36.180277777777775</v>
      </c>
      <c r="T9" s="15">
        <f t="shared" si="0"/>
        <v>39.352666666666671</v>
      </c>
      <c r="U9" s="32">
        <f>(R9-G9)/G9</f>
        <v>-0.54972375690607733</v>
      </c>
      <c r="V9" s="32">
        <f>(R9-N9)/N9</f>
        <v>-0.37307692307692303</v>
      </c>
      <c r="W9" s="22"/>
      <c r="X9" s="22"/>
    </row>
    <row r="10" spans="1:31" s="1" customFormat="1">
      <c r="A10" s="2" t="s">
        <v>6</v>
      </c>
      <c r="B10" s="151">
        <v>4209385</v>
      </c>
      <c r="C10" s="152">
        <v>4276170</v>
      </c>
      <c r="D10" s="152">
        <v>4362811</v>
      </c>
      <c r="E10" s="152">
        <v>5039737</v>
      </c>
      <c r="F10" s="152">
        <v>6221808</v>
      </c>
      <c r="G10" s="153">
        <v>5632652</v>
      </c>
      <c r="H10" s="153">
        <v>4409718</v>
      </c>
      <c r="I10" s="153">
        <v>6073401</v>
      </c>
      <c r="J10" s="153">
        <v>4756858</v>
      </c>
      <c r="K10" s="154">
        <v>5053124</v>
      </c>
      <c r="L10" s="154">
        <v>5851767</v>
      </c>
      <c r="M10" s="154">
        <v>5330581</v>
      </c>
      <c r="N10" s="154">
        <v>5760189</v>
      </c>
      <c r="O10" s="155">
        <v>5882928</v>
      </c>
      <c r="P10" s="63">
        <v>5427654</v>
      </c>
      <c r="Q10" s="119">
        <v>5620919.9364309032</v>
      </c>
      <c r="R10" s="119">
        <v>5539182.4945679009</v>
      </c>
      <c r="S10" s="18">
        <f t="shared" si="1"/>
        <v>5261699.1429999294</v>
      </c>
      <c r="T10" s="18">
        <f t="shared" si="0"/>
        <v>5646174.6861997601</v>
      </c>
      <c r="U10" s="32">
        <f t="shared" si="2"/>
        <v>0.31591253700193755</v>
      </c>
      <c r="V10" s="32">
        <f t="shared" si="3"/>
        <v>-3.8367926023277897E-2</v>
      </c>
      <c r="W10" s="24"/>
      <c r="X10" s="24"/>
    </row>
    <row r="11" spans="1:31" s="1" customFormat="1" ht="31">
      <c r="A11" s="2" t="s">
        <v>7</v>
      </c>
      <c r="B11" s="151">
        <v>34751</v>
      </c>
      <c r="C11" s="152">
        <v>39307</v>
      </c>
      <c r="D11" s="156">
        <v>37376</v>
      </c>
      <c r="E11" s="152">
        <v>40423</v>
      </c>
      <c r="F11" s="152">
        <v>40356</v>
      </c>
      <c r="G11" s="153">
        <v>46919</v>
      </c>
      <c r="H11" s="153">
        <v>51629</v>
      </c>
      <c r="I11" s="153">
        <v>58779</v>
      </c>
      <c r="J11" s="153">
        <v>53212</v>
      </c>
      <c r="K11" s="154">
        <v>60896</v>
      </c>
      <c r="L11" s="154">
        <v>62204</v>
      </c>
      <c r="M11" s="154">
        <v>62697</v>
      </c>
      <c r="N11" s="154">
        <v>63459</v>
      </c>
      <c r="O11" s="155">
        <v>65514</v>
      </c>
      <c r="P11" s="63">
        <v>66683</v>
      </c>
      <c r="Q11" s="63">
        <v>66608.198480835665</v>
      </c>
      <c r="R11" s="63">
        <v>66905.775814506051</v>
      </c>
      <c r="S11" s="18">
        <f t="shared" si="1"/>
        <v>53983.469076196568</v>
      </c>
      <c r="T11" s="18">
        <f t="shared" ref="T11:T14" si="4">AVERAGE(N11:R11)</f>
        <v>65833.994859068334</v>
      </c>
      <c r="U11" s="32">
        <f t="shared" si="2"/>
        <v>0.92529066255664727</v>
      </c>
      <c r="V11" s="32">
        <f t="shared" si="3"/>
        <v>5.4315003616603644E-2</v>
      </c>
      <c r="W11" s="24"/>
      <c r="X11" s="24"/>
    </row>
    <row r="12" spans="1:31" s="1" customFormat="1">
      <c r="A12" s="2" t="s">
        <v>8</v>
      </c>
      <c r="B12" s="148">
        <v>122.1</v>
      </c>
      <c r="C12" s="149">
        <v>150.4</v>
      </c>
      <c r="D12" s="149">
        <v>116.5</v>
      </c>
      <c r="E12" s="149">
        <v>118.2</v>
      </c>
      <c r="F12" s="149">
        <v>119.9</v>
      </c>
      <c r="G12" s="141">
        <v>119.9</v>
      </c>
      <c r="H12" s="141">
        <v>105.4</v>
      </c>
      <c r="I12" s="141">
        <v>106.6</v>
      </c>
      <c r="J12" s="141">
        <v>90.7</v>
      </c>
      <c r="K12" s="142">
        <v>83.4</v>
      </c>
      <c r="L12" s="142">
        <v>94.6</v>
      </c>
      <c r="M12" s="142">
        <v>85.6</v>
      </c>
      <c r="N12" s="142">
        <v>91.6</v>
      </c>
      <c r="O12" s="143">
        <v>90.7</v>
      </c>
      <c r="P12" s="62">
        <v>82.1</v>
      </c>
      <c r="Q12" s="157">
        <v>85.332709466811764</v>
      </c>
      <c r="R12" s="157">
        <v>83.764736251402908</v>
      </c>
      <c r="S12" s="26">
        <f t="shared" si="1"/>
        <v>102.75279092460084</v>
      </c>
      <c r="T12" s="26">
        <f t="shared" si="4"/>
        <v>86.699489143642921</v>
      </c>
      <c r="U12" s="32">
        <f t="shared" si="2"/>
        <v>-0.3139661240671342</v>
      </c>
      <c r="V12" s="32">
        <f t="shared" si="3"/>
        <v>-8.5537813849313166E-2</v>
      </c>
      <c r="W12" s="22"/>
      <c r="X12" s="22"/>
    </row>
    <row r="13" spans="1:31" s="1" customFormat="1">
      <c r="A13" s="2" t="s">
        <v>9</v>
      </c>
      <c r="B13" s="139">
        <v>4.2</v>
      </c>
      <c r="C13" s="140">
        <v>6.7</v>
      </c>
      <c r="D13" s="140">
        <v>9.8000000000000007</v>
      </c>
      <c r="E13" s="140">
        <v>7.2</v>
      </c>
      <c r="F13" s="140">
        <v>12.1</v>
      </c>
      <c r="G13" s="141">
        <v>14</v>
      </c>
      <c r="H13" s="141">
        <v>13.6</v>
      </c>
      <c r="I13" s="141">
        <v>9</v>
      </c>
      <c r="J13" s="141">
        <v>7.1</v>
      </c>
      <c r="K13" s="142">
        <v>9.4</v>
      </c>
      <c r="L13" s="142">
        <v>7.7</v>
      </c>
      <c r="M13" s="142">
        <v>11.2</v>
      </c>
      <c r="N13" s="142">
        <v>12.5</v>
      </c>
      <c r="O13" s="143">
        <v>28</v>
      </c>
      <c r="P13" s="62">
        <v>12.3</v>
      </c>
      <c r="Q13" s="67">
        <v>12.603840125391855</v>
      </c>
      <c r="R13" s="67">
        <v>54.662576687116562</v>
      </c>
      <c r="S13" s="26">
        <f t="shared" si="1"/>
        <v>13.650965694853438</v>
      </c>
      <c r="T13" s="26">
        <f t="shared" si="4"/>
        <v>24.013283362501681</v>
      </c>
      <c r="U13" s="32">
        <f>(R13-B13)/B13</f>
        <v>12.014899211218228</v>
      </c>
      <c r="V13" s="32">
        <f>(R13-N13)/N13</f>
        <v>3.3730061349693248</v>
      </c>
      <c r="W13" s="22"/>
      <c r="X13" s="22"/>
    </row>
    <row r="14" spans="1:31" s="1" customFormat="1">
      <c r="A14" s="1" t="s">
        <v>10</v>
      </c>
      <c r="B14" s="139" t="s">
        <v>35</v>
      </c>
      <c r="C14" s="140" t="s">
        <v>35</v>
      </c>
      <c r="D14" s="158">
        <v>0.56999999999999995</v>
      </c>
      <c r="E14" s="158">
        <v>0.63</v>
      </c>
      <c r="F14" s="158">
        <v>0.56999999999999995</v>
      </c>
      <c r="G14" s="159">
        <v>0.5</v>
      </c>
      <c r="H14" s="159">
        <v>0.44</v>
      </c>
      <c r="I14" s="159">
        <v>0.43</v>
      </c>
      <c r="J14" s="159">
        <v>0.65</v>
      </c>
      <c r="K14" s="160">
        <v>0.63</v>
      </c>
      <c r="L14" s="160">
        <v>0.71</v>
      </c>
      <c r="M14" s="160">
        <v>0.66</v>
      </c>
      <c r="N14" s="160">
        <v>0.64</v>
      </c>
      <c r="O14" s="161">
        <v>0.55000000000000004</v>
      </c>
      <c r="P14" s="64">
        <v>0.56999999999999995</v>
      </c>
      <c r="Q14" s="64">
        <v>0.62687779131140886</v>
      </c>
      <c r="R14" s="64">
        <v>0.63438654082888801</v>
      </c>
      <c r="S14" s="19">
        <f t="shared" si="1"/>
        <v>0.58741762214268645</v>
      </c>
      <c r="T14" s="19">
        <f t="shared" si="4"/>
        <v>0.60425286642805931</v>
      </c>
      <c r="U14" s="32">
        <f>(R14-D14)/D14</f>
        <v>0.11295884355945275</v>
      </c>
      <c r="V14" s="32">
        <f t="shared" si="3"/>
        <v>-8.7710299548625012E-3</v>
      </c>
      <c r="W14" s="25"/>
      <c r="X14" s="25"/>
    </row>
    <row r="15" spans="1:31">
      <c r="B15" s="6"/>
      <c r="C15" s="6"/>
      <c r="D15" s="6"/>
      <c r="E15" s="6"/>
      <c r="F15" s="6"/>
      <c r="G15" s="6"/>
      <c r="H15" s="6"/>
      <c r="I15" s="6"/>
      <c r="J15" s="6"/>
      <c r="K15" s="6"/>
      <c r="L15" s="9"/>
      <c r="M15" s="9"/>
      <c r="N15" s="9"/>
      <c r="O15" s="9"/>
      <c r="P15" s="17"/>
      <c r="Q15" s="17"/>
      <c r="R15" s="17"/>
      <c r="S15" s="19"/>
      <c r="T15" s="19"/>
    </row>
    <row r="16" spans="1:31">
      <c r="B16" s="176">
        <v>2020</v>
      </c>
      <c r="C16" s="177"/>
      <c r="D16" s="178"/>
      <c r="E16" s="176">
        <v>2021</v>
      </c>
      <c r="F16" s="177"/>
      <c r="G16" s="178"/>
      <c r="H16" s="127">
        <v>2022</v>
      </c>
      <c r="I16" s="128"/>
      <c r="J16" s="129">
        <v>2023</v>
      </c>
      <c r="K16" s="78"/>
      <c r="L16" s="78"/>
      <c r="M16" s="78"/>
      <c r="N16" s="130"/>
      <c r="O16" s="78">
        <v>2024</v>
      </c>
      <c r="P16" s="78"/>
      <c r="Q16" s="78"/>
      <c r="R16" s="78"/>
      <c r="S16" s="3">
        <f>12-7</f>
        <v>5</v>
      </c>
      <c r="Y16" s="3" t="s">
        <v>11</v>
      </c>
    </row>
    <row r="17" spans="1:19" ht="29">
      <c r="A17" s="1"/>
      <c r="B17" s="131" t="s">
        <v>21</v>
      </c>
      <c r="C17" s="131" t="s">
        <v>22</v>
      </c>
      <c r="D17" s="131" t="s">
        <v>34</v>
      </c>
      <c r="E17" s="131" t="s">
        <v>24</v>
      </c>
      <c r="F17" s="131" t="s">
        <v>25</v>
      </c>
      <c r="G17" s="132" t="s">
        <v>33</v>
      </c>
      <c r="H17" s="132" t="s">
        <v>24</v>
      </c>
      <c r="I17" s="132" t="s">
        <v>25</v>
      </c>
      <c r="J17" s="85" t="s">
        <v>19</v>
      </c>
      <c r="K17" s="85" t="s">
        <v>20</v>
      </c>
      <c r="L17" s="85" t="s">
        <v>25</v>
      </c>
      <c r="M17" s="85" t="s">
        <v>26</v>
      </c>
      <c r="N17" s="85"/>
      <c r="O17" s="133" t="s">
        <v>19</v>
      </c>
      <c r="P17" s="82" t="s">
        <v>20</v>
      </c>
      <c r="Q17" s="82" t="s">
        <v>25</v>
      </c>
      <c r="R17" s="135"/>
    </row>
    <row r="18" spans="1:19">
      <c r="A18" s="3" t="s">
        <v>12</v>
      </c>
      <c r="B18" s="10"/>
      <c r="C18" s="5">
        <f t="shared" ref="C18:R18" si="5">(C10-B10)/B10</f>
        <v>1.5865738106635531E-2</v>
      </c>
      <c r="D18" s="5">
        <f t="shared" si="5"/>
        <v>2.0261355371746212E-2</v>
      </c>
      <c r="E18" s="5">
        <f t="shared" si="5"/>
        <v>0.15515822253129921</v>
      </c>
      <c r="F18" s="5">
        <f t="shared" si="5"/>
        <v>0.23455013624718909</v>
      </c>
      <c r="G18" s="5">
        <f t="shared" si="5"/>
        <v>-9.4692089501958274E-2</v>
      </c>
      <c r="H18" s="5">
        <f t="shared" si="5"/>
        <v>-0.21711513510864863</v>
      </c>
      <c r="I18" s="5">
        <f t="shared" si="5"/>
        <v>0.37727650611671765</v>
      </c>
      <c r="J18" s="5">
        <f t="shared" si="5"/>
        <v>-0.21677195363849677</v>
      </c>
      <c r="K18" s="5">
        <f t="shared" si="5"/>
        <v>6.2281867568886859E-2</v>
      </c>
      <c r="L18" s="5">
        <f t="shared" si="5"/>
        <v>0.15804935718973054</v>
      </c>
      <c r="M18" s="5">
        <f t="shared" si="5"/>
        <v>-8.9064721818213205E-2</v>
      </c>
      <c r="N18" s="5">
        <f t="shared" si="5"/>
        <v>8.0593091072061376E-2</v>
      </c>
      <c r="O18" s="5">
        <f t="shared" si="5"/>
        <v>2.1308154992830966E-2</v>
      </c>
      <c r="P18" s="5">
        <f t="shared" si="5"/>
        <v>-7.7389014449947377E-2</v>
      </c>
      <c r="Q18" s="5">
        <f t="shared" si="5"/>
        <v>3.560763755959815E-2</v>
      </c>
      <c r="R18" s="5">
        <f t="shared" si="5"/>
        <v>-1.4541648482348391E-2</v>
      </c>
      <c r="S18" s="3" t="s">
        <v>12</v>
      </c>
    </row>
    <row r="19" spans="1:19">
      <c r="A19" s="3" t="s">
        <v>13</v>
      </c>
      <c r="C19" s="5">
        <f t="shared" ref="C19:R19" si="6">(C8-B8)/B8</f>
        <v>0.32421874999999989</v>
      </c>
      <c r="D19" s="5">
        <f t="shared" si="6"/>
        <v>-0.13274336283185842</v>
      </c>
      <c r="E19" s="5">
        <f t="shared" si="6"/>
        <v>0.51700680272108857</v>
      </c>
      <c r="F19" s="5">
        <f t="shared" si="6"/>
        <v>-0.17264573991031396</v>
      </c>
      <c r="G19" s="5">
        <f t="shared" si="6"/>
        <v>0.29268292682926844</v>
      </c>
      <c r="H19" s="5">
        <f t="shared" si="6"/>
        <v>0.76519916142557642</v>
      </c>
      <c r="I19" s="5">
        <f t="shared" si="6"/>
        <v>-0.29809976247030878</v>
      </c>
      <c r="J19" s="5">
        <f t="shared" si="6"/>
        <v>0.5025380710659898</v>
      </c>
      <c r="K19" s="5">
        <f t="shared" si="6"/>
        <v>-0.16216216216216206</v>
      </c>
      <c r="L19" s="5">
        <f t="shared" si="6"/>
        <v>-0.18951612903225817</v>
      </c>
      <c r="M19" s="5">
        <f t="shared" si="6"/>
        <v>-7.2968490878938613E-2</v>
      </c>
      <c r="N19" s="5">
        <f t="shared" si="6"/>
        <v>-5.3667262969588044E-3</v>
      </c>
      <c r="O19" s="5">
        <f t="shared" si="6"/>
        <v>0.11510791366906473</v>
      </c>
      <c r="P19" s="5">
        <f t="shared" si="6"/>
        <v>0.34354838709677415</v>
      </c>
      <c r="Q19" s="5">
        <f t="shared" si="6"/>
        <v>-0.12467844280569405</v>
      </c>
      <c r="R19" s="5">
        <f t="shared" si="6"/>
        <v>-0.20056818181818159</v>
      </c>
      <c r="S19" s="3" t="s">
        <v>13</v>
      </c>
    </row>
    <row r="20" spans="1:19">
      <c r="A20" s="3" t="s">
        <v>14</v>
      </c>
      <c r="C20" s="5">
        <f t="shared" ref="C20:R21" si="7">(C11-B11)/B11</f>
        <v>0.13110414088803199</v>
      </c>
      <c r="D20" s="5">
        <f t="shared" si="7"/>
        <v>-4.9126109853206805E-2</v>
      </c>
      <c r="E20" s="5">
        <f t="shared" si="7"/>
        <v>8.1522902397260275E-2</v>
      </c>
      <c r="F20" s="5">
        <f t="shared" si="7"/>
        <v>-1.6574722311555304E-3</v>
      </c>
      <c r="G20" s="5">
        <f t="shared" si="7"/>
        <v>0.16262761423332342</v>
      </c>
      <c r="H20" s="5">
        <f t="shared" si="7"/>
        <v>0.10038577122274558</v>
      </c>
      <c r="I20" s="5">
        <f t="shared" si="7"/>
        <v>0.13848805903658795</v>
      </c>
      <c r="J20" s="5">
        <f t="shared" si="7"/>
        <v>-9.4710695996869626E-2</v>
      </c>
      <c r="K20" s="5">
        <f t="shared" si="7"/>
        <v>0.14440351800345785</v>
      </c>
      <c r="L20" s="5">
        <f t="shared" si="7"/>
        <v>2.1479243300052547E-2</v>
      </c>
      <c r="M20" s="5">
        <f t="shared" si="7"/>
        <v>7.9255353353482084E-3</v>
      </c>
      <c r="N20" s="5">
        <f t="shared" si="7"/>
        <v>1.2153691564189674E-2</v>
      </c>
      <c r="O20" s="5">
        <f t="shared" si="7"/>
        <v>3.2383113506358439E-2</v>
      </c>
      <c r="P20" s="5">
        <f t="shared" si="7"/>
        <v>1.7843514363342187E-2</v>
      </c>
      <c r="Q20" s="5">
        <f t="shared" si="7"/>
        <v>-1.1217479592150223E-3</v>
      </c>
      <c r="R20" s="5">
        <f t="shared" si="7"/>
        <v>4.4675781729182204E-3</v>
      </c>
      <c r="S20" s="3" t="s">
        <v>14</v>
      </c>
    </row>
    <row r="21" spans="1:19">
      <c r="A21" s="3" t="s">
        <v>15</v>
      </c>
      <c r="C21" s="5">
        <f t="shared" si="7"/>
        <v>0.23177723177723189</v>
      </c>
      <c r="D21" s="5">
        <f t="shared" si="7"/>
        <v>-0.22539893617021278</v>
      </c>
      <c r="E21" s="5">
        <f t="shared" si="7"/>
        <v>1.4592274678111613E-2</v>
      </c>
      <c r="F21" s="5">
        <f t="shared" si="7"/>
        <v>1.4382402707275827E-2</v>
      </c>
      <c r="G21" s="5">
        <f t="shared" si="7"/>
        <v>0</v>
      </c>
      <c r="H21" s="5">
        <f t="shared" si="7"/>
        <v>-0.12093411175979983</v>
      </c>
      <c r="I21" s="5">
        <f t="shared" si="7"/>
        <v>1.138519924098661E-2</v>
      </c>
      <c r="J21" s="5">
        <f t="shared" si="7"/>
        <v>-0.14915572232645397</v>
      </c>
      <c r="K21" s="5">
        <f t="shared" si="7"/>
        <v>-8.0485115766262369E-2</v>
      </c>
      <c r="L21" s="5">
        <f t="shared" si="7"/>
        <v>0.13429256594724207</v>
      </c>
      <c r="M21" s="5">
        <f t="shared" si="7"/>
        <v>-9.5137420718816076E-2</v>
      </c>
      <c r="N21" s="5">
        <f t="shared" si="7"/>
        <v>7.0093457943925241E-2</v>
      </c>
      <c r="O21" s="5">
        <f t="shared" si="7"/>
        <v>-9.8253275109169372E-3</v>
      </c>
      <c r="P21" s="5">
        <f t="shared" si="7"/>
        <v>-9.481808158765169E-2</v>
      </c>
      <c r="Q21" s="5">
        <f t="shared" si="7"/>
        <v>3.9375267561653715E-2</v>
      </c>
      <c r="R21" s="5">
        <f t="shared" si="7"/>
        <v>-1.8374820455205203E-2</v>
      </c>
      <c r="S21" s="3" t="s">
        <v>15</v>
      </c>
    </row>
    <row r="22" spans="1:19">
      <c r="A22" s="3" t="s">
        <v>18</v>
      </c>
      <c r="C22" s="5">
        <f t="shared" ref="C22:R23" si="8">(C4-B4)/B4</f>
        <v>0.2857142857142857</v>
      </c>
      <c r="D22" s="5">
        <f t="shared" si="8"/>
        <v>0.1111111111111111</v>
      </c>
      <c r="E22" s="5">
        <f t="shared" si="8"/>
        <v>0.5</v>
      </c>
      <c r="F22" s="5">
        <f t="shared" si="8"/>
        <v>0</v>
      </c>
      <c r="G22" s="5">
        <f t="shared" si="8"/>
        <v>0.2</v>
      </c>
      <c r="H22" s="5">
        <f t="shared" si="8"/>
        <v>0.1111111111111111</v>
      </c>
      <c r="I22" s="5">
        <f t="shared" si="8"/>
        <v>-0.05</v>
      </c>
      <c r="J22" s="5">
        <f t="shared" si="8"/>
        <v>-5.2631578947368418E-2</v>
      </c>
      <c r="K22" s="5">
        <f t="shared" si="8"/>
        <v>0.1111111111111111</v>
      </c>
      <c r="L22" s="5">
        <f t="shared" si="8"/>
        <v>-0.15</v>
      </c>
      <c r="M22" s="5">
        <f t="shared" si="8"/>
        <v>5.8823529411764705E-2</v>
      </c>
      <c r="N22" s="5">
        <f t="shared" si="8"/>
        <v>-5.5555555555555552E-2</v>
      </c>
      <c r="O22" s="5">
        <f t="shared" si="8"/>
        <v>0.23529411764705882</v>
      </c>
      <c r="P22" s="5">
        <f t="shared" si="8"/>
        <v>4.7619047619047616E-2</v>
      </c>
      <c r="Q22" s="5">
        <f t="shared" si="8"/>
        <v>0</v>
      </c>
      <c r="R22" s="5">
        <f t="shared" si="8"/>
        <v>0</v>
      </c>
      <c r="S22" s="3" t="s">
        <v>18</v>
      </c>
    </row>
    <row r="23" spans="1:19">
      <c r="A23" s="3" t="s">
        <v>32</v>
      </c>
      <c r="C23" s="5">
        <f t="shared" si="8"/>
        <v>1.1111111111111112</v>
      </c>
      <c r="D23" s="5">
        <f t="shared" si="8"/>
        <v>0.25877192982456143</v>
      </c>
      <c r="E23" s="5">
        <f t="shared" si="8"/>
        <v>0.10104529616724739</v>
      </c>
      <c r="F23" s="5">
        <f t="shared" si="8"/>
        <v>0.40822784810126583</v>
      </c>
      <c r="G23" s="5">
        <f t="shared" si="8"/>
        <v>0.49887640449438203</v>
      </c>
      <c r="H23" s="5">
        <f t="shared" si="8"/>
        <v>0.71664167916041976</v>
      </c>
      <c r="I23" s="5">
        <f t="shared" si="8"/>
        <v>-0.53624454148471612</v>
      </c>
      <c r="J23" s="5">
        <f t="shared" si="8"/>
        <v>0.1807909604519774</v>
      </c>
      <c r="K23" s="5">
        <f t="shared" si="8"/>
        <v>0.11164274322169059</v>
      </c>
      <c r="L23" s="5">
        <f t="shared" si="8"/>
        <v>-0.33572453371592542</v>
      </c>
      <c r="M23" s="5">
        <f t="shared" si="8"/>
        <v>0.35637149028077753</v>
      </c>
      <c r="N23" s="5">
        <f t="shared" si="8"/>
        <v>0.1035031847133758</v>
      </c>
      <c r="O23" s="5">
        <f t="shared" si="8"/>
        <v>0.51948051948051943</v>
      </c>
      <c r="P23" s="5">
        <f t="shared" si="8"/>
        <v>-2.6590693257359924E-2</v>
      </c>
      <c r="Q23" s="5">
        <f t="shared" si="8"/>
        <v>-0.10341463414634146</v>
      </c>
      <c r="R23" s="5">
        <f t="shared" si="8"/>
        <v>-3.0467899891186073E-2</v>
      </c>
      <c r="S23" s="3" t="s">
        <v>32</v>
      </c>
    </row>
    <row r="24" spans="1:19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9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s="12" customFormat="1">
      <c r="B26" s="13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9" s="12" customFormat="1">
      <c r="B27" s="1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1:19" s="12" customFormat="1">
      <c r="B28" s="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1:19" s="12" customFormat="1">
      <c r="B29" s="13"/>
      <c r="C29" s="37"/>
      <c r="D29" s="37"/>
      <c r="E29" s="37"/>
      <c r="F29" s="27">
        <f>S4</f>
        <v>17.058823529411764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</row>
    <row r="30" spans="1:19" s="12" customFormat="1">
      <c r="B30" s="13"/>
      <c r="C30" s="37"/>
      <c r="D30" s="37"/>
      <c r="E30" s="37"/>
      <c r="F30" s="32">
        <f>U4</f>
        <v>2.1428571428571428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</row>
    <row r="31" spans="1:19" s="12" customFormat="1">
      <c r="B31" s="13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</row>
    <row r="32" spans="1:19" s="12" customFormat="1">
      <c r="B32" s="13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</row>
    <row r="33" spans="2:18" s="12" customFormat="1">
      <c r="B33" s="13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2:18" s="12" customFormat="1">
      <c r="B34" s="13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2:18" s="12" customFormat="1">
      <c r="B35" s="13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spans="2:18" s="12" customFormat="1">
      <c r="B36" s="13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2:18" s="12" customFormat="1">
      <c r="B37" s="13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2:18" s="12" customFormat="1">
      <c r="B38" s="13"/>
      <c r="C38" s="37"/>
      <c r="D38" s="37"/>
      <c r="E38" s="37"/>
      <c r="F38" s="27">
        <f>T4</f>
        <v>20.8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39" spans="2:18" s="12" customFormat="1">
      <c r="B39" s="13"/>
      <c r="C39" s="37"/>
      <c r="D39" s="37"/>
      <c r="E39" s="37"/>
      <c r="F39" s="32">
        <f>V4</f>
        <v>0.29411764705882354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  <row r="40" spans="2:18" s="12" customFormat="1">
      <c r="B40" s="1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</row>
    <row r="41" spans="2:18" s="12" customFormat="1">
      <c r="B41" s="13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</row>
    <row r="42" spans="2:18" s="12" customFormat="1">
      <c r="B42" s="1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2:18" s="12" customFormat="1">
      <c r="B43" s="13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</row>
    <row r="44" spans="2:18" s="12" customFormat="1">
      <c r="B44" s="1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</row>
    <row r="45" spans="2:18" s="12" customFormat="1">
      <c r="B45" s="13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</row>
    <row r="46" spans="2:18" s="12" customFormat="1">
      <c r="B46" s="13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</row>
    <row r="47" spans="2:18" s="12" customFormat="1">
      <c r="B47" s="13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2:18" s="12" customFormat="1">
      <c r="B48" s="13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</row>
    <row r="49" spans="2:18" s="12" customFormat="1">
      <c r="B49" s="13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</row>
    <row r="50" spans="2:18" s="12" customFormat="1">
      <c r="B50" s="13"/>
      <c r="C50" s="37"/>
      <c r="D50" s="37"/>
      <c r="E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</row>
    <row r="51" spans="2:18" s="12" customFormat="1">
      <c r="B51" s="13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</row>
    <row r="52" spans="2:18" s="12" customFormat="1">
      <c r="B52" s="13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</row>
    <row r="53" spans="2:18" s="12" customFormat="1">
      <c r="B53" s="13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</row>
    <row r="54" spans="2:18" s="12" customFormat="1">
      <c r="B54" s="13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2:18" s="12" customFormat="1">
      <c r="B55" s="13"/>
      <c r="C55" s="37"/>
      <c r="D55" s="37"/>
      <c r="E55" s="37"/>
      <c r="F55" s="27">
        <f>S5</f>
        <v>630.76470588235293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</row>
    <row r="56" spans="2:18" s="12" customFormat="1">
      <c r="B56" s="13"/>
      <c r="C56" s="37"/>
      <c r="D56" s="37"/>
      <c r="E56" s="37"/>
      <c r="F56" s="32">
        <f>U5</f>
        <v>7.25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</row>
    <row r="57" spans="2:18" s="12" customFormat="1">
      <c r="B57" s="13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</row>
    <row r="58" spans="2:18" s="12" customFormat="1">
      <c r="B58" s="13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</row>
    <row r="59" spans="2:18" s="12" customFormat="1">
      <c r="B59" s="13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</row>
    <row r="60" spans="2:18" s="12" customFormat="1">
      <c r="B60" s="13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</row>
    <row r="61" spans="2:18" s="12" customFormat="1">
      <c r="B61" s="13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</row>
    <row r="62" spans="2:18" s="12" customFormat="1">
      <c r="B62" s="13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2:18" s="12" customFormat="1">
      <c r="B63" s="13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2:18" s="12" customFormat="1">
      <c r="B64" s="13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2:18" s="12" customFormat="1">
      <c r="B65" s="13"/>
      <c r="C65" s="37"/>
      <c r="D65" s="37"/>
      <c r="E65" s="37"/>
      <c r="F65" s="27">
        <f>T5</f>
        <v>916.2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2:18" s="12" customFormat="1">
      <c r="B66" s="13"/>
      <c r="C66" s="37"/>
      <c r="D66" s="37"/>
      <c r="E66" s="37"/>
      <c r="F66" s="32">
        <f>V5</f>
        <v>0.2857142857142857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2:18" s="12" customFormat="1">
      <c r="B67" s="13"/>
      <c r="C67" s="37"/>
      <c r="D67" s="37"/>
      <c r="E67" s="37"/>
      <c r="F67" s="32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2:18" s="12" customFormat="1">
      <c r="B68" s="13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spans="2:18" s="12" customFormat="1">
      <c r="B69" s="13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</row>
    <row r="70" spans="2:18" s="12" customFormat="1">
      <c r="B70" s="13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2:18" s="12" customFormat="1">
      <c r="B71" s="13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</row>
    <row r="72" spans="2:18" s="12" customFormat="1">
      <c r="B72" s="13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</row>
    <row r="73" spans="2:18" s="12" customFormat="1">
      <c r="B73" s="13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</row>
    <row r="74" spans="2:18" s="12" customFormat="1">
      <c r="B74" s="13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</row>
    <row r="75" spans="2:18" s="12" customFormat="1">
      <c r="B75" s="13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</row>
    <row r="76" spans="2:18" s="12" customFormat="1">
      <c r="B76" s="13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</row>
    <row r="77" spans="2:18" s="12" customFormat="1">
      <c r="B77" s="13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</row>
    <row r="78" spans="2:18" s="12" customFormat="1">
      <c r="B78" s="13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2:18" s="12" customFormat="1">
      <c r="B79" s="13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</row>
    <row r="80" spans="2:18" s="12" customFormat="1">
      <c r="B80" s="13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</row>
    <row r="81" spans="2:18" s="12" customFormat="1">
      <c r="B81" s="13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spans="2:18" s="12" customFormat="1">
      <c r="B82" s="13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</row>
    <row r="83" spans="2:18" s="12" customFormat="1">
      <c r="B83" s="13"/>
      <c r="C83" s="37"/>
      <c r="D83" s="37"/>
      <c r="E83" s="37"/>
      <c r="F83" s="39">
        <f>S10</f>
        <v>5261699.1429999294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</row>
    <row r="84" spans="2:18" s="12" customFormat="1">
      <c r="B84" s="13"/>
      <c r="C84" s="37"/>
      <c r="D84" s="37"/>
      <c r="E84" s="37"/>
      <c r="F84" s="32">
        <f>U10</f>
        <v>0.31591253700193755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</row>
    <row r="85" spans="2:18" s="12" customFormat="1">
      <c r="B85" s="13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</row>
    <row r="86" spans="2:18" s="12" customFormat="1">
      <c r="B86" s="13"/>
      <c r="C86" s="13"/>
      <c r="D86" s="13"/>
    </row>
    <row r="87" spans="2:18" s="12" customFormat="1">
      <c r="B87" s="13"/>
      <c r="C87" s="13"/>
      <c r="D87" s="13"/>
    </row>
    <row r="88" spans="2:18" s="12" customFormat="1">
      <c r="B88" s="13"/>
      <c r="C88" s="13"/>
      <c r="D88" s="13"/>
    </row>
    <row r="89" spans="2:18" s="12" customFormat="1">
      <c r="B89" s="13"/>
      <c r="C89" s="13"/>
      <c r="D89" s="13"/>
    </row>
    <row r="90" spans="2:18" s="12" customFormat="1">
      <c r="B90" s="13"/>
      <c r="C90" s="13"/>
      <c r="D90" s="13"/>
    </row>
    <row r="91" spans="2:18" s="12" customFormat="1">
      <c r="B91" s="13"/>
      <c r="C91" s="13"/>
      <c r="D91" s="13"/>
      <c r="F91" s="39">
        <f>T10</f>
        <v>5646174.6861997601</v>
      </c>
    </row>
    <row r="92" spans="2:18" s="12" customFormat="1">
      <c r="B92" s="13"/>
      <c r="C92" s="13"/>
      <c r="D92" s="13"/>
      <c r="F92" s="32">
        <f>V10</f>
        <v>-3.8367926023277897E-2</v>
      </c>
    </row>
    <row r="93" spans="2:18" s="12" customFormat="1">
      <c r="B93" s="13"/>
      <c r="C93" s="13"/>
      <c r="D93" s="13"/>
    </row>
    <row r="94" spans="2:18" s="12" customFormat="1">
      <c r="B94" s="13"/>
      <c r="C94" s="13"/>
      <c r="D94" s="13"/>
    </row>
    <row r="95" spans="2:18" s="12" customFormat="1">
      <c r="B95" s="13"/>
      <c r="C95" s="13"/>
      <c r="D95" s="13"/>
    </row>
    <row r="96" spans="2:18" s="12" customFormat="1">
      <c r="B96" s="13"/>
      <c r="C96" s="13"/>
      <c r="D96" s="13"/>
    </row>
    <row r="97" spans="2:6" s="12" customFormat="1">
      <c r="B97" s="13"/>
      <c r="C97" s="13"/>
      <c r="D97" s="13"/>
    </row>
    <row r="98" spans="2:6" s="12" customFormat="1">
      <c r="B98" s="13"/>
      <c r="C98" s="13"/>
      <c r="D98" s="13"/>
    </row>
    <row r="99" spans="2:6" s="12" customFormat="1">
      <c r="B99" s="13"/>
      <c r="C99" s="13"/>
      <c r="D99" s="13"/>
    </row>
    <row r="100" spans="2:6" s="12" customFormat="1">
      <c r="B100" s="13"/>
      <c r="C100" s="13"/>
      <c r="D100" s="13"/>
    </row>
    <row r="101" spans="2:6" s="12" customFormat="1">
      <c r="B101" s="13"/>
      <c r="C101" s="13"/>
      <c r="D101" s="13"/>
    </row>
    <row r="102" spans="2:6" s="12" customFormat="1">
      <c r="B102" s="13"/>
      <c r="C102" s="13"/>
      <c r="D102" s="13"/>
    </row>
    <row r="103" spans="2:6" s="12" customFormat="1">
      <c r="B103" s="13"/>
      <c r="C103" s="13"/>
      <c r="D103" s="13"/>
    </row>
    <row r="104" spans="2:6" s="12" customFormat="1">
      <c r="B104" s="13"/>
      <c r="C104" s="13"/>
      <c r="D104" s="13"/>
    </row>
    <row r="105" spans="2:6" s="12" customFormat="1">
      <c r="B105" s="13"/>
      <c r="C105" s="13"/>
      <c r="D105" s="13"/>
    </row>
    <row r="106" spans="2:6" s="12" customFormat="1">
      <c r="B106" s="13"/>
      <c r="C106" s="13"/>
      <c r="D106" s="13"/>
    </row>
    <row r="107" spans="2:6" s="12" customFormat="1">
      <c r="B107" s="13"/>
      <c r="C107" s="13"/>
      <c r="D107" s="13"/>
    </row>
    <row r="108" spans="2:6" s="12" customFormat="1">
      <c r="B108" s="13"/>
      <c r="C108" s="13"/>
      <c r="D108" s="13"/>
    </row>
    <row r="109" spans="2:6" s="12" customFormat="1">
      <c r="B109" s="13"/>
      <c r="C109" s="13"/>
      <c r="D109" s="13"/>
    </row>
    <row r="110" spans="2:6" s="12" customFormat="1">
      <c r="B110" s="13"/>
      <c r="C110" s="13"/>
      <c r="D110" s="13"/>
    </row>
    <row r="111" spans="2:6" s="12" customFormat="1">
      <c r="B111" s="13"/>
      <c r="C111" s="13"/>
      <c r="D111" s="13"/>
      <c r="F111" s="39">
        <f>S11</f>
        <v>53983.469076196568</v>
      </c>
    </row>
    <row r="112" spans="2:6" s="12" customFormat="1">
      <c r="B112" s="13"/>
      <c r="C112" s="13"/>
      <c r="D112" s="13"/>
      <c r="F112" s="32">
        <f>U11</f>
        <v>0.92529066255664727</v>
      </c>
    </row>
    <row r="113" spans="2:6" s="12" customFormat="1">
      <c r="B113" s="13"/>
      <c r="C113" s="13"/>
      <c r="D113" s="13"/>
      <c r="F113" s="39">
        <f>T11</f>
        <v>65833.994859068334</v>
      </c>
    </row>
    <row r="114" spans="2:6" s="12" customFormat="1">
      <c r="B114" s="13"/>
      <c r="C114" s="13"/>
      <c r="D114" s="13"/>
      <c r="F114" s="32">
        <f>V11</f>
        <v>5.4315003616603644E-2</v>
      </c>
    </row>
    <row r="115" spans="2:6" s="12" customFormat="1">
      <c r="B115" s="13"/>
      <c r="C115" s="13"/>
      <c r="D115" s="13"/>
    </row>
    <row r="116" spans="2:6" s="12" customFormat="1">
      <c r="B116" s="13"/>
      <c r="C116" s="13"/>
      <c r="D116" s="13"/>
    </row>
    <row r="117" spans="2:6" s="12" customFormat="1">
      <c r="B117" s="13"/>
      <c r="C117" s="13"/>
      <c r="D117" s="13"/>
    </row>
    <row r="118" spans="2:6" s="12" customFormat="1">
      <c r="B118" s="13"/>
      <c r="C118" s="13"/>
      <c r="D118" s="13"/>
    </row>
    <row r="119" spans="2:6" s="12" customFormat="1">
      <c r="B119" s="13"/>
      <c r="C119" s="13"/>
      <c r="D119" s="13"/>
    </row>
    <row r="120" spans="2:6" s="12" customFormat="1">
      <c r="B120" s="13"/>
      <c r="C120" s="13"/>
      <c r="D120" s="13"/>
    </row>
    <row r="121" spans="2:6" s="12" customFormat="1">
      <c r="B121" s="13"/>
      <c r="C121" s="13"/>
      <c r="D121" s="13"/>
    </row>
    <row r="122" spans="2:6" s="12" customFormat="1">
      <c r="B122" s="13"/>
      <c r="C122" s="13"/>
      <c r="D122" s="13"/>
    </row>
    <row r="123" spans="2:6" s="12" customFormat="1">
      <c r="B123" s="13"/>
      <c r="C123" s="13"/>
      <c r="D123" s="13"/>
    </row>
    <row r="124" spans="2:6" s="12" customFormat="1">
      <c r="B124" s="13"/>
      <c r="C124" s="13"/>
      <c r="D124" s="13"/>
    </row>
    <row r="125" spans="2:6" s="12" customFormat="1">
      <c r="B125" s="13"/>
      <c r="C125" s="13"/>
      <c r="D125" s="13"/>
    </row>
    <row r="126" spans="2:6" s="12" customFormat="1">
      <c r="B126" s="13"/>
      <c r="C126" s="13"/>
      <c r="D126" s="13"/>
    </row>
    <row r="127" spans="2:6" s="12" customFormat="1">
      <c r="B127" s="13"/>
      <c r="C127" s="13"/>
      <c r="D127" s="13"/>
    </row>
    <row r="128" spans="2:6" s="12" customFormat="1">
      <c r="B128" s="13"/>
      <c r="C128" s="13"/>
      <c r="D128" s="13"/>
    </row>
    <row r="129" spans="2:6" s="12" customFormat="1">
      <c r="B129" s="13"/>
      <c r="C129" s="13"/>
      <c r="D129" s="13"/>
    </row>
    <row r="130" spans="2:6" s="12" customFormat="1">
      <c r="B130" s="13"/>
      <c r="C130" s="13"/>
      <c r="D130" s="13"/>
    </row>
    <row r="131" spans="2:6" s="12" customFormat="1">
      <c r="B131" s="13"/>
      <c r="C131" s="13"/>
      <c r="D131" s="13"/>
    </row>
    <row r="132" spans="2:6" s="12" customFormat="1">
      <c r="B132" s="13"/>
      <c r="C132" s="13"/>
      <c r="D132" s="13"/>
    </row>
    <row r="133" spans="2:6" s="12" customFormat="1">
      <c r="B133" s="13"/>
      <c r="C133" s="13"/>
      <c r="D133" s="13"/>
    </row>
    <row r="134" spans="2:6" s="12" customFormat="1">
      <c r="B134" s="13"/>
      <c r="C134" s="13"/>
      <c r="D134" s="13"/>
    </row>
    <row r="135" spans="2:6" s="12" customFormat="1">
      <c r="B135" s="13"/>
      <c r="C135" s="13"/>
      <c r="D135" s="13"/>
    </row>
    <row r="136" spans="2:6" s="12" customFormat="1">
      <c r="B136" s="13"/>
      <c r="C136" s="13"/>
      <c r="D136" s="13"/>
    </row>
    <row r="137" spans="2:6" s="12" customFormat="1">
      <c r="B137" s="13"/>
      <c r="C137" s="13"/>
      <c r="D137" s="13"/>
      <c r="F137" s="38">
        <f>S12</f>
        <v>102.75279092460084</v>
      </c>
    </row>
    <row r="138" spans="2:6" s="12" customFormat="1">
      <c r="B138" s="13"/>
      <c r="C138" s="13"/>
      <c r="D138" s="13"/>
      <c r="F138" s="32">
        <f>U12</f>
        <v>-0.3139661240671342</v>
      </c>
    </row>
    <row r="139" spans="2:6" s="12" customFormat="1">
      <c r="B139" s="13"/>
      <c r="C139" s="13"/>
      <c r="D139" s="13"/>
    </row>
    <row r="140" spans="2:6" s="12" customFormat="1">
      <c r="B140" s="13"/>
      <c r="C140" s="13"/>
      <c r="D140" s="13"/>
    </row>
    <row r="141" spans="2:6" s="12" customFormat="1">
      <c r="B141" s="13"/>
      <c r="C141" s="13"/>
      <c r="D141" s="13"/>
    </row>
    <row r="142" spans="2:6" s="12" customFormat="1">
      <c r="B142" s="13"/>
      <c r="C142" s="13"/>
      <c r="D142" s="13"/>
    </row>
    <row r="143" spans="2:6" s="12" customFormat="1">
      <c r="B143" s="13"/>
      <c r="C143" s="13"/>
      <c r="D143" s="13"/>
    </row>
    <row r="144" spans="2:6" s="12" customFormat="1">
      <c r="B144" s="13"/>
      <c r="C144" s="13"/>
      <c r="D144" s="13"/>
    </row>
    <row r="145" spans="2:6" s="12" customFormat="1">
      <c r="B145" s="13"/>
      <c r="C145" s="13"/>
      <c r="D145" s="13"/>
      <c r="F145" s="38">
        <f>T12</f>
        <v>86.699489143642921</v>
      </c>
    </row>
    <row r="146" spans="2:6" s="12" customFormat="1">
      <c r="B146" s="13"/>
      <c r="C146" s="13"/>
      <c r="D146" s="13"/>
      <c r="F146" s="5">
        <f>V12</f>
        <v>-8.5537813849313166E-2</v>
      </c>
    </row>
    <row r="147" spans="2:6" s="12" customFormat="1">
      <c r="B147" s="13"/>
      <c r="C147" s="13"/>
      <c r="D147" s="13"/>
      <c r="F147" s="32"/>
    </row>
    <row r="148" spans="2:6" s="12" customFormat="1">
      <c r="B148" s="13"/>
      <c r="C148" s="13"/>
      <c r="D148" s="13"/>
    </row>
    <row r="149" spans="2:6" s="12" customFormat="1">
      <c r="B149" s="13"/>
      <c r="C149" s="13"/>
      <c r="D149" s="13"/>
    </row>
    <row r="150" spans="2:6" s="12" customFormat="1">
      <c r="B150" s="13"/>
      <c r="C150" s="13"/>
      <c r="D150" s="13"/>
    </row>
    <row r="151" spans="2:6" s="12" customFormat="1">
      <c r="B151" s="13"/>
      <c r="C151" s="13"/>
      <c r="D151" s="13"/>
    </row>
    <row r="152" spans="2:6" s="12" customFormat="1">
      <c r="B152" s="13"/>
      <c r="C152" s="13"/>
      <c r="D152" s="13"/>
    </row>
    <row r="153" spans="2:6" s="12" customFormat="1">
      <c r="B153" s="13"/>
      <c r="C153" s="13"/>
      <c r="D153" s="13"/>
    </row>
    <row r="154" spans="2:6" s="12" customFormat="1">
      <c r="B154" s="13"/>
      <c r="C154" s="13"/>
      <c r="D154" s="13"/>
    </row>
    <row r="155" spans="2:6" s="12" customFormat="1">
      <c r="B155" s="13"/>
      <c r="C155" s="13"/>
      <c r="D155" s="13"/>
    </row>
    <row r="156" spans="2:6" s="12" customFormat="1">
      <c r="B156" s="13"/>
      <c r="C156" s="13"/>
      <c r="D156" s="13"/>
    </row>
    <row r="157" spans="2:6" s="12" customFormat="1">
      <c r="B157" s="13"/>
      <c r="C157" s="13"/>
      <c r="D157" s="13"/>
    </row>
    <row r="158" spans="2:6" s="12" customFormat="1">
      <c r="B158" s="13"/>
      <c r="C158" s="13"/>
      <c r="D158" s="13"/>
    </row>
    <row r="159" spans="2:6" s="12" customFormat="1">
      <c r="B159" s="13"/>
      <c r="C159" s="13"/>
      <c r="D159" s="13"/>
    </row>
    <row r="160" spans="2:6" s="12" customFormat="1">
      <c r="B160" s="13"/>
      <c r="C160" s="13"/>
      <c r="D160" s="13"/>
    </row>
    <row r="161" spans="2:6" s="12" customFormat="1">
      <c r="B161" s="13"/>
      <c r="C161" s="13"/>
      <c r="D161" s="13"/>
    </row>
    <row r="162" spans="2:6" s="12" customFormat="1">
      <c r="B162" s="13"/>
      <c r="C162" s="13"/>
      <c r="D162" s="13"/>
    </row>
    <row r="163" spans="2:6" s="12" customFormat="1">
      <c r="B163" s="13"/>
      <c r="C163" s="13"/>
      <c r="D163" s="13"/>
    </row>
    <row r="164" spans="2:6" s="12" customFormat="1">
      <c r="B164" s="13"/>
      <c r="C164" s="13"/>
      <c r="D164" s="13"/>
      <c r="F164" s="38">
        <f>S8</f>
        <v>57.229663865546215</v>
      </c>
    </row>
    <row r="165" spans="2:6" s="12" customFormat="1">
      <c r="B165" s="13"/>
      <c r="C165" s="13"/>
      <c r="D165" s="13"/>
      <c r="F165" s="32">
        <f>U8</f>
        <v>1.2769531249999995</v>
      </c>
    </row>
    <row r="166" spans="2:6" s="12" customFormat="1">
      <c r="B166" s="13"/>
      <c r="C166" s="13"/>
      <c r="D166" s="13"/>
    </row>
    <row r="167" spans="2:6" s="12" customFormat="1">
      <c r="B167" s="13"/>
      <c r="C167" s="13"/>
      <c r="D167" s="13"/>
    </row>
    <row r="168" spans="2:6" s="12" customFormat="1">
      <c r="B168" s="13"/>
      <c r="C168" s="13"/>
      <c r="D168" s="13"/>
    </row>
    <row r="169" spans="2:6" s="12" customFormat="1">
      <c r="B169" s="13"/>
      <c r="C169" s="13"/>
      <c r="D169" s="13"/>
    </row>
    <row r="170" spans="2:6" s="12" customFormat="1">
      <c r="B170" s="13"/>
      <c r="C170" s="13"/>
      <c r="D170" s="13"/>
      <c r="F170" s="38">
        <f>T8</f>
        <v>66.42085714285713</v>
      </c>
    </row>
    <row r="171" spans="2:6" s="12" customFormat="1">
      <c r="B171" s="13"/>
      <c r="C171" s="13"/>
      <c r="D171" s="13"/>
      <c r="F171" s="32">
        <f>V8</f>
        <v>4.8381294964028605E-2</v>
      </c>
    </row>
    <row r="172" spans="2:6" s="12" customFormat="1">
      <c r="B172" s="13"/>
      <c r="C172" s="13"/>
      <c r="D172" s="13"/>
    </row>
    <row r="173" spans="2:6" s="12" customFormat="1">
      <c r="B173" s="13"/>
      <c r="C173" s="13"/>
      <c r="D173" s="13"/>
    </row>
    <row r="174" spans="2:6" s="12" customFormat="1">
      <c r="B174" s="13"/>
      <c r="C174" s="13"/>
      <c r="D174" s="13"/>
    </row>
    <row r="175" spans="2:6" s="12" customFormat="1">
      <c r="B175" s="13"/>
      <c r="C175" s="13"/>
      <c r="D175" s="13"/>
    </row>
    <row r="176" spans="2:6" s="12" customFormat="1">
      <c r="B176" s="13"/>
      <c r="C176" s="13"/>
      <c r="D176" s="13"/>
    </row>
    <row r="177" spans="2:6" s="12" customFormat="1">
      <c r="B177" s="13"/>
      <c r="C177" s="13"/>
      <c r="D177" s="13"/>
    </row>
    <row r="178" spans="2:6" s="12" customFormat="1">
      <c r="B178" s="13"/>
      <c r="C178" s="13"/>
      <c r="D178" s="13"/>
    </row>
    <row r="179" spans="2:6" s="12" customFormat="1">
      <c r="B179" s="13"/>
      <c r="C179" s="13"/>
      <c r="D179" s="13"/>
    </row>
    <row r="180" spans="2:6" s="12" customFormat="1">
      <c r="B180" s="13"/>
      <c r="C180" s="13"/>
      <c r="D180" s="13"/>
    </row>
    <row r="181" spans="2:6" s="12" customFormat="1">
      <c r="B181" s="13"/>
      <c r="C181" s="13"/>
      <c r="D181" s="13"/>
    </row>
    <row r="182" spans="2:6" s="12" customFormat="1">
      <c r="B182" s="13"/>
      <c r="C182" s="13"/>
      <c r="D182" s="13"/>
    </row>
    <row r="183" spans="2:6" s="12" customFormat="1">
      <c r="B183" s="13"/>
      <c r="C183" s="13"/>
      <c r="D183" s="13"/>
    </row>
    <row r="184" spans="2:6" s="12" customFormat="1">
      <c r="B184" s="13"/>
      <c r="C184" s="13"/>
      <c r="D184" s="13"/>
    </row>
    <row r="185" spans="2:6" s="12" customFormat="1">
      <c r="B185" s="13"/>
      <c r="C185" s="13"/>
      <c r="D185" s="13"/>
    </row>
    <row r="186" spans="2:6" s="12" customFormat="1">
      <c r="B186" s="13"/>
      <c r="C186" s="13"/>
      <c r="D186" s="13"/>
    </row>
    <row r="187" spans="2:6" s="12" customFormat="1">
      <c r="B187" s="13"/>
      <c r="C187" s="13"/>
      <c r="D187" s="13"/>
    </row>
    <row r="188" spans="2:6" s="12" customFormat="1">
      <c r="B188" s="13"/>
      <c r="C188" s="13"/>
      <c r="D188" s="13"/>
    </row>
    <row r="189" spans="2:6" s="12" customFormat="1">
      <c r="B189" s="13"/>
      <c r="C189" s="13"/>
      <c r="D189" s="13"/>
    </row>
    <row r="190" spans="2:6" s="12" customFormat="1">
      <c r="B190" s="13"/>
      <c r="C190" s="13"/>
      <c r="D190" s="13"/>
      <c r="F190" s="38">
        <f>S6</f>
        <v>3.3567549220645194</v>
      </c>
    </row>
    <row r="191" spans="2:6" s="12" customFormat="1">
      <c r="B191" s="13"/>
      <c r="C191" s="13"/>
      <c r="D191" s="13"/>
      <c r="F191" s="32">
        <f>U6</f>
        <v>-0.27551491477272749</v>
      </c>
    </row>
    <row r="192" spans="2:6" s="12" customFormat="1">
      <c r="B192" s="13"/>
      <c r="C192" s="13"/>
      <c r="D192" s="13"/>
      <c r="F192" s="38">
        <f>T6</f>
        <v>3.2127662337662337</v>
      </c>
    </row>
    <row r="193" spans="2:6" s="12" customFormat="1">
      <c r="B193" s="13"/>
      <c r="C193" s="13"/>
      <c r="D193" s="13"/>
      <c r="F193" s="32">
        <f>V6</f>
        <v>-0.19710743801652905</v>
      </c>
    </row>
    <row r="194" spans="2:6" s="12" customFormat="1">
      <c r="B194" s="13"/>
      <c r="C194" s="13"/>
      <c r="D194" s="13"/>
    </row>
    <row r="195" spans="2:6" s="12" customFormat="1">
      <c r="B195" s="13"/>
      <c r="C195" s="13"/>
      <c r="D195" s="13"/>
    </row>
    <row r="196" spans="2:6" s="12" customFormat="1">
      <c r="B196" s="13"/>
      <c r="C196" s="13"/>
      <c r="D196" s="13"/>
    </row>
    <row r="197" spans="2:6" s="12" customFormat="1">
      <c r="B197" s="13"/>
      <c r="C197" s="13"/>
      <c r="D197" s="13"/>
    </row>
    <row r="198" spans="2:6" s="12" customFormat="1">
      <c r="B198" s="13"/>
      <c r="C198" s="13"/>
      <c r="D198" s="13"/>
    </row>
    <row r="199" spans="2:6" s="12" customFormat="1">
      <c r="B199" s="13"/>
      <c r="C199" s="13"/>
      <c r="D199" s="13"/>
      <c r="F199" s="38">
        <f>T7</f>
        <v>1.8805757575757576</v>
      </c>
    </row>
    <row r="200" spans="2:6" s="12" customFormat="1">
      <c r="B200" s="13"/>
      <c r="C200" s="13"/>
      <c r="D200" s="13"/>
      <c r="F200" s="32">
        <f>V7</f>
        <v>-0.50606060606060599</v>
      </c>
    </row>
    <row r="201" spans="2:6" s="12" customFormat="1">
      <c r="B201" s="13"/>
      <c r="C201" s="13"/>
      <c r="D201" s="13"/>
      <c r="F201" s="38">
        <f>S7</f>
        <v>1.8740093921672871</v>
      </c>
    </row>
    <row r="202" spans="2:6" s="12" customFormat="1">
      <c r="B202" s="13"/>
      <c r="C202" s="13"/>
      <c r="D202" s="13"/>
      <c r="F202" s="134">
        <f>U7</f>
        <v>-0.63159216474133595</v>
      </c>
    </row>
    <row r="203" spans="2:6" s="12" customFormat="1">
      <c r="B203" s="13"/>
      <c r="C203" s="13"/>
      <c r="D203" s="13"/>
    </row>
    <row r="204" spans="2:6" s="12" customFormat="1">
      <c r="B204" s="13"/>
      <c r="C204" s="13"/>
      <c r="D204" s="13"/>
    </row>
    <row r="205" spans="2:6" s="12" customFormat="1">
      <c r="B205" s="13"/>
      <c r="C205" s="13"/>
      <c r="D205" s="13"/>
    </row>
    <row r="206" spans="2:6" s="12" customFormat="1">
      <c r="B206" s="13"/>
      <c r="C206" s="13"/>
      <c r="D206" s="13"/>
    </row>
    <row r="207" spans="2:6" s="12" customFormat="1">
      <c r="B207" s="13"/>
      <c r="C207" s="13"/>
      <c r="D207" s="13"/>
    </row>
    <row r="208" spans="2:6" s="12" customFormat="1">
      <c r="B208" s="13"/>
      <c r="C208" s="13"/>
      <c r="D208" s="13"/>
    </row>
    <row r="209" spans="2:4" s="12" customFormat="1">
      <c r="B209" s="13"/>
      <c r="C209" s="13"/>
      <c r="D209" s="13"/>
    </row>
    <row r="210" spans="2:4" s="12" customFormat="1">
      <c r="B210" s="13"/>
      <c r="C210" s="13"/>
      <c r="D210" s="13"/>
    </row>
    <row r="211" spans="2:4" s="12" customFormat="1">
      <c r="B211" s="13"/>
      <c r="C211" s="13"/>
      <c r="D211" s="13"/>
    </row>
  </sheetData>
  <mergeCells count="8">
    <mergeCell ref="K2:N2"/>
    <mergeCell ref="O2:R2"/>
    <mergeCell ref="A1:I1"/>
    <mergeCell ref="B2:D2"/>
    <mergeCell ref="E2:G2"/>
    <mergeCell ref="B16:D16"/>
    <mergeCell ref="E16:G16"/>
    <mergeCell ref="H2:J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Vertical Mzt</vt:lpstr>
      <vt:lpstr>Horizontal Mzt</vt:lpstr>
      <vt:lpstr>Lotes Mzt</vt:lpstr>
      <vt:lpstr>Malecon 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</dc:creator>
  <cp:lastModifiedBy>Kevin Cansino Tortoledo</cp:lastModifiedBy>
  <dcterms:created xsi:type="dcterms:W3CDTF">2023-08-21T20:58:06Z</dcterms:created>
  <dcterms:modified xsi:type="dcterms:W3CDTF">2025-02-17T23:51:33Z</dcterms:modified>
</cp:coreProperties>
</file>